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4.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01"/>
  <workbookPr codeName="ThisWorkbook"/>
  <mc:AlternateContent xmlns:mc="http://schemas.openxmlformats.org/markup-compatibility/2006">
    <mc:Choice Requires="x15">
      <x15ac:absPath xmlns:x15ac="http://schemas.microsoft.com/office/spreadsheetml/2010/11/ac" url="https://insurancegovph.sharepoint.com/sites/Non-LifeDivision/Shared Documents/Template/Annual Statement/2023 AS, AFS and Other Attachments/"/>
    </mc:Choice>
  </mc:AlternateContent>
  <xr:revisionPtr revIDLastSave="2824" documentId="13_ncr:1_{7EDA70F0-E996-4325-A707-CB1A3F75DC06}" xr6:coauthVersionLast="47" xr6:coauthVersionMax="47" xr10:uidLastSave="{F8358D33-BB53-48D8-A480-785EB11B74AF}"/>
  <bookViews>
    <workbookView xWindow="28680" yWindow="-120" windowWidth="24240" windowHeight="13140" tabRatio="853" activeTab="2" xr2:uid="{00000000-000D-0000-FFFF-FFFF00000000}"/>
  </bookViews>
  <sheets>
    <sheet name="Cover" sheetId="177" r:id="rId1"/>
    <sheet name="Cover (old)" sheetId="118" state="hidden" r:id="rId2"/>
    <sheet name="Content" sheetId="131" r:id="rId3"/>
    <sheet name="P1 - Com Prof" sheetId="162" r:id="rId4"/>
    <sheet name="P1 - Annex A" sheetId="163" r:id="rId5"/>
    <sheet name="P1 - Annex B" sheetId="184" r:id="rId6"/>
    <sheet name="P1 - Annex C" sheetId="186" r:id="rId7"/>
    <sheet name="P2 E1 - Inc LA" sheetId="128" r:id="rId8"/>
    <sheet name="P3 E1 - Dec LA" sheetId="129" r:id="rId9"/>
    <sheet name="P4 E2 - SFP - Asset" sheetId="63" r:id="rId10"/>
    <sheet name="P5 E2 - SFP - Liab, NW " sheetId="62" r:id="rId11"/>
    <sheet name="P6 E3 - SCI" sheetId="115" r:id="rId12"/>
    <sheet name="P7 E4 - P&amp;L" sheetId="154" r:id="rId13"/>
    <sheet name="P8 E5 - TB" sheetId="182" r:id="rId14"/>
    <sheet name="P9 E6 - SFP Recon" sheetId="178" r:id="rId15"/>
    <sheet name="P10 E7 SCI Recon" sheetId="180" r:id="rId16"/>
    <sheet name="P11 E8 - Tax" sheetId="8" r:id="rId17"/>
    <sheet name="P12 E9 - Prem and Loss" sheetId="9" r:id="rId18"/>
    <sheet name="P13 E10 - Reinsurance" sheetId="10" r:id="rId19"/>
    <sheet name="P14 E11 - Gen'l Inte" sheetId="11" r:id="rId20"/>
    <sheet name="P15 E12 - Notes to FS" sheetId="12" r:id="rId21"/>
    <sheet name="P16 R1 - Premiums" sheetId="171" r:id="rId22"/>
    <sheet name="P17 R2 - Losses" sheetId="165" r:id="rId23"/>
    <sheet name="P18 R3 Commissions" sheetId="172" r:id="rId24"/>
    <sheet name="P19 R4 - Risk in Force" sheetId="167" r:id="rId25"/>
    <sheet name="P20 R5 - Losses and Claims" sheetId="168" r:id="rId26"/>
    <sheet name="P21 R6 Prems and Claims" sheetId="173" r:id="rId27"/>
    <sheet name="P22 R7 LOB Distribution" sheetId="174" r:id="rId28"/>
    <sheet name="P23 R8 Survey" sheetId="175" r:id="rId29"/>
    <sheet name="P24 R9 Products" sheetId="176" r:id="rId30"/>
    <sheet name="P25 S1 - Cash" sheetId="30" r:id="rId31"/>
    <sheet name="P26 S2 - T Dep" sheetId="64" r:id="rId32"/>
    <sheet name="P27 S3.A - Prem Rec" sheetId="65" r:id="rId33"/>
    <sheet name="P28 S3.B - Prem Rec Govt" sheetId="66" r:id="rId34"/>
    <sheet name="P29 S3.C - Prem Rec Marine" sheetId="67" r:id="rId35"/>
    <sheet name="P30 S3.D - Prem Rec Jumbo Risks" sheetId="133" r:id="rId36"/>
    <sheet name="P31 S4 - Reinsurance" sheetId="33" r:id="rId37"/>
    <sheet name="P32 S5 - Surety Loss" sheetId="34" r:id="rId38"/>
    <sheet name="P33 S6.A - FAFVTPL - Debt" sheetId="19" r:id="rId39"/>
    <sheet name="P34 S6.B - FAFVTPL - Equity" sheetId="21" r:id="rId40"/>
    <sheet name="P35 S6.C - FAFVTPL - Funds" sheetId="68" r:id="rId41"/>
    <sheet name="P36 S6.D - FAFVTPL - Deriv" sheetId="73" r:id="rId42"/>
    <sheet name="P37 S7 - HTM" sheetId="69" r:id="rId43"/>
    <sheet name="P38 S8.A - RE Mortgage Loan" sheetId="24" r:id="rId44"/>
    <sheet name="P39 S8.B - Collateral Loan" sheetId="25" r:id="rId45"/>
    <sheet name="P40 S8.C - Guaranteed Loan" sheetId="26" r:id="rId46"/>
    <sheet name="P41 S8.D - Chattel Mortgage" sheetId="74" r:id="rId47"/>
    <sheet name="P42 S8.E - Notes Rec" sheetId="76" r:id="rId48"/>
    <sheet name="P43 S8.F - Housing Loan" sheetId="77" r:id="rId49"/>
    <sheet name="P44 S8.G - Car Loan" sheetId="78" r:id="rId50"/>
    <sheet name="P45 S8.H - Money Mortgage" sheetId="23" r:id="rId51"/>
    <sheet name="P46 S8.I - Sales Contract" sheetId="75" r:id="rId52"/>
    <sheet name="P47 S8.J - Unquoted Debt Sec" sheetId="80" r:id="rId53"/>
    <sheet name="P48 S8.K - Salary Loans" sheetId="81" r:id="rId54"/>
    <sheet name="P49 S8.L - Other Loans" sheetId="27" r:id="rId55"/>
    <sheet name="P50 S9.A - AFS - Debt" sheetId="71" r:id="rId56"/>
    <sheet name="P51 S9.B - AFS - Equity" sheetId="70" r:id="rId57"/>
    <sheet name="P52 S9.C - AFS - Funds" sheetId="72" r:id="rId58"/>
    <sheet name="P53 S10 - Due and Accrued" sheetId="82" r:id="rId59"/>
    <sheet name="P54 S11 - Acc Rec" sheetId="83" r:id="rId60"/>
    <sheet name="P55 S12 - Inv in Sub" sheetId="84" r:id="rId61"/>
    <sheet name="P56 S13.A - P and E" sheetId="85" r:id="rId62"/>
    <sheet name="P57 S13.B - P and E" sheetId="114" r:id="rId63"/>
    <sheet name="P58 S13.C - P and E" sheetId="150" r:id="rId64"/>
    <sheet name="P59 S14 - Inv Prop" sheetId="87" r:id="rId65"/>
    <sheet name="P60 S15 - Lease " sheetId="149" r:id="rId66"/>
    <sheet name="P61 S16 - NCAHS" sheetId="88" r:id="rId67"/>
    <sheet name="P62 S17 - Derivative Asset" sheetId="92" r:id="rId68"/>
    <sheet name="P63 S18 - Other Asset" sheetId="95" r:id="rId69"/>
    <sheet name="P64 S19.A-CL-Undiscounted" sheetId="136" r:id="rId70"/>
    <sheet name="P65 S19.B-CL-Discounted" sheetId="137" r:id="rId71"/>
    <sheet name="P66 S20.A - PL - Undiscounted" sheetId="97" r:id="rId72"/>
    <sheet name="P67 S20.B - PL - Discounted" sheetId="130" r:id="rId73"/>
    <sheet name="P68 S21 - Loss Triangle" sheetId="138" r:id="rId74"/>
    <sheet name="P69 S22.A - LCP - Direct" sheetId="101" r:id="rId75"/>
    <sheet name="P70 S22.B - LCP - Treaty" sheetId="102" r:id="rId76"/>
    <sheet name="P71 S22.C - LCP - Facultative" sheetId="103" r:id="rId77"/>
    <sheet name="P72 S23 - Comm. Pay" sheetId="104" r:id="rId78"/>
    <sheet name="P73 S24 - Ret Prem Pay" sheetId="105" r:id="rId79"/>
    <sheet name="P74 S25 - Tax Pay" sheetId="106" r:id="rId80"/>
    <sheet name="P75 S26 - Accts. Pay" sheetId="107" r:id="rId81"/>
    <sheet name="P76 S27 - Div Pay" sheetId="111" r:id="rId82"/>
    <sheet name="P77 S28 - Notes Pay" sheetId="134" r:id="rId83"/>
    <sheet name="P78 S29 - Prov" sheetId="112" r:id="rId84"/>
    <sheet name="P79 S30 - Accrd Exp" sheetId="108" r:id="rId85"/>
    <sheet name="P80 S31 - Other Liab" sheetId="113" r:id="rId86"/>
    <sheet name="P81 S32 - Net Worth" sheetId="43" r:id="rId87"/>
    <sheet name="P82 S33 - Comm Paid" sheetId="44" r:id="rId88"/>
    <sheet name="P83 - Revisions" sheetId="183" r:id="rId89"/>
  </sheets>
  <externalReferences>
    <externalReference r:id="rId90"/>
    <externalReference r:id="rId91"/>
    <externalReference r:id="rId92"/>
    <externalReference r:id="rId93"/>
    <externalReference r:id="rId94"/>
    <externalReference r:id="rId95"/>
  </externalReferences>
  <definedNames>
    <definedName name="\0">#N/A</definedName>
    <definedName name="\a" localSheetId="0">#REF!</definedName>
    <definedName name="\a">#REF!</definedName>
    <definedName name="\admort">#REF!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n">#REF!</definedName>
    <definedName name="\Q">#REF!</definedName>
    <definedName name="\v">#REF!</definedName>
    <definedName name="\y">#REF!</definedName>
    <definedName name="______________________________MS1">#REF!</definedName>
    <definedName name="______________________________MS2">#REF!</definedName>
    <definedName name="______________________________MS3">#REF!</definedName>
    <definedName name="______________________________MS4">#REF!</definedName>
    <definedName name="______________________________MS5">#REF!</definedName>
    <definedName name="______________________________SCH1">#REF!</definedName>
    <definedName name="______________________________SCH10">#REF!</definedName>
    <definedName name="______________________________SCH15">#REF!</definedName>
    <definedName name="______________________________SCH2">#REF!</definedName>
    <definedName name="______________________________SCH3">#REF!</definedName>
    <definedName name="______________________________SCH4">#REF!</definedName>
    <definedName name="______________________________SCH5">#REF!</definedName>
    <definedName name="______________________________SCH6">#REF!</definedName>
    <definedName name="______________________________SCH7">#REF!</definedName>
    <definedName name="______________________________SCH8">#REF!</definedName>
    <definedName name="______________________________SCH9">#REF!</definedName>
    <definedName name="______________________________SEC2">#REF!</definedName>
    <definedName name="_____________________________MS1">#REF!</definedName>
    <definedName name="_____________________________MS2">#REF!</definedName>
    <definedName name="_____________________________MS3">#REF!</definedName>
    <definedName name="_____________________________MS4">#REF!</definedName>
    <definedName name="_____________________________MS5">#REF!</definedName>
    <definedName name="_____________________________SCH1">#REF!</definedName>
    <definedName name="_____________________________SCH10">#REF!</definedName>
    <definedName name="_____________________________SCH15">#REF!</definedName>
    <definedName name="_____________________________SCH2">#REF!</definedName>
    <definedName name="_____________________________SCH3">#REF!</definedName>
    <definedName name="_____________________________SCH4">#REF!</definedName>
    <definedName name="_____________________________SCH5">#REF!</definedName>
    <definedName name="_____________________________SCH6">#REF!</definedName>
    <definedName name="_____________________________SCH7">#REF!</definedName>
    <definedName name="_____________________________SCH8">#REF!</definedName>
    <definedName name="_____________________________SCH9">#REF!</definedName>
    <definedName name="_____________________________SEC1">#REF!</definedName>
    <definedName name="_____________________________SEC2">#REF!</definedName>
    <definedName name="____________________________dec11">#REF!</definedName>
    <definedName name="____________________________dec12">#REF!</definedName>
    <definedName name="____________________________dec13">#REF!</definedName>
    <definedName name="____________________________dec14">#REF!</definedName>
    <definedName name="____________________________dec15">#REF!</definedName>
    <definedName name="____________________________dec16">#REF!</definedName>
    <definedName name="____________________________dec17">#REF!</definedName>
    <definedName name="____________________________dec6">#REF!</definedName>
    <definedName name="____________________________dec7">#REF!</definedName>
    <definedName name="____________________________dec9">#REF!</definedName>
    <definedName name="____________________________MS1">#REF!</definedName>
    <definedName name="____________________________MS2">#REF!</definedName>
    <definedName name="____________________________MS3">#REF!</definedName>
    <definedName name="____________________________MS4">#REF!</definedName>
    <definedName name="____________________________MS5">#REF!</definedName>
    <definedName name="____________________________new10">#REF!</definedName>
    <definedName name="____________________________new11">#REF!</definedName>
    <definedName name="____________________________new12">#REF!</definedName>
    <definedName name="____________________________new13">#REF!</definedName>
    <definedName name="____________________________new14">#REF!</definedName>
    <definedName name="____________________________new15">#REF!</definedName>
    <definedName name="____________________________new16">#REF!</definedName>
    <definedName name="____________________________new17">#REF!</definedName>
    <definedName name="____________________________new6">#REF!</definedName>
    <definedName name="____________________________new7">#REF!</definedName>
    <definedName name="____________________________new8">#REF!</definedName>
    <definedName name="____________________________new9">#REF!</definedName>
    <definedName name="____________________________old10">#REF!</definedName>
    <definedName name="____________________________old11">#REF!</definedName>
    <definedName name="____________________________old12">#REF!</definedName>
    <definedName name="____________________________old13">#REF!</definedName>
    <definedName name="____________________________old14">#REF!</definedName>
    <definedName name="____________________________old15">#REF!</definedName>
    <definedName name="____________________________old16">#REF!</definedName>
    <definedName name="____________________________old17">#REF!</definedName>
    <definedName name="____________________________old6">#REF!</definedName>
    <definedName name="____________________________old7">#REF!</definedName>
    <definedName name="____________________________old8">#REF!</definedName>
    <definedName name="____________________________old9">#REF!</definedName>
    <definedName name="____________________________SCH1">#REF!</definedName>
    <definedName name="____________________________SCH10">#REF!</definedName>
    <definedName name="____________________________SCH15">#REF!</definedName>
    <definedName name="____________________________SCH2">#REF!</definedName>
    <definedName name="____________________________SCH3">#REF!</definedName>
    <definedName name="____________________________SCH4">#REF!</definedName>
    <definedName name="____________________________SCH5">#REF!</definedName>
    <definedName name="____________________________SCH6">#REF!</definedName>
    <definedName name="____________________________SCH7">#REF!</definedName>
    <definedName name="____________________________SCH8">#REF!</definedName>
    <definedName name="____________________________SCH9">#REF!</definedName>
    <definedName name="____________________________SEC1">#REF!</definedName>
    <definedName name="____________________________SEC2">#REF!</definedName>
    <definedName name="___________________________dec10">#REF!</definedName>
    <definedName name="___________________________dec11">#REF!</definedName>
    <definedName name="___________________________dec12">#REF!</definedName>
    <definedName name="___________________________dec13">#REF!</definedName>
    <definedName name="___________________________dec14">#REF!</definedName>
    <definedName name="___________________________dec15">#REF!</definedName>
    <definedName name="___________________________dec16">#REF!</definedName>
    <definedName name="___________________________dec17">#REF!</definedName>
    <definedName name="___________________________dec6">#REF!</definedName>
    <definedName name="___________________________dec7">#REF!</definedName>
    <definedName name="___________________________dec9">#REF!</definedName>
    <definedName name="___________________________MS1">#REF!</definedName>
    <definedName name="___________________________MS2">#REF!</definedName>
    <definedName name="___________________________MS3">#REF!</definedName>
    <definedName name="___________________________MS4">#REF!</definedName>
    <definedName name="___________________________MS5">#REF!</definedName>
    <definedName name="___________________________new10">#REF!</definedName>
    <definedName name="___________________________new11">#REF!</definedName>
    <definedName name="___________________________new12">#REF!</definedName>
    <definedName name="___________________________new13">#REF!</definedName>
    <definedName name="___________________________new14">#REF!</definedName>
    <definedName name="___________________________new15">#REF!</definedName>
    <definedName name="___________________________new16">#REF!</definedName>
    <definedName name="___________________________new17">#REF!</definedName>
    <definedName name="___________________________new6">#REF!</definedName>
    <definedName name="___________________________new7">#REF!</definedName>
    <definedName name="___________________________new8">#REF!</definedName>
    <definedName name="___________________________new9">#REF!</definedName>
    <definedName name="___________________________old10">#REF!</definedName>
    <definedName name="___________________________old11">#REF!</definedName>
    <definedName name="___________________________old12">#REF!</definedName>
    <definedName name="___________________________old13">#REF!</definedName>
    <definedName name="___________________________old14">#REF!</definedName>
    <definedName name="___________________________old15">#REF!</definedName>
    <definedName name="___________________________old16">#REF!</definedName>
    <definedName name="___________________________old17">#REF!</definedName>
    <definedName name="___________________________old6">#REF!</definedName>
    <definedName name="___________________________old7">#REF!</definedName>
    <definedName name="___________________________old8">#REF!</definedName>
    <definedName name="___________________________old9">#REF!</definedName>
    <definedName name="___________________________SCH1">#REF!</definedName>
    <definedName name="___________________________SCH10">#REF!</definedName>
    <definedName name="___________________________SCH15">#REF!</definedName>
    <definedName name="___________________________SCH2">#REF!</definedName>
    <definedName name="___________________________SCH3">#REF!</definedName>
    <definedName name="___________________________SCH4">#REF!</definedName>
    <definedName name="___________________________SCH5">#REF!</definedName>
    <definedName name="___________________________SCH6">#REF!</definedName>
    <definedName name="___________________________SCH7">#REF!</definedName>
    <definedName name="___________________________SCH8">#REF!</definedName>
    <definedName name="___________________________SCH9">#REF!</definedName>
    <definedName name="___________________________SEC1">#REF!</definedName>
    <definedName name="___________________________SEC2">#REF!</definedName>
    <definedName name="__________________________dec10">#REF!</definedName>
    <definedName name="__________________________dec11">#REF!</definedName>
    <definedName name="__________________________dec12">#REF!</definedName>
    <definedName name="__________________________dec13">#REF!</definedName>
    <definedName name="__________________________dec14">#REF!</definedName>
    <definedName name="__________________________dec15">#REF!</definedName>
    <definedName name="__________________________dec16">#REF!</definedName>
    <definedName name="__________________________dec17">#REF!</definedName>
    <definedName name="__________________________dec6">#REF!</definedName>
    <definedName name="__________________________dec7">#REF!</definedName>
    <definedName name="__________________________dec9">#REF!</definedName>
    <definedName name="__________________________MS1">#REF!</definedName>
    <definedName name="__________________________MS2">#REF!</definedName>
    <definedName name="__________________________MS3">#REF!</definedName>
    <definedName name="__________________________MS4">#REF!</definedName>
    <definedName name="__________________________MS5">#REF!</definedName>
    <definedName name="__________________________new10">#REF!</definedName>
    <definedName name="__________________________new11">#REF!</definedName>
    <definedName name="__________________________new12">#REF!</definedName>
    <definedName name="__________________________new13">#REF!</definedName>
    <definedName name="__________________________new14">#REF!</definedName>
    <definedName name="__________________________new15">#REF!</definedName>
    <definedName name="__________________________new16">#REF!</definedName>
    <definedName name="__________________________new17">#REF!</definedName>
    <definedName name="__________________________new6">#REF!</definedName>
    <definedName name="__________________________new7">#REF!</definedName>
    <definedName name="__________________________new8">#REF!</definedName>
    <definedName name="__________________________new9">#REF!</definedName>
    <definedName name="__________________________old10">#REF!</definedName>
    <definedName name="__________________________old11">#REF!</definedName>
    <definedName name="__________________________old12">#REF!</definedName>
    <definedName name="__________________________old13">#REF!</definedName>
    <definedName name="__________________________old14">#REF!</definedName>
    <definedName name="__________________________old15">#REF!</definedName>
    <definedName name="__________________________old16">#REF!</definedName>
    <definedName name="__________________________old17">#REF!</definedName>
    <definedName name="__________________________old6">#REF!</definedName>
    <definedName name="__________________________old7">#REF!</definedName>
    <definedName name="__________________________old8">#REF!</definedName>
    <definedName name="__________________________old9">#REF!</definedName>
    <definedName name="__________________________SCH1">#REF!</definedName>
    <definedName name="__________________________SCH10">#REF!</definedName>
    <definedName name="__________________________SCH15">#REF!</definedName>
    <definedName name="__________________________SCH2">#REF!</definedName>
    <definedName name="__________________________SCH3">#REF!</definedName>
    <definedName name="__________________________SCH4">#REF!</definedName>
    <definedName name="__________________________SCH5">#REF!</definedName>
    <definedName name="__________________________SCH6">#REF!</definedName>
    <definedName name="__________________________SCH7">#REF!</definedName>
    <definedName name="__________________________SCH8">#REF!</definedName>
    <definedName name="__________________________SCH9">#REF!</definedName>
    <definedName name="__________________________SEC1">#REF!</definedName>
    <definedName name="__________________________SEC2">#REF!</definedName>
    <definedName name="_________________________dec10">#REF!</definedName>
    <definedName name="_________________________dec11">#REF!</definedName>
    <definedName name="_________________________dec12">#REF!</definedName>
    <definedName name="_________________________dec13">#REF!</definedName>
    <definedName name="_________________________dec14">#REF!</definedName>
    <definedName name="_________________________dec15">#REF!</definedName>
    <definedName name="_________________________dec16">#REF!</definedName>
    <definedName name="_________________________dec17">#REF!</definedName>
    <definedName name="_________________________dec6">#REF!</definedName>
    <definedName name="_________________________dec7">#REF!</definedName>
    <definedName name="_________________________dec9">#REF!</definedName>
    <definedName name="_________________________MS1">#REF!</definedName>
    <definedName name="_________________________MS2">#REF!</definedName>
    <definedName name="_________________________MS3">#REF!</definedName>
    <definedName name="_________________________MS4">#REF!</definedName>
    <definedName name="_________________________MS5">#REF!</definedName>
    <definedName name="_________________________new10">#REF!</definedName>
    <definedName name="_________________________new11">#REF!</definedName>
    <definedName name="_________________________new12">#REF!</definedName>
    <definedName name="_________________________new13">#REF!</definedName>
    <definedName name="_________________________new14">#REF!</definedName>
    <definedName name="_________________________new15">#REF!</definedName>
    <definedName name="_________________________new16">#REF!</definedName>
    <definedName name="_________________________new17">#REF!</definedName>
    <definedName name="_________________________new6">#REF!</definedName>
    <definedName name="_________________________new7">#REF!</definedName>
    <definedName name="_________________________new8">#REF!</definedName>
    <definedName name="_________________________new9">#REF!</definedName>
    <definedName name="_________________________old10">#REF!</definedName>
    <definedName name="_________________________old11">#REF!</definedName>
    <definedName name="_________________________old12">#REF!</definedName>
    <definedName name="_________________________old13">#REF!</definedName>
    <definedName name="_________________________old14">#REF!</definedName>
    <definedName name="_________________________old15">#REF!</definedName>
    <definedName name="_________________________old16">#REF!</definedName>
    <definedName name="_________________________old17">#REF!</definedName>
    <definedName name="_________________________old6">#REF!</definedName>
    <definedName name="_________________________old7">#REF!</definedName>
    <definedName name="_________________________old8">#REF!</definedName>
    <definedName name="_________________________old9">#REF!</definedName>
    <definedName name="_________________________SCH1">#REF!</definedName>
    <definedName name="_________________________SCH10">#REF!</definedName>
    <definedName name="_________________________SCH15">#REF!</definedName>
    <definedName name="_________________________SCH2">#REF!</definedName>
    <definedName name="_________________________SCH3">#REF!</definedName>
    <definedName name="_________________________SCH4">#REF!</definedName>
    <definedName name="_________________________SCH5">#REF!</definedName>
    <definedName name="_________________________SCH6">#REF!</definedName>
    <definedName name="_________________________SCH7">#REF!</definedName>
    <definedName name="_________________________SCH8">#REF!</definedName>
    <definedName name="_________________________SCH9">#REF!</definedName>
    <definedName name="_________________________SEC1">#REF!</definedName>
    <definedName name="_________________________SEC2">#REF!</definedName>
    <definedName name="________________________dec10">#REF!</definedName>
    <definedName name="________________________dec11">#REF!</definedName>
    <definedName name="________________________dec12">#REF!</definedName>
    <definedName name="________________________dec13">#REF!</definedName>
    <definedName name="________________________dec14">#REF!</definedName>
    <definedName name="________________________dec15">#REF!</definedName>
    <definedName name="________________________dec16">#REF!</definedName>
    <definedName name="________________________dec17">#REF!</definedName>
    <definedName name="________________________dec6">#REF!</definedName>
    <definedName name="________________________dec7">#REF!</definedName>
    <definedName name="________________________dec9">#REF!</definedName>
    <definedName name="________________________MS1">#REF!</definedName>
    <definedName name="________________________MS2">#REF!</definedName>
    <definedName name="________________________MS3">#REF!</definedName>
    <definedName name="________________________MS4">#REF!</definedName>
    <definedName name="________________________MS5">#REF!</definedName>
    <definedName name="________________________new10">#REF!</definedName>
    <definedName name="________________________new11">#REF!</definedName>
    <definedName name="________________________new12">#REF!</definedName>
    <definedName name="________________________new13">#REF!</definedName>
    <definedName name="________________________new14">#REF!</definedName>
    <definedName name="________________________new15">#REF!</definedName>
    <definedName name="________________________new16">#REF!</definedName>
    <definedName name="________________________new17">#REF!</definedName>
    <definedName name="________________________new6">#REF!</definedName>
    <definedName name="________________________new7">#REF!</definedName>
    <definedName name="________________________new8">#REF!</definedName>
    <definedName name="________________________new9">#REF!</definedName>
    <definedName name="________________________old10">#REF!</definedName>
    <definedName name="________________________old11">#REF!</definedName>
    <definedName name="________________________old12">#REF!</definedName>
    <definedName name="________________________old13">#REF!</definedName>
    <definedName name="________________________old14">#REF!</definedName>
    <definedName name="________________________old15">#REF!</definedName>
    <definedName name="________________________old16">#REF!</definedName>
    <definedName name="________________________old17">#REF!</definedName>
    <definedName name="________________________old6">#REF!</definedName>
    <definedName name="________________________old7">#REF!</definedName>
    <definedName name="________________________old8">#REF!</definedName>
    <definedName name="________________________old9">#REF!</definedName>
    <definedName name="________________________SCH1">#REF!</definedName>
    <definedName name="________________________SCH10">#REF!</definedName>
    <definedName name="________________________SCH15">#REF!</definedName>
    <definedName name="________________________SCH2">#REF!</definedName>
    <definedName name="________________________SCH3">#REF!</definedName>
    <definedName name="________________________SCH4">#REF!</definedName>
    <definedName name="________________________SCH5">#REF!</definedName>
    <definedName name="________________________SCH6">#REF!</definedName>
    <definedName name="________________________SCH7">#REF!</definedName>
    <definedName name="________________________SCH8">#REF!</definedName>
    <definedName name="________________________SCH9">#REF!</definedName>
    <definedName name="________________________SEC1">#REF!</definedName>
    <definedName name="________________________SEC2">#REF!</definedName>
    <definedName name="_______________________dec10">#REF!</definedName>
    <definedName name="_______________________dec11">#REF!</definedName>
    <definedName name="_______________________dec12">#REF!</definedName>
    <definedName name="_______________________dec13">#REF!</definedName>
    <definedName name="_______________________dec14">#REF!</definedName>
    <definedName name="_______________________dec15">#REF!</definedName>
    <definedName name="_______________________dec16">#REF!</definedName>
    <definedName name="_______________________dec17">#REF!</definedName>
    <definedName name="_______________________dec6">#REF!</definedName>
    <definedName name="_______________________dec7">#REF!</definedName>
    <definedName name="_______________________dec9">#REF!</definedName>
    <definedName name="_______________________MS1">#REF!</definedName>
    <definedName name="_______________________MS2">#REF!</definedName>
    <definedName name="_______________________MS3">#REF!</definedName>
    <definedName name="_______________________MS4">#REF!</definedName>
    <definedName name="_______________________MS5">#REF!</definedName>
    <definedName name="_______________________new10">#REF!</definedName>
    <definedName name="_______________________new11">#REF!</definedName>
    <definedName name="_______________________new12">#REF!</definedName>
    <definedName name="_______________________new13">#REF!</definedName>
    <definedName name="_______________________new14">#REF!</definedName>
    <definedName name="_______________________new15">#REF!</definedName>
    <definedName name="_______________________new16">#REF!</definedName>
    <definedName name="_______________________new17">#REF!</definedName>
    <definedName name="_______________________new6">#REF!</definedName>
    <definedName name="_______________________new7">#REF!</definedName>
    <definedName name="_______________________new8">#REF!</definedName>
    <definedName name="_______________________new9">#REF!</definedName>
    <definedName name="_______________________old10">#REF!</definedName>
    <definedName name="_______________________old11">#REF!</definedName>
    <definedName name="_______________________old12">#REF!</definedName>
    <definedName name="_______________________old13">#REF!</definedName>
    <definedName name="_______________________old14">#REF!</definedName>
    <definedName name="_______________________old15">#REF!</definedName>
    <definedName name="_______________________old16">#REF!</definedName>
    <definedName name="_______________________old17">#REF!</definedName>
    <definedName name="_______________________old6">#REF!</definedName>
    <definedName name="_______________________old7">#REF!</definedName>
    <definedName name="_______________________old8">#REF!</definedName>
    <definedName name="_______________________old9">#REF!</definedName>
    <definedName name="_______________________SCH1">#REF!</definedName>
    <definedName name="_______________________SCH10">#REF!</definedName>
    <definedName name="_______________________SCH15">#REF!</definedName>
    <definedName name="_______________________SCH2">#REF!</definedName>
    <definedName name="_______________________SCH3">#REF!</definedName>
    <definedName name="_______________________SCH4">#REF!</definedName>
    <definedName name="_______________________SCH5">#REF!</definedName>
    <definedName name="_______________________SCH6">#REF!</definedName>
    <definedName name="_______________________SCH7">#REF!</definedName>
    <definedName name="_______________________SCH8">#REF!</definedName>
    <definedName name="_______________________SCH9">#REF!</definedName>
    <definedName name="_______________________SEC1">#REF!</definedName>
    <definedName name="_______________________SEC2">#REF!</definedName>
    <definedName name="______________________dec10">#REF!</definedName>
    <definedName name="______________________dec11">#REF!</definedName>
    <definedName name="______________________dec12">#REF!</definedName>
    <definedName name="______________________dec13">#REF!</definedName>
    <definedName name="______________________dec14">#REF!</definedName>
    <definedName name="______________________dec15">#REF!</definedName>
    <definedName name="______________________dec16">#REF!</definedName>
    <definedName name="______________________dec17">#REF!</definedName>
    <definedName name="______________________dec6">#REF!</definedName>
    <definedName name="______________________dec7">#REF!</definedName>
    <definedName name="______________________dec9">#REF!</definedName>
    <definedName name="______________________MS1">#REF!</definedName>
    <definedName name="______________________MS2">#REF!</definedName>
    <definedName name="______________________MS3">#REF!</definedName>
    <definedName name="______________________MS4">#REF!</definedName>
    <definedName name="______________________MS5">#REF!</definedName>
    <definedName name="______________________new10">#REF!</definedName>
    <definedName name="______________________new11">#REF!</definedName>
    <definedName name="______________________new12">#REF!</definedName>
    <definedName name="______________________new13">#REF!</definedName>
    <definedName name="______________________new14">#REF!</definedName>
    <definedName name="______________________new15">#REF!</definedName>
    <definedName name="______________________new16">#REF!</definedName>
    <definedName name="______________________new17">#REF!</definedName>
    <definedName name="______________________new6">#REF!</definedName>
    <definedName name="______________________new7">#REF!</definedName>
    <definedName name="______________________new8">#REF!</definedName>
    <definedName name="______________________new9">#REF!</definedName>
    <definedName name="______________________old10">#REF!</definedName>
    <definedName name="______________________old11">#REF!</definedName>
    <definedName name="______________________old12">#REF!</definedName>
    <definedName name="______________________old13">#REF!</definedName>
    <definedName name="______________________old14">#REF!</definedName>
    <definedName name="______________________old15">#REF!</definedName>
    <definedName name="______________________old16">#REF!</definedName>
    <definedName name="______________________old17">#REF!</definedName>
    <definedName name="______________________old6">#REF!</definedName>
    <definedName name="______________________old7">#REF!</definedName>
    <definedName name="______________________old8">#REF!</definedName>
    <definedName name="______________________old9">#REF!</definedName>
    <definedName name="______________________SCH1">#REF!</definedName>
    <definedName name="______________________SCH10">#REF!</definedName>
    <definedName name="______________________SCH15">#REF!</definedName>
    <definedName name="______________________SCH2">#REF!</definedName>
    <definedName name="______________________SCH3">#REF!</definedName>
    <definedName name="______________________SCH4">#REF!</definedName>
    <definedName name="______________________SCH5">#REF!</definedName>
    <definedName name="______________________SCH6">#REF!</definedName>
    <definedName name="______________________SCH7">#REF!</definedName>
    <definedName name="______________________SCH8">#REF!</definedName>
    <definedName name="______________________SCH9">#REF!</definedName>
    <definedName name="______________________SEC1">#REF!</definedName>
    <definedName name="______________________SEC2">#REF!</definedName>
    <definedName name="_____________________dec10">#REF!</definedName>
    <definedName name="_____________________dec11">#REF!</definedName>
    <definedName name="_____________________dec12">#REF!</definedName>
    <definedName name="_____________________dec13">#REF!</definedName>
    <definedName name="_____________________dec14">#REF!</definedName>
    <definedName name="_____________________dec15">#REF!</definedName>
    <definedName name="_____________________dec16">#REF!</definedName>
    <definedName name="_____________________dec17">#REF!</definedName>
    <definedName name="_____________________dec6">#REF!</definedName>
    <definedName name="_____________________dec7">#REF!</definedName>
    <definedName name="_____________________dec9">#REF!</definedName>
    <definedName name="_____________________MS1">#REF!</definedName>
    <definedName name="_____________________MS2">#REF!</definedName>
    <definedName name="_____________________MS3">#REF!</definedName>
    <definedName name="_____________________MS4">#REF!</definedName>
    <definedName name="_____________________MS5">#REF!</definedName>
    <definedName name="_____________________new10">#REF!</definedName>
    <definedName name="_____________________new11">#REF!</definedName>
    <definedName name="_____________________new12">#REF!</definedName>
    <definedName name="_____________________new13">#REF!</definedName>
    <definedName name="_____________________new14">#REF!</definedName>
    <definedName name="_____________________new15">#REF!</definedName>
    <definedName name="_____________________new16">#REF!</definedName>
    <definedName name="_____________________new17">#REF!</definedName>
    <definedName name="_____________________new6">#REF!</definedName>
    <definedName name="_____________________new7">#REF!</definedName>
    <definedName name="_____________________new8">#REF!</definedName>
    <definedName name="_____________________new9">#REF!</definedName>
    <definedName name="_____________________old10">#REF!</definedName>
    <definedName name="_____________________old11">#REF!</definedName>
    <definedName name="_____________________old12">#REF!</definedName>
    <definedName name="_____________________old13">#REF!</definedName>
    <definedName name="_____________________old14">#REF!</definedName>
    <definedName name="_____________________old15">#REF!</definedName>
    <definedName name="_____________________old16">#REF!</definedName>
    <definedName name="_____________________old17">#REF!</definedName>
    <definedName name="_____________________old6">#REF!</definedName>
    <definedName name="_____________________old7">#REF!</definedName>
    <definedName name="_____________________old8">#REF!</definedName>
    <definedName name="_____________________old9">#REF!</definedName>
    <definedName name="_____________________SCH1">#REF!</definedName>
    <definedName name="_____________________SCH10">#REF!</definedName>
    <definedName name="_____________________SCH15">#REF!</definedName>
    <definedName name="_____________________SCH2">#REF!</definedName>
    <definedName name="_____________________SCH3">#REF!</definedName>
    <definedName name="_____________________SCH4">#REF!</definedName>
    <definedName name="_____________________SCH5">#REF!</definedName>
    <definedName name="_____________________SCH6">#REF!</definedName>
    <definedName name="_____________________SCH7">#REF!</definedName>
    <definedName name="_____________________SCH8">#REF!</definedName>
    <definedName name="_____________________SCH9">#REF!</definedName>
    <definedName name="_____________________SEC1">#REF!</definedName>
    <definedName name="_____________________SEC2">#REF!</definedName>
    <definedName name="____________________dec10">#REF!</definedName>
    <definedName name="____________________dec11">#REF!</definedName>
    <definedName name="____________________dec12">#REF!</definedName>
    <definedName name="____________________dec13">#REF!</definedName>
    <definedName name="____________________dec14">#REF!</definedName>
    <definedName name="____________________dec15">#REF!</definedName>
    <definedName name="____________________dec16">#REF!</definedName>
    <definedName name="____________________dec17">#REF!</definedName>
    <definedName name="____________________dec6">#REF!</definedName>
    <definedName name="____________________dec7">#REF!</definedName>
    <definedName name="____________________dec9">#REF!</definedName>
    <definedName name="____________________MS1">#REF!</definedName>
    <definedName name="____________________MS2">#REF!</definedName>
    <definedName name="____________________MS3">#REF!</definedName>
    <definedName name="____________________MS4">#REF!</definedName>
    <definedName name="____________________MS5">#REF!</definedName>
    <definedName name="____________________new10">#REF!</definedName>
    <definedName name="____________________new11">#REF!</definedName>
    <definedName name="____________________new12">#REF!</definedName>
    <definedName name="____________________new13">#REF!</definedName>
    <definedName name="____________________new14">#REF!</definedName>
    <definedName name="____________________new15">#REF!</definedName>
    <definedName name="____________________new16">#REF!</definedName>
    <definedName name="____________________new17">#REF!</definedName>
    <definedName name="____________________new6">#REF!</definedName>
    <definedName name="____________________new7">#REF!</definedName>
    <definedName name="____________________new8">#REF!</definedName>
    <definedName name="____________________new9">#REF!</definedName>
    <definedName name="____________________old10">#REF!</definedName>
    <definedName name="____________________old11">#REF!</definedName>
    <definedName name="____________________old12">#REF!</definedName>
    <definedName name="____________________old13">#REF!</definedName>
    <definedName name="____________________old14">#REF!</definedName>
    <definedName name="____________________old15">#REF!</definedName>
    <definedName name="____________________old16">#REF!</definedName>
    <definedName name="____________________old17">#REF!</definedName>
    <definedName name="____________________old6">#REF!</definedName>
    <definedName name="____________________old7">#REF!</definedName>
    <definedName name="____________________old8">#REF!</definedName>
    <definedName name="____________________old9">#REF!</definedName>
    <definedName name="____________________SCH1">#REF!</definedName>
    <definedName name="____________________SCH10">#REF!</definedName>
    <definedName name="____________________SCH15">#REF!</definedName>
    <definedName name="____________________SCH2">#REF!</definedName>
    <definedName name="____________________SCH3">#REF!</definedName>
    <definedName name="____________________SCH4">#REF!</definedName>
    <definedName name="____________________SCH5">#REF!</definedName>
    <definedName name="____________________SCH6">#REF!</definedName>
    <definedName name="____________________SCH7">#REF!</definedName>
    <definedName name="____________________SCH8">#REF!</definedName>
    <definedName name="____________________SCH9">#REF!</definedName>
    <definedName name="____________________SEC1">#REF!</definedName>
    <definedName name="____________________SEC2">#REF!</definedName>
    <definedName name="___________________dec10">#REF!</definedName>
    <definedName name="___________________dec11">#REF!</definedName>
    <definedName name="___________________dec12">#REF!</definedName>
    <definedName name="___________________dec13">#REF!</definedName>
    <definedName name="___________________dec14">#REF!</definedName>
    <definedName name="___________________dec15">#REF!</definedName>
    <definedName name="___________________dec16">#REF!</definedName>
    <definedName name="___________________dec17">#REF!</definedName>
    <definedName name="___________________dec6">#REF!</definedName>
    <definedName name="___________________dec7">#REF!</definedName>
    <definedName name="___________________dec9">#REF!</definedName>
    <definedName name="___________________MS1">#REF!</definedName>
    <definedName name="___________________MS2">#REF!</definedName>
    <definedName name="___________________MS3">#REF!</definedName>
    <definedName name="___________________MS4">#REF!</definedName>
    <definedName name="___________________MS5">#REF!</definedName>
    <definedName name="___________________new10">#REF!</definedName>
    <definedName name="___________________new11">#REF!</definedName>
    <definedName name="___________________new12">#REF!</definedName>
    <definedName name="___________________new13">#REF!</definedName>
    <definedName name="___________________new14">#REF!</definedName>
    <definedName name="___________________new15">#REF!</definedName>
    <definedName name="___________________new16">#REF!</definedName>
    <definedName name="___________________new17">#REF!</definedName>
    <definedName name="___________________new6">#REF!</definedName>
    <definedName name="___________________new7">#REF!</definedName>
    <definedName name="___________________new8">#REF!</definedName>
    <definedName name="___________________new9">#REF!</definedName>
    <definedName name="___________________old10">#REF!</definedName>
    <definedName name="___________________old11">#REF!</definedName>
    <definedName name="___________________old12">#REF!</definedName>
    <definedName name="___________________old13">#REF!</definedName>
    <definedName name="___________________old14">#REF!</definedName>
    <definedName name="___________________old15">#REF!</definedName>
    <definedName name="___________________old16">#REF!</definedName>
    <definedName name="___________________old17">#REF!</definedName>
    <definedName name="___________________old6">#REF!</definedName>
    <definedName name="___________________old7">#REF!</definedName>
    <definedName name="___________________old8">#REF!</definedName>
    <definedName name="___________________old9">#REF!</definedName>
    <definedName name="___________________SCH1">#REF!</definedName>
    <definedName name="___________________SCH10">#REF!</definedName>
    <definedName name="___________________SCH15">#REF!</definedName>
    <definedName name="___________________SCH2">#REF!</definedName>
    <definedName name="___________________SCH3">#REF!</definedName>
    <definedName name="___________________SCH4">#REF!</definedName>
    <definedName name="___________________SCH5">#REF!</definedName>
    <definedName name="___________________SCH6">#REF!</definedName>
    <definedName name="___________________SCH7">#REF!</definedName>
    <definedName name="___________________SCH8">#REF!</definedName>
    <definedName name="___________________SCH9">#REF!</definedName>
    <definedName name="___________________SEC1">#REF!</definedName>
    <definedName name="___________________SEC2">#REF!</definedName>
    <definedName name="__________________dec10">#REF!</definedName>
    <definedName name="__________________dec11">#REF!</definedName>
    <definedName name="__________________dec12">#REF!</definedName>
    <definedName name="__________________dec13">#REF!</definedName>
    <definedName name="__________________dec14">#REF!</definedName>
    <definedName name="__________________dec15">#REF!</definedName>
    <definedName name="__________________dec16">#REF!</definedName>
    <definedName name="__________________dec17">#REF!</definedName>
    <definedName name="__________________dec6">#REF!</definedName>
    <definedName name="__________________dec7">#REF!</definedName>
    <definedName name="__________________dec9">#REF!</definedName>
    <definedName name="__________________MS1">#REF!</definedName>
    <definedName name="__________________MS2">#REF!</definedName>
    <definedName name="__________________MS3">#REF!</definedName>
    <definedName name="__________________MS4">#REF!</definedName>
    <definedName name="__________________MS5">#REF!</definedName>
    <definedName name="__________________new10">#REF!</definedName>
    <definedName name="__________________new11">#REF!</definedName>
    <definedName name="__________________new12">#REF!</definedName>
    <definedName name="__________________new13">#REF!</definedName>
    <definedName name="__________________new14">#REF!</definedName>
    <definedName name="__________________new15">#REF!</definedName>
    <definedName name="__________________new16">#REF!</definedName>
    <definedName name="__________________new17">#REF!</definedName>
    <definedName name="__________________new6">#REF!</definedName>
    <definedName name="__________________new7">#REF!</definedName>
    <definedName name="__________________new8">#REF!</definedName>
    <definedName name="__________________new9">#REF!</definedName>
    <definedName name="__________________old10">#REF!</definedName>
    <definedName name="__________________old11">#REF!</definedName>
    <definedName name="__________________old12">#REF!</definedName>
    <definedName name="__________________old13">#REF!</definedName>
    <definedName name="__________________old14">#REF!</definedName>
    <definedName name="__________________old15">#REF!</definedName>
    <definedName name="__________________old16">#REF!</definedName>
    <definedName name="__________________old17">#REF!</definedName>
    <definedName name="__________________old6">#REF!</definedName>
    <definedName name="__________________old7">#REF!</definedName>
    <definedName name="__________________old8">#REF!</definedName>
    <definedName name="__________________old9">#REF!</definedName>
    <definedName name="__________________SCH1">#REF!</definedName>
    <definedName name="__________________SCH10">#REF!</definedName>
    <definedName name="__________________SCH15">#REF!</definedName>
    <definedName name="__________________SCH2">#REF!</definedName>
    <definedName name="__________________SCH3">#REF!</definedName>
    <definedName name="__________________SCH4">#REF!</definedName>
    <definedName name="__________________SCH5">#REF!</definedName>
    <definedName name="__________________SCH6">#REF!</definedName>
    <definedName name="__________________SCH7">#REF!</definedName>
    <definedName name="__________________SCH8">#REF!</definedName>
    <definedName name="__________________SCH9">#REF!</definedName>
    <definedName name="__________________SEC1">#REF!</definedName>
    <definedName name="__________________SEC2">#REF!</definedName>
    <definedName name="_________________dec10">#REF!</definedName>
    <definedName name="_________________dec11">#REF!</definedName>
    <definedName name="_________________dec12">#REF!</definedName>
    <definedName name="_________________dec13">#REF!</definedName>
    <definedName name="_________________dec14">#REF!</definedName>
    <definedName name="_________________dec15">#REF!</definedName>
    <definedName name="_________________dec16">#REF!</definedName>
    <definedName name="_________________dec17">#REF!</definedName>
    <definedName name="_________________dec6">#REF!</definedName>
    <definedName name="_________________dec7">#REF!</definedName>
    <definedName name="_________________dec9">#REF!</definedName>
    <definedName name="_________________MS1">#REF!</definedName>
    <definedName name="_________________MS2">#REF!</definedName>
    <definedName name="_________________MS3">#REF!</definedName>
    <definedName name="_________________MS4">#REF!</definedName>
    <definedName name="_________________MS5">#REF!</definedName>
    <definedName name="_________________new10">#REF!</definedName>
    <definedName name="_________________new11">#REF!</definedName>
    <definedName name="_________________new12">#REF!</definedName>
    <definedName name="_________________new13">#REF!</definedName>
    <definedName name="_________________new14">#REF!</definedName>
    <definedName name="_________________new15">#REF!</definedName>
    <definedName name="_________________new16">#REF!</definedName>
    <definedName name="_________________new17">#REF!</definedName>
    <definedName name="_________________new6">#REF!</definedName>
    <definedName name="_________________new7">#REF!</definedName>
    <definedName name="_________________new8">#REF!</definedName>
    <definedName name="_________________new9">#REF!</definedName>
    <definedName name="_________________old10">#REF!</definedName>
    <definedName name="_________________old11">#REF!</definedName>
    <definedName name="_________________old12">#REF!</definedName>
    <definedName name="_________________old13">#REF!</definedName>
    <definedName name="_________________old14">#REF!</definedName>
    <definedName name="_________________old15">#REF!</definedName>
    <definedName name="_________________old16">#REF!</definedName>
    <definedName name="_________________old17">#REF!</definedName>
    <definedName name="_________________old6">#REF!</definedName>
    <definedName name="_________________old7">#REF!</definedName>
    <definedName name="_________________old8">#REF!</definedName>
    <definedName name="_________________old9">#REF!</definedName>
    <definedName name="_________________SCH1">#REF!</definedName>
    <definedName name="_________________SCH10">#REF!</definedName>
    <definedName name="_________________SCH15">#REF!</definedName>
    <definedName name="_________________SCH2">#REF!</definedName>
    <definedName name="_________________SCH3">#REF!</definedName>
    <definedName name="_________________SCH4">#REF!</definedName>
    <definedName name="_________________SCH5">#REF!</definedName>
    <definedName name="_________________SCH6">#REF!</definedName>
    <definedName name="_________________SCH7">#REF!</definedName>
    <definedName name="_________________SCH8">#REF!</definedName>
    <definedName name="_________________SCH9">#REF!</definedName>
    <definedName name="_________________SEC1">#REF!</definedName>
    <definedName name="_________________SEC2">#REF!</definedName>
    <definedName name="________________age2">#REF!</definedName>
    <definedName name="________________dec10">#REF!</definedName>
    <definedName name="________________dec11">#REF!</definedName>
    <definedName name="________________dec12">#REF!</definedName>
    <definedName name="________________dec13">#REF!</definedName>
    <definedName name="________________dec14">#REF!</definedName>
    <definedName name="________________dec15">#REF!</definedName>
    <definedName name="________________dec16">#REF!</definedName>
    <definedName name="________________dec17">#REF!</definedName>
    <definedName name="________________dec6">#REF!</definedName>
    <definedName name="________________dec7">#REF!</definedName>
    <definedName name="________________dec9">#REF!</definedName>
    <definedName name="________________MS1">#REF!</definedName>
    <definedName name="________________MS2">#REF!</definedName>
    <definedName name="________________MS3">#REF!</definedName>
    <definedName name="________________MS4">#REF!</definedName>
    <definedName name="________________MS5">#REF!</definedName>
    <definedName name="________________new10">#REF!</definedName>
    <definedName name="________________new11">#REF!</definedName>
    <definedName name="________________new12">#REF!</definedName>
    <definedName name="________________new13">#REF!</definedName>
    <definedName name="________________new14">#REF!</definedName>
    <definedName name="________________new15">#REF!</definedName>
    <definedName name="________________new16">#REF!</definedName>
    <definedName name="________________new17">#REF!</definedName>
    <definedName name="________________new6">#REF!</definedName>
    <definedName name="________________new7">#REF!</definedName>
    <definedName name="________________new8">#REF!</definedName>
    <definedName name="________________new9">#REF!</definedName>
    <definedName name="________________old10">#REF!</definedName>
    <definedName name="________________old11">#REF!</definedName>
    <definedName name="________________old12">#REF!</definedName>
    <definedName name="________________old13">#REF!</definedName>
    <definedName name="________________old14">#REF!</definedName>
    <definedName name="________________old15">#REF!</definedName>
    <definedName name="________________old16">#REF!</definedName>
    <definedName name="________________old17">#REF!</definedName>
    <definedName name="________________old6">#REF!</definedName>
    <definedName name="________________old7">#REF!</definedName>
    <definedName name="________________old8">#REF!</definedName>
    <definedName name="________________old9">#REF!</definedName>
    <definedName name="________________SCH1">#REF!</definedName>
    <definedName name="________________SCH10">#REF!</definedName>
    <definedName name="________________SCH15">#REF!</definedName>
    <definedName name="________________SCH2">#REF!</definedName>
    <definedName name="________________SCH3">#REF!</definedName>
    <definedName name="________________SCH4">#REF!</definedName>
    <definedName name="________________SCH5">#REF!</definedName>
    <definedName name="________________SCH6">#REF!</definedName>
    <definedName name="________________SCH7">#REF!</definedName>
    <definedName name="________________SCH8">#REF!</definedName>
    <definedName name="________________SCH9">#REF!</definedName>
    <definedName name="________________SEC1">#REF!</definedName>
    <definedName name="________________SEC2">#REF!</definedName>
    <definedName name="_______________age2">#REF!</definedName>
    <definedName name="_______________dec10">#REF!</definedName>
    <definedName name="_______________dec11">#REF!</definedName>
    <definedName name="_______________dec12">#REF!</definedName>
    <definedName name="_______________dec13">#REF!</definedName>
    <definedName name="_______________dec14">#REF!</definedName>
    <definedName name="_______________dec15">#REF!</definedName>
    <definedName name="_______________dec16">#REF!</definedName>
    <definedName name="_______________dec17">#REF!</definedName>
    <definedName name="_______________dec6">#REF!</definedName>
    <definedName name="_______________dec7">#REF!</definedName>
    <definedName name="_______________dec9">#REF!</definedName>
    <definedName name="_______________imp6">#REF!</definedName>
    <definedName name="_______________MS1">#REF!</definedName>
    <definedName name="_______________MS2">#REF!</definedName>
    <definedName name="_______________MS3">#REF!</definedName>
    <definedName name="_______________MS4">#REF!</definedName>
    <definedName name="_______________MS5">#REF!</definedName>
    <definedName name="_______________new10">#REF!</definedName>
    <definedName name="_______________new11">#REF!</definedName>
    <definedName name="_______________new12">#REF!</definedName>
    <definedName name="_______________new13">#REF!</definedName>
    <definedName name="_______________new14">#REF!</definedName>
    <definedName name="_______________new15">#REF!</definedName>
    <definedName name="_______________new16">#REF!</definedName>
    <definedName name="_______________new17">#REF!</definedName>
    <definedName name="_______________new6">#REF!</definedName>
    <definedName name="_______________new7">#REF!</definedName>
    <definedName name="_______________new8">#REF!</definedName>
    <definedName name="_______________new9">#REF!</definedName>
    <definedName name="_______________old10">#REF!</definedName>
    <definedName name="_______________old11">#REF!</definedName>
    <definedName name="_______________old12">#REF!</definedName>
    <definedName name="_______________old13">#REF!</definedName>
    <definedName name="_______________old14">#REF!</definedName>
    <definedName name="_______________old15">#REF!</definedName>
    <definedName name="_______________old16">#REF!</definedName>
    <definedName name="_______________old17">#REF!</definedName>
    <definedName name="_______________old6">#REF!</definedName>
    <definedName name="_______________old7">#REF!</definedName>
    <definedName name="_______________old8">#REF!</definedName>
    <definedName name="_______________old9">#REF!</definedName>
    <definedName name="_______________rei2">#REF!</definedName>
    <definedName name="_______________SCH1">#REF!</definedName>
    <definedName name="_______________SCH10">#REF!</definedName>
    <definedName name="_______________SCH15">#REF!</definedName>
    <definedName name="_______________SCH2">#REF!</definedName>
    <definedName name="_______________SCH3">#REF!</definedName>
    <definedName name="_______________SCH4">#REF!</definedName>
    <definedName name="_______________SCH5">#REF!</definedName>
    <definedName name="_______________SCH6">#REF!</definedName>
    <definedName name="_______________SCH7">#REF!</definedName>
    <definedName name="_______________SCH8">#REF!</definedName>
    <definedName name="_______________SCH9">#REF!</definedName>
    <definedName name="_______________SEC1">#REF!</definedName>
    <definedName name="_______________SEC2">#REF!</definedName>
    <definedName name="______________age2">#REF!</definedName>
    <definedName name="______________dec10">#REF!</definedName>
    <definedName name="______________dec11">#REF!</definedName>
    <definedName name="______________dec12">#REF!</definedName>
    <definedName name="______________dec13">#REF!</definedName>
    <definedName name="______________dec14">#REF!</definedName>
    <definedName name="______________dec15">#REF!</definedName>
    <definedName name="______________dec16">#REF!</definedName>
    <definedName name="______________dec17">#REF!</definedName>
    <definedName name="______________dec6">#REF!</definedName>
    <definedName name="______________dec7">#REF!</definedName>
    <definedName name="______________dec9">#REF!</definedName>
    <definedName name="______________MS1">#REF!</definedName>
    <definedName name="______________MS2">#REF!</definedName>
    <definedName name="______________MS3">#REF!</definedName>
    <definedName name="______________MS4">#REF!</definedName>
    <definedName name="______________MS5">#REF!</definedName>
    <definedName name="______________new10">#REF!</definedName>
    <definedName name="______________new11">#REF!</definedName>
    <definedName name="______________new12">#REF!</definedName>
    <definedName name="______________new13">#REF!</definedName>
    <definedName name="______________new14">#REF!</definedName>
    <definedName name="______________new15">#REF!</definedName>
    <definedName name="______________new16">#REF!</definedName>
    <definedName name="______________new17">#REF!</definedName>
    <definedName name="______________new6">#REF!</definedName>
    <definedName name="______________new7">#REF!</definedName>
    <definedName name="______________new8">#REF!</definedName>
    <definedName name="______________new9">#REF!</definedName>
    <definedName name="______________nla2">#REF!</definedName>
    <definedName name="______________old10">#REF!</definedName>
    <definedName name="______________old11">#REF!</definedName>
    <definedName name="______________old12">#REF!</definedName>
    <definedName name="______________old13">#REF!</definedName>
    <definedName name="______________old14">#REF!</definedName>
    <definedName name="______________old15">#REF!</definedName>
    <definedName name="______________old16">#REF!</definedName>
    <definedName name="______________old17">#REF!</definedName>
    <definedName name="______________old6">#REF!</definedName>
    <definedName name="______________old7">#REF!</definedName>
    <definedName name="______________old8">#REF!</definedName>
    <definedName name="______________old9">#REF!</definedName>
    <definedName name="______________rei2">#REF!</definedName>
    <definedName name="______________SCH1">#REF!</definedName>
    <definedName name="______________SCH10">#REF!</definedName>
    <definedName name="______________SCH15">#REF!</definedName>
    <definedName name="______________SCH2">#REF!</definedName>
    <definedName name="______________SCH3">#REF!</definedName>
    <definedName name="______________SCH4">#REF!</definedName>
    <definedName name="______________SCH5">#REF!</definedName>
    <definedName name="______________SCH6">#REF!</definedName>
    <definedName name="______________SCH7">#REF!</definedName>
    <definedName name="______________SCH8">#REF!</definedName>
    <definedName name="______________SCH9">#REF!</definedName>
    <definedName name="______________SEC1">#REF!</definedName>
    <definedName name="______________SEC2">#REF!</definedName>
    <definedName name="_____________age2">#REF!</definedName>
    <definedName name="_____________col2">#REF!</definedName>
    <definedName name="_____________dec10">#REF!</definedName>
    <definedName name="_____________dec11">#REF!</definedName>
    <definedName name="_____________dec12">#REF!</definedName>
    <definedName name="_____________dec13">#REF!</definedName>
    <definedName name="_____________dec14">#REF!</definedName>
    <definedName name="_____________dec15">#REF!</definedName>
    <definedName name="_____________dec16">#REF!</definedName>
    <definedName name="_____________dec17">#REF!</definedName>
    <definedName name="_____________dec6">#REF!</definedName>
    <definedName name="_____________dec7">#REF!</definedName>
    <definedName name="_____________dec9">#REF!</definedName>
    <definedName name="_____________ded2">#REF!</definedName>
    <definedName name="_____________imp6">#REF!</definedName>
    <definedName name="_____________MS1">#REF!</definedName>
    <definedName name="_____________MS2">#REF!</definedName>
    <definedName name="_____________MS3">#REF!</definedName>
    <definedName name="_____________MS4">#REF!</definedName>
    <definedName name="_____________MS5">#REF!</definedName>
    <definedName name="_____________mvr2">#REF!</definedName>
    <definedName name="_____________ndf2">#REF!</definedName>
    <definedName name="_____________new10">#REF!</definedName>
    <definedName name="_____________new11">#REF!</definedName>
    <definedName name="_____________new12">#REF!</definedName>
    <definedName name="_____________new13">#REF!</definedName>
    <definedName name="_____________new14">#REF!</definedName>
    <definedName name="_____________new15">#REF!</definedName>
    <definedName name="_____________new16">#REF!</definedName>
    <definedName name="_____________new17">#REF!</definedName>
    <definedName name="_____________new6">#REF!</definedName>
    <definedName name="_____________new7">#REF!</definedName>
    <definedName name="_____________new8">#REF!</definedName>
    <definedName name="_____________new9">#REF!</definedName>
    <definedName name="_____________nla2">#REF!</definedName>
    <definedName name="_____________old10">#REF!</definedName>
    <definedName name="_____________old11">#REF!</definedName>
    <definedName name="_____________old12">#REF!</definedName>
    <definedName name="_____________old13">#REF!</definedName>
    <definedName name="_____________old14">#REF!</definedName>
    <definedName name="_____________old15">#REF!</definedName>
    <definedName name="_____________old16">#REF!</definedName>
    <definedName name="_____________old17">#REF!</definedName>
    <definedName name="_____________old6">#REF!</definedName>
    <definedName name="_____________old7">#REF!</definedName>
    <definedName name="_____________old8">#REF!</definedName>
    <definedName name="_____________old9">#REF!</definedName>
    <definedName name="_____________rei2">#REF!</definedName>
    <definedName name="_____________rev2">#REF!</definedName>
    <definedName name="_____________SCH1">#REF!</definedName>
    <definedName name="_____________SCH10">#REF!</definedName>
    <definedName name="_____________SCH15">#REF!</definedName>
    <definedName name="_____________SCH2">#REF!</definedName>
    <definedName name="_____________SCH3">#REF!</definedName>
    <definedName name="_____________SCH4">#REF!</definedName>
    <definedName name="_____________SCH5">#REF!</definedName>
    <definedName name="_____________SCH6">#REF!</definedName>
    <definedName name="_____________SCH7">#REF!</definedName>
    <definedName name="_____________SCH8">#REF!</definedName>
    <definedName name="_____________SCH9">#REF!</definedName>
    <definedName name="_____________SEC1">#REF!</definedName>
    <definedName name="_____________SEC2">#REF!</definedName>
    <definedName name="____________age2">#REF!</definedName>
    <definedName name="____________col2">#REF!</definedName>
    <definedName name="____________dec10">#REF!</definedName>
    <definedName name="____________dec11">#REF!</definedName>
    <definedName name="____________dec12">#REF!</definedName>
    <definedName name="____________dec13">#REF!</definedName>
    <definedName name="____________dec14">#REF!</definedName>
    <definedName name="____________dec15">#REF!</definedName>
    <definedName name="____________dec16">#REF!</definedName>
    <definedName name="____________dec17">#REF!</definedName>
    <definedName name="____________dec6">#REF!</definedName>
    <definedName name="____________dec7">#REF!</definedName>
    <definedName name="____________dec9">#REF!</definedName>
    <definedName name="____________ded2">#REF!</definedName>
    <definedName name="____________imp6">#REF!</definedName>
    <definedName name="____________MS1">#REF!</definedName>
    <definedName name="____________MS2">#REF!</definedName>
    <definedName name="____________MS3">#REF!</definedName>
    <definedName name="____________MS4">#REF!</definedName>
    <definedName name="____________MS5">#REF!</definedName>
    <definedName name="____________mvr2">#REF!</definedName>
    <definedName name="____________ndf2">#REF!</definedName>
    <definedName name="____________new10">#REF!</definedName>
    <definedName name="____________new11">#REF!</definedName>
    <definedName name="____________new12">#REF!</definedName>
    <definedName name="____________new13">#REF!</definedName>
    <definedName name="____________new14">#REF!</definedName>
    <definedName name="____________new15">#REF!</definedName>
    <definedName name="____________new16">#REF!</definedName>
    <definedName name="____________new17">#REF!</definedName>
    <definedName name="____________new6">#REF!</definedName>
    <definedName name="____________new7">#REF!</definedName>
    <definedName name="____________new8">#REF!</definedName>
    <definedName name="____________new9">#REF!</definedName>
    <definedName name="____________nla2">#REF!</definedName>
    <definedName name="____________old10">#REF!</definedName>
    <definedName name="____________old11">#REF!</definedName>
    <definedName name="____________old12">#REF!</definedName>
    <definedName name="____________old13">#REF!</definedName>
    <definedName name="____________old14">#REF!</definedName>
    <definedName name="____________old15">#REF!</definedName>
    <definedName name="____________old16">#REF!</definedName>
    <definedName name="____________old17">#REF!</definedName>
    <definedName name="____________old6">#REF!</definedName>
    <definedName name="____________old7">#REF!</definedName>
    <definedName name="____________old8">#REF!</definedName>
    <definedName name="____________old9">#REF!</definedName>
    <definedName name="____________rei2">#REF!</definedName>
    <definedName name="____________rev2">#REF!</definedName>
    <definedName name="____________SCH1">#REF!</definedName>
    <definedName name="____________SCH10">#REF!</definedName>
    <definedName name="____________SCH15">#REF!</definedName>
    <definedName name="____________SCH2">#REF!</definedName>
    <definedName name="____________SCH3">#REF!</definedName>
    <definedName name="____________SCH4">#REF!</definedName>
    <definedName name="____________SCH5">#REF!</definedName>
    <definedName name="____________SCH6">#REF!</definedName>
    <definedName name="____________SCH7">#REF!</definedName>
    <definedName name="____________SCH8">#REF!</definedName>
    <definedName name="____________SCH9">#REF!</definedName>
    <definedName name="____________SEC1">#REF!</definedName>
    <definedName name="____________SEC2">#REF!</definedName>
    <definedName name="___________age2">#REF!</definedName>
    <definedName name="___________C78695">#REF!</definedName>
    <definedName name="___________col2">#REF!</definedName>
    <definedName name="___________dec10">#REF!</definedName>
    <definedName name="___________dec11">#REF!</definedName>
    <definedName name="___________dec12">#REF!</definedName>
    <definedName name="___________dec13">#REF!</definedName>
    <definedName name="___________dec14">#REF!</definedName>
    <definedName name="___________dec15">#REF!</definedName>
    <definedName name="___________dec16">#REF!</definedName>
    <definedName name="___________dec17">#REF!</definedName>
    <definedName name="___________dec6">#REF!</definedName>
    <definedName name="___________dec7">#REF!</definedName>
    <definedName name="___________dec9">#REF!</definedName>
    <definedName name="___________ded2">#REF!</definedName>
    <definedName name="___________imp6">#REF!</definedName>
    <definedName name="___________MS1">#REF!</definedName>
    <definedName name="___________MS2">#REF!</definedName>
    <definedName name="___________MS3">#REF!</definedName>
    <definedName name="___________MS4">#REF!</definedName>
    <definedName name="___________MS5">#REF!</definedName>
    <definedName name="___________mvr2">#REF!</definedName>
    <definedName name="___________ndf2">#REF!</definedName>
    <definedName name="___________new10">#REF!</definedName>
    <definedName name="___________new11">#REF!</definedName>
    <definedName name="___________new12">#REF!</definedName>
    <definedName name="___________new13">#REF!</definedName>
    <definedName name="___________new14">#REF!</definedName>
    <definedName name="___________new15">#REF!</definedName>
    <definedName name="___________new16">#REF!</definedName>
    <definedName name="___________new17">#REF!</definedName>
    <definedName name="___________new6">#REF!</definedName>
    <definedName name="___________new7">#REF!</definedName>
    <definedName name="___________new8">#REF!</definedName>
    <definedName name="___________new9">#REF!</definedName>
    <definedName name="___________nla2">#REF!</definedName>
    <definedName name="___________old10">#REF!</definedName>
    <definedName name="___________old11">#REF!</definedName>
    <definedName name="___________old12">#REF!</definedName>
    <definedName name="___________old13">#REF!</definedName>
    <definedName name="___________old14">#REF!</definedName>
    <definedName name="___________old15">#REF!</definedName>
    <definedName name="___________old16">#REF!</definedName>
    <definedName name="___________old17">#REF!</definedName>
    <definedName name="___________old6">#REF!</definedName>
    <definedName name="___________old7">#REF!</definedName>
    <definedName name="___________old8">#REF!</definedName>
    <definedName name="___________old9">#REF!</definedName>
    <definedName name="___________rei2">#REF!</definedName>
    <definedName name="___________rev2">#REF!</definedName>
    <definedName name="___________SCH1">#REF!</definedName>
    <definedName name="___________SCH10">#REF!</definedName>
    <definedName name="___________SCH15">#REF!</definedName>
    <definedName name="___________SCH2">#REF!</definedName>
    <definedName name="___________SCH3">#REF!</definedName>
    <definedName name="___________SCH4">#REF!</definedName>
    <definedName name="___________SCH5">#REF!</definedName>
    <definedName name="___________SCH6">#REF!</definedName>
    <definedName name="___________SCH7">#REF!</definedName>
    <definedName name="___________SCH8">#REF!</definedName>
    <definedName name="___________SCH9">#REF!</definedName>
    <definedName name="___________SEC1">#REF!</definedName>
    <definedName name="___________SEC2">#REF!</definedName>
    <definedName name="__________age2">#REF!</definedName>
    <definedName name="__________C78695">#REF!</definedName>
    <definedName name="__________col2">#REF!</definedName>
    <definedName name="__________dec10">#REF!</definedName>
    <definedName name="__________dec11">#REF!</definedName>
    <definedName name="__________dec12">#REF!</definedName>
    <definedName name="__________dec13">#REF!</definedName>
    <definedName name="__________dec14">#REF!</definedName>
    <definedName name="__________dec15">#REF!</definedName>
    <definedName name="__________dec16">#REF!</definedName>
    <definedName name="__________dec17">#REF!</definedName>
    <definedName name="__________dec6">#REF!</definedName>
    <definedName name="__________dec7">#REF!</definedName>
    <definedName name="__________dec9">#REF!</definedName>
    <definedName name="__________ded2">#REF!</definedName>
    <definedName name="__________imp6">#REF!</definedName>
    <definedName name="__________MS1">#REF!</definedName>
    <definedName name="__________MS2">#REF!</definedName>
    <definedName name="__________MS3">#REF!</definedName>
    <definedName name="__________MS4">#REF!</definedName>
    <definedName name="__________MS5">#REF!</definedName>
    <definedName name="__________mvr2">#REF!</definedName>
    <definedName name="__________ndf2">#REF!</definedName>
    <definedName name="__________new10">#REF!</definedName>
    <definedName name="__________new11">#REF!</definedName>
    <definedName name="__________new12">#REF!</definedName>
    <definedName name="__________new13">#REF!</definedName>
    <definedName name="__________new14">#REF!</definedName>
    <definedName name="__________new15">#REF!</definedName>
    <definedName name="__________new16">#REF!</definedName>
    <definedName name="__________new17">#REF!</definedName>
    <definedName name="__________new6">#REF!</definedName>
    <definedName name="__________new7">#REF!</definedName>
    <definedName name="__________new8">#REF!</definedName>
    <definedName name="__________new9">#REF!</definedName>
    <definedName name="__________nla2">#REF!</definedName>
    <definedName name="__________old10">#REF!</definedName>
    <definedName name="__________old11">#REF!</definedName>
    <definedName name="__________old12">#REF!</definedName>
    <definedName name="__________old13">#REF!</definedName>
    <definedName name="__________old14">#REF!</definedName>
    <definedName name="__________old15">#REF!</definedName>
    <definedName name="__________old16">#REF!</definedName>
    <definedName name="__________old17">#REF!</definedName>
    <definedName name="__________old6">#REF!</definedName>
    <definedName name="__________old7">#REF!</definedName>
    <definedName name="__________old8">#REF!</definedName>
    <definedName name="__________old9">#REF!</definedName>
    <definedName name="__________rei2">#REF!</definedName>
    <definedName name="__________rev2">#REF!</definedName>
    <definedName name="__________SCH1">#REF!</definedName>
    <definedName name="__________SCH10">#REF!</definedName>
    <definedName name="__________SCH15">#REF!</definedName>
    <definedName name="__________SCH2">#REF!</definedName>
    <definedName name="__________SCH3">#REF!</definedName>
    <definedName name="__________SCH4">#REF!</definedName>
    <definedName name="__________SCH5">#REF!</definedName>
    <definedName name="__________SCH6">#REF!</definedName>
    <definedName name="__________SCH7">#REF!</definedName>
    <definedName name="__________SCH8">#REF!</definedName>
    <definedName name="__________SCH9">#REF!</definedName>
    <definedName name="__________SEC1">#REF!</definedName>
    <definedName name="__________SEC2">#REF!</definedName>
    <definedName name="_________age2">#REF!</definedName>
    <definedName name="_________C78695">#REF!</definedName>
    <definedName name="_________col2">#REF!</definedName>
    <definedName name="_________dec10">#REF!</definedName>
    <definedName name="_________dec11">#REF!</definedName>
    <definedName name="_________dec12">#REF!</definedName>
    <definedName name="_________dec13">#REF!</definedName>
    <definedName name="_________dec14">#REF!</definedName>
    <definedName name="_________dec15">#REF!</definedName>
    <definedName name="_________dec16">#REF!</definedName>
    <definedName name="_________dec17">#REF!</definedName>
    <definedName name="_________dec6">#REF!</definedName>
    <definedName name="_________dec7">#REF!</definedName>
    <definedName name="_________dec9">#REF!</definedName>
    <definedName name="_________ded2">#REF!</definedName>
    <definedName name="_________imp6">#REF!</definedName>
    <definedName name="_________MS1">#REF!</definedName>
    <definedName name="_________MS2">#REF!</definedName>
    <definedName name="_________MS3">#REF!</definedName>
    <definedName name="_________MS4">#REF!</definedName>
    <definedName name="_________MS5">#REF!</definedName>
    <definedName name="_________mvr2">#REF!</definedName>
    <definedName name="_________ndf2">#REF!</definedName>
    <definedName name="_________new10">#REF!</definedName>
    <definedName name="_________new11">#REF!</definedName>
    <definedName name="_________new12">#REF!</definedName>
    <definedName name="_________new13">#REF!</definedName>
    <definedName name="_________new14">#REF!</definedName>
    <definedName name="_________new15">#REF!</definedName>
    <definedName name="_________new16">#REF!</definedName>
    <definedName name="_________new17">#REF!</definedName>
    <definedName name="_________new6">#REF!</definedName>
    <definedName name="_________new7">#REF!</definedName>
    <definedName name="_________new8">#REF!</definedName>
    <definedName name="_________new9">#REF!</definedName>
    <definedName name="_________nla2">#REF!</definedName>
    <definedName name="_________old10">#REF!</definedName>
    <definedName name="_________old11">#REF!</definedName>
    <definedName name="_________old12">#REF!</definedName>
    <definedName name="_________old13">#REF!</definedName>
    <definedName name="_________old14">#REF!</definedName>
    <definedName name="_________old15">#REF!</definedName>
    <definedName name="_________old16">#REF!</definedName>
    <definedName name="_________old17">#REF!</definedName>
    <definedName name="_________old6">#REF!</definedName>
    <definedName name="_________old7">#REF!</definedName>
    <definedName name="_________old8">#REF!</definedName>
    <definedName name="_________old9">#REF!</definedName>
    <definedName name="_________rei2">#REF!</definedName>
    <definedName name="_________rev2">#REF!</definedName>
    <definedName name="_________SCH1">#REF!</definedName>
    <definedName name="_________SCH10">#REF!</definedName>
    <definedName name="_________SCH15">#REF!</definedName>
    <definedName name="_________SCH2">#REF!</definedName>
    <definedName name="_________SCH3">#REF!</definedName>
    <definedName name="_________SCH4">#REF!</definedName>
    <definedName name="_________SCH5">#REF!</definedName>
    <definedName name="_________SCH6">#REF!</definedName>
    <definedName name="_________SCH7">#REF!</definedName>
    <definedName name="_________SCH8">#REF!</definedName>
    <definedName name="_________SCH9">#REF!</definedName>
    <definedName name="_________SEC1">#REF!</definedName>
    <definedName name="_________SEC2">#REF!</definedName>
    <definedName name="________C78695">#REF!</definedName>
    <definedName name="________col2">#REF!</definedName>
    <definedName name="________dec10">#REF!</definedName>
    <definedName name="________dec11">#REF!</definedName>
    <definedName name="________dec12">#REF!</definedName>
    <definedName name="________dec13">#REF!</definedName>
    <definedName name="________dec14">#REF!</definedName>
    <definedName name="________dec15">#REF!</definedName>
    <definedName name="________dec16">#REF!</definedName>
    <definedName name="________dec17">#REF!</definedName>
    <definedName name="________dec6">#REF!</definedName>
    <definedName name="________dec7">#REF!</definedName>
    <definedName name="________dec9">#REF!</definedName>
    <definedName name="________ded2">#REF!</definedName>
    <definedName name="________imp6">#REF!</definedName>
    <definedName name="________MS1">#REF!</definedName>
    <definedName name="________MS2">#REF!</definedName>
    <definedName name="________MS3">#REF!</definedName>
    <definedName name="________MS4">#REF!</definedName>
    <definedName name="________MS5">#REF!</definedName>
    <definedName name="________mvr2">#REF!</definedName>
    <definedName name="________ndf2">#REF!</definedName>
    <definedName name="________new10">#REF!</definedName>
    <definedName name="________new11">#REF!</definedName>
    <definedName name="________new12">#REF!</definedName>
    <definedName name="________new13">#REF!</definedName>
    <definedName name="________new14">#REF!</definedName>
    <definedName name="________new15">#REF!</definedName>
    <definedName name="________new16">#REF!</definedName>
    <definedName name="________new17">#REF!</definedName>
    <definedName name="________new6">#REF!</definedName>
    <definedName name="________new7">#REF!</definedName>
    <definedName name="________new8">#REF!</definedName>
    <definedName name="________new9">#REF!</definedName>
    <definedName name="________nla2">#REF!</definedName>
    <definedName name="________old10">#REF!</definedName>
    <definedName name="________old11">#REF!</definedName>
    <definedName name="________old12">#REF!</definedName>
    <definedName name="________old13">#REF!</definedName>
    <definedName name="________old14">#REF!</definedName>
    <definedName name="________old15">#REF!</definedName>
    <definedName name="________old16">#REF!</definedName>
    <definedName name="________old17">#REF!</definedName>
    <definedName name="________old6">#REF!</definedName>
    <definedName name="________old7">#REF!</definedName>
    <definedName name="________old8">#REF!</definedName>
    <definedName name="________old9">#REF!</definedName>
    <definedName name="________rei2">#REF!</definedName>
    <definedName name="________rev2">#REF!</definedName>
    <definedName name="________SCH1">#REF!</definedName>
    <definedName name="________SCH10">#REF!</definedName>
    <definedName name="________SCH15">#REF!</definedName>
    <definedName name="________SCH2">#REF!</definedName>
    <definedName name="________SCH3">#REF!</definedName>
    <definedName name="________SCH4">#REF!</definedName>
    <definedName name="________SCH5">#REF!</definedName>
    <definedName name="________SCH6">#REF!</definedName>
    <definedName name="________SCH7">#REF!</definedName>
    <definedName name="________SCH8">#REF!</definedName>
    <definedName name="________SCH9">#REF!</definedName>
    <definedName name="________SEC1">#REF!</definedName>
    <definedName name="________SEC2">#REF!</definedName>
    <definedName name="_______age2">#REF!</definedName>
    <definedName name="_______C78695">#REF!</definedName>
    <definedName name="_______col2">#REF!</definedName>
    <definedName name="_______dec10">#REF!</definedName>
    <definedName name="_______dec11">#REF!</definedName>
    <definedName name="_______dec12">#REF!</definedName>
    <definedName name="_______dec13">#REF!</definedName>
    <definedName name="_______dec14">#REF!</definedName>
    <definedName name="_______dec15">#REF!</definedName>
    <definedName name="_______dec16">#REF!</definedName>
    <definedName name="_______dec17">#REF!</definedName>
    <definedName name="_______dec6">#REF!</definedName>
    <definedName name="_______dec7">#REF!</definedName>
    <definedName name="_______dec9">#REF!</definedName>
    <definedName name="_______ded2">#REF!</definedName>
    <definedName name="_______imp6">#REF!</definedName>
    <definedName name="_______MS1">#REF!</definedName>
    <definedName name="_______MS2">#REF!</definedName>
    <definedName name="_______MS3">#REF!</definedName>
    <definedName name="_______MS4">#REF!</definedName>
    <definedName name="_______MS5">#REF!</definedName>
    <definedName name="_______mvr2">#REF!</definedName>
    <definedName name="_______ndf2">#REF!</definedName>
    <definedName name="_______new10">#REF!</definedName>
    <definedName name="_______new11">#REF!</definedName>
    <definedName name="_______new12">#REF!</definedName>
    <definedName name="_______new13">#REF!</definedName>
    <definedName name="_______new14">#REF!</definedName>
    <definedName name="_______new15">#REF!</definedName>
    <definedName name="_______new16">#REF!</definedName>
    <definedName name="_______new17">#REF!</definedName>
    <definedName name="_______new6">#REF!</definedName>
    <definedName name="_______new7">#REF!</definedName>
    <definedName name="_______new8">#REF!</definedName>
    <definedName name="_______new9">#REF!</definedName>
    <definedName name="_______old10">#REF!</definedName>
    <definedName name="_______old11">#REF!</definedName>
    <definedName name="_______old12">#REF!</definedName>
    <definedName name="_______old13">#REF!</definedName>
    <definedName name="_______old14">#REF!</definedName>
    <definedName name="_______old15">#REF!</definedName>
    <definedName name="_______old16">#REF!</definedName>
    <definedName name="_______old17">#REF!</definedName>
    <definedName name="_______old6">#REF!</definedName>
    <definedName name="_______old7">#REF!</definedName>
    <definedName name="_______old8">#REF!</definedName>
    <definedName name="_______old9">#REF!</definedName>
    <definedName name="_______rev2">#REF!</definedName>
    <definedName name="_______SCH1">#REF!</definedName>
    <definedName name="_______SCH10">#REF!</definedName>
    <definedName name="_______SCH15">#REF!</definedName>
    <definedName name="_______SCH2">#REF!</definedName>
    <definedName name="_______SCH3">#REF!</definedName>
    <definedName name="_______SCH4">#REF!</definedName>
    <definedName name="_______SCH5">#REF!</definedName>
    <definedName name="_______SCH6">#REF!</definedName>
    <definedName name="_______SCH7">#REF!</definedName>
    <definedName name="_______SCH8">#REF!</definedName>
    <definedName name="_______SCH9">#REF!</definedName>
    <definedName name="_______SEC1">#REF!</definedName>
    <definedName name="_______SEC2">#REF!</definedName>
    <definedName name="______age2">#REF!</definedName>
    <definedName name="______C78695">#REF!</definedName>
    <definedName name="______col2">#REF!</definedName>
    <definedName name="______dec10">#REF!</definedName>
    <definedName name="______dec11">#REF!</definedName>
    <definedName name="______dec12">#REF!</definedName>
    <definedName name="______dec13">#REF!</definedName>
    <definedName name="______dec14">#REF!</definedName>
    <definedName name="______dec15">#REF!</definedName>
    <definedName name="______dec16">#REF!</definedName>
    <definedName name="______dec17">#REF!</definedName>
    <definedName name="______dec6">#REF!</definedName>
    <definedName name="______dec7">#REF!</definedName>
    <definedName name="______dec9">#REF!</definedName>
    <definedName name="______ded2">#REF!</definedName>
    <definedName name="______imp6">#REF!</definedName>
    <definedName name="______MS1">#REF!</definedName>
    <definedName name="______MS2">#REF!</definedName>
    <definedName name="______MS3">#REF!</definedName>
    <definedName name="______MS4">#REF!</definedName>
    <definedName name="______MS5">#REF!</definedName>
    <definedName name="______mvr2">#REF!</definedName>
    <definedName name="______ndf2">#REF!</definedName>
    <definedName name="______new10">#REF!</definedName>
    <definedName name="______new11">#REF!</definedName>
    <definedName name="______new12">#REF!</definedName>
    <definedName name="______new13">#REF!</definedName>
    <definedName name="______new14">#REF!</definedName>
    <definedName name="______new15">#REF!</definedName>
    <definedName name="______new16">#REF!</definedName>
    <definedName name="______new17">#REF!</definedName>
    <definedName name="______new6">#REF!</definedName>
    <definedName name="______new7">#REF!</definedName>
    <definedName name="______new8">#REF!</definedName>
    <definedName name="______new9">#REF!</definedName>
    <definedName name="______nla2">#REF!</definedName>
    <definedName name="______old10">#REF!</definedName>
    <definedName name="______old11">#REF!</definedName>
    <definedName name="______old12">#REF!</definedName>
    <definedName name="______old13">#REF!</definedName>
    <definedName name="______old14">#REF!</definedName>
    <definedName name="______old15">#REF!</definedName>
    <definedName name="______old16">#REF!</definedName>
    <definedName name="______old17">#REF!</definedName>
    <definedName name="______old6">#REF!</definedName>
    <definedName name="______old7">#REF!</definedName>
    <definedName name="______old8">#REF!</definedName>
    <definedName name="______old9">#REF!</definedName>
    <definedName name="______rei2">#REF!</definedName>
    <definedName name="______rev2">#REF!</definedName>
    <definedName name="______SCH1">#REF!</definedName>
    <definedName name="______SCH10">#REF!</definedName>
    <definedName name="______SCH15">#REF!</definedName>
    <definedName name="______SCH2">#REF!</definedName>
    <definedName name="______SCH3">#REF!</definedName>
    <definedName name="______SCH4">#REF!</definedName>
    <definedName name="______SCH5">#REF!</definedName>
    <definedName name="______SCH6">#REF!</definedName>
    <definedName name="______SCH7">#REF!</definedName>
    <definedName name="______SCH8">#REF!</definedName>
    <definedName name="______SCH9">#REF!</definedName>
    <definedName name="______SEC1">#REF!</definedName>
    <definedName name="______SEC2">#REF!</definedName>
    <definedName name="_____age2">#REF!</definedName>
    <definedName name="_____C78695">#REF!</definedName>
    <definedName name="_____col2">#REF!</definedName>
    <definedName name="_____dec10">#REF!</definedName>
    <definedName name="_____dec11">#REF!</definedName>
    <definedName name="_____dec12">#REF!</definedName>
    <definedName name="_____dec13">#REF!</definedName>
    <definedName name="_____dec14">#REF!</definedName>
    <definedName name="_____dec15">#REF!</definedName>
    <definedName name="_____dec16">#REF!</definedName>
    <definedName name="_____dec17">#REF!</definedName>
    <definedName name="_____dec6">#REF!</definedName>
    <definedName name="_____dec7">#REF!</definedName>
    <definedName name="_____dec9">#REF!</definedName>
    <definedName name="_____ded2">#REF!</definedName>
    <definedName name="_____FMCC">#REF!</definedName>
    <definedName name="_____imp6">#REF!</definedName>
    <definedName name="_____MS1">#REF!</definedName>
    <definedName name="_____MS2">#REF!</definedName>
    <definedName name="_____MS3">#REF!</definedName>
    <definedName name="_____MS4">#REF!</definedName>
    <definedName name="_____MS5">#REF!</definedName>
    <definedName name="_____mvr2">#REF!</definedName>
    <definedName name="_____ndf2">#REF!</definedName>
    <definedName name="_____new10">#REF!</definedName>
    <definedName name="_____new11">#REF!</definedName>
    <definedName name="_____new12">#REF!</definedName>
    <definedName name="_____new13">#REF!</definedName>
    <definedName name="_____new14">#REF!</definedName>
    <definedName name="_____new15">#REF!</definedName>
    <definedName name="_____new16">#REF!</definedName>
    <definedName name="_____new17">#REF!</definedName>
    <definedName name="_____new6">#REF!</definedName>
    <definedName name="_____new7">#REF!</definedName>
    <definedName name="_____new8">#REF!</definedName>
    <definedName name="_____new9">#REF!</definedName>
    <definedName name="_____nla2">#REF!</definedName>
    <definedName name="_____old10">#REF!</definedName>
    <definedName name="_____old11">#REF!</definedName>
    <definedName name="_____old12">#REF!</definedName>
    <definedName name="_____old13">#REF!</definedName>
    <definedName name="_____old14">#REF!</definedName>
    <definedName name="_____old15">#REF!</definedName>
    <definedName name="_____old16">#REF!</definedName>
    <definedName name="_____old17">#REF!</definedName>
    <definedName name="_____old6">#REF!</definedName>
    <definedName name="_____old7">#REF!</definedName>
    <definedName name="_____old8">#REF!</definedName>
    <definedName name="_____old9">#REF!</definedName>
    <definedName name="_____rei2">#REF!</definedName>
    <definedName name="_____rev2">#REF!</definedName>
    <definedName name="_____SCH1">#REF!</definedName>
    <definedName name="_____SCH10">#REF!</definedName>
    <definedName name="_____SCH15">#REF!</definedName>
    <definedName name="_____SCH2">#REF!</definedName>
    <definedName name="_____SCH3">#REF!</definedName>
    <definedName name="_____SCH4">#REF!</definedName>
    <definedName name="_____SCH5">#REF!</definedName>
    <definedName name="_____SCH6">#REF!</definedName>
    <definedName name="_____SCH7">#REF!</definedName>
    <definedName name="_____SCH8">#REF!</definedName>
    <definedName name="_____SCH9">#REF!</definedName>
    <definedName name="_____SEC1">#REF!</definedName>
    <definedName name="_____SEC2">#REF!</definedName>
    <definedName name="____age2">#REF!</definedName>
    <definedName name="____C78695">#REF!</definedName>
    <definedName name="____col2">#REF!</definedName>
    <definedName name="____dec10">#REF!</definedName>
    <definedName name="____dec11">#REF!</definedName>
    <definedName name="____dec12">#REF!</definedName>
    <definedName name="____dec13">#REF!</definedName>
    <definedName name="____dec14">#REF!</definedName>
    <definedName name="____dec15">#REF!</definedName>
    <definedName name="____dec16">#REF!</definedName>
    <definedName name="____dec17">#REF!</definedName>
    <definedName name="____dec6">#REF!</definedName>
    <definedName name="____dec7">#REF!</definedName>
    <definedName name="____dec9">#REF!</definedName>
    <definedName name="____ded2">#REF!</definedName>
    <definedName name="____imp6">#REF!</definedName>
    <definedName name="____MS1">#REF!</definedName>
    <definedName name="____MS2">#REF!</definedName>
    <definedName name="____MS3">#REF!</definedName>
    <definedName name="____MS4">#REF!</definedName>
    <definedName name="____MS5">#REF!</definedName>
    <definedName name="____mvr2">#REF!</definedName>
    <definedName name="____ndf2">#REF!</definedName>
    <definedName name="____new10">#REF!</definedName>
    <definedName name="____new11">#REF!</definedName>
    <definedName name="____new12">#REF!</definedName>
    <definedName name="____new13">#REF!</definedName>
    <definedName name="____new14">#REF!</definedName>
    <definedName name="____new15">#REF!</definedName>
    <definedName name="____new16">#REF!</definedName>
    <definedName name="____new17">#REF!</definedName>
    <definedName name="____new6">#REF!</definedName>
    <definedName name="____new7">#REF!</definedName>
    <definedName name="____new8">#REF!</definedName>
    <definedName name="____new9">#REF!</definedName>
    <definedName name="____nla2">#REF!</definedName>
    <definedName name="____old10">#REF!</definedName>
    <definedName name="____old11">#REF!</definedName>
    <definedName name="____old12">#REF!</definedName>
    <definedName name="____old13">#REF!</definedName>
    <definedName name="____old14">#REF!</definedName>
    <definedName name="____old15">#REF!</definedName>
    <definedName name="____old16">#REF!</definedName>
    <definedName name="____old17">#REF!</definedName>
    <definedName name="____old6">#REF!</definedName>
    <definedName name="____old7">#REF!</definedName>
    <definedName name="____old8">#REF!</definedName>
    <definedName name="____old9">#REF!</definedName>
    <definedName name="____rei2">#REF!</definedName>
    <definedName name="____rev2">#REF!</definedName>
    <definedName name="____SCH1">#REF!</definedName>
    <definedName name="____SCH10">#REF!</definedName>
    <definedName name="____SCH15">#REF!</definedName>
    <definedName name="____SCH2">#REF!</definedName>
    <definedName name="____SCH3">#REF!</definedName>
    <definedName name="____SCH4">#REF!</definedName>
    <definedName name="____SCH5">#REF!</definedName>
    <definedName name="____SCH6">#REF!</definedName>
    <definedName name="____SCH7">#REF!</definedName>
    <definedName name="____SCH8">#REF!</definedName>
    <definedName name="____SCH9">#REF!</definedName>
    <definedName name="____SEC1">#REF!</definedName>
    <definedName name="____SEC2">#REF!</definedName>
    <definedName name="____SFC1">#REF!</definedName>
    <definedName name="___age2">#REF!</definedName>
    <definedName name="___C78695">#REF!</definedName>
    <definedName name="___col2">#REF!</definedName>
    <definedName name="___dec10">#REF!</definedName>
    <definedName name="___dec11">#REF!</definedName>
    <definedName name="___dec12">#REF!</definedName>
    <definedName name="___dec13">#REF!</definedName>
    <definedName name="___dec14">#REF!</definedName>
    <definedName name="___dec15">#REF!</definedName>
    <definedName name="___dec16">#REF!</definedName>
    <definedName name="___dec17">#REF!</definedName>
    <definedName name="___dec6">#REF!</definedName>
    <definedName name="___dec7">#REF!</definedName>
    <definedName name="___dec9">#REF!</definedName>
    <definedName name="___ded2">#REF!</definedName>
    <definedName name="___imp6">#REF!</definedName>
    <definedName name="___MS1">#REF!</definedName>
    <definedName name="___MS2">#REF!</definedName>
    <definedName name="___MS3">#REF!</definedName>
    <definedName name="___MS4">#REF!</definedName>
    <definedName name="___MS5">#REF!</definedName>
    <definedName name="___mvr2">#REF!</definedName>
    <definedName name="___ndf2">#REF!</definedName>
    <definedName name="___new10">#REF!</definedName>
    <definedName name="___new11">#REF!</definedName>
    <definedName name="___new12">#REF!</definedName>
    <definedName name="___new13">#REF!</definedName>
    <definedName name="___new14">#REF!</definedName>
    <definedName name="___new15">#REF!</definedName>
    <definedName name="___new16">#REF!</definedName>
    <definedName name="___new17">#REF!</definedName>
    <definedName name="___new6">#REF!</definedName>
    <definedName name="___new7">#REF!</definedName>
    <definedName name="___new8">#REF!</definedName>
    <definedName name="___new9">#REF!</definedName>
    <definedName name="___nla2">#REF!</definedName>
    <definedName name="___old10">#REF!</definedName>
    <definedName name="___old11">#REF!</definedName>
    <definedName name="___old12">#REF!</definedName>
    <definedName name="___old13">#REF!</definedName>
    <definedName name="___old14">#REF!</definedName>
    <definedName name="___old15">#REF!</definedName>
    <definedName name="___old16">#REF!</definedName>
    <definedName name="___old17">#REF!</definedName>
    <definedName name="___old6">#REF!</definedName>
    <definedName name="___old7">#REF!</definedName>
    <definedName name="___old8">#REF!</definedName>
    <definedName name="___old9">#REF!</definedName>
    <definedName name="___rei2">#REF!</definedName>
    <definedName name="___rev2">#REF!</definedName>
    <definedName name="___SCH1">#REF!</definedName>
    <definedName name="___SCH10">#REF!</definedName>
    <definedName name="___SCH15">#REF!</definedName>
    <definedName name="___SCH2">#REF!</definedName>
    <definedName name="___SCH3">#REF!</definedName>
    <definedName name="___SCH4">#REF!</definedName>
    <definedName name="___SCH5">#REF!</definedName>
    <definedName name="___SCH6">#REF!</definedName>
    <definedName name="___SCH7">#REF!</definedName>
    <definedName name="___SCH8">#REF!</definedName>
    <definedName name="___SCH9">#REF!</definedName>
    <definedName name="___SCY45">#REF!</definedName>
    <definedName name="___SEC1">#REF!</definedName>
    <definedName name="___SEC2">#REF!</definedName>
    <definedName name="___W1">#REF!</definedName>
    <definedName name="__age2">#REF!</definedName>
    <definedName name="__aug2">#REF!</definedName>
    <definedName name="__b3" localSheetId="0" hidden="1">{#N/A,#N/A,FALSE,"DEPN";#N/A,#N/A,FALSE,"INT";#N/A,#N/A,FALSE,"SUNDRY";#N/A,#N/A,FALSE,"CRED";#N/A,#N/A,FALSE,"DEBT";#N/A,#N/A,FALSE,"XREC";#N/A,#N/A,FALSE,"RFS";#N/A,#N/A,FALSE,"FAS";#N/A,#N/A,FALSE,"SP";#N/A,#N/A,FALSE,"COMM";#N/A,#N/A,FALSE,"CALC";#N/A,#N/A,FALSE,"%";#N/A,#N/A,FALSE,"EXPS"}</definedName>
    <definedName name="__b3" localSheetId="28" hidden="1">{#N/A,#N/A,FALSE,"DEPN";#N/A,#N/A,FALSE,"INT";#N/A,#N/A,FALSE,"SUNDRY";#N/A,#N/A,FALSE,"CRED";#N/A,#N/A,FALSE,"DEBT";#N/A,#N/A,FALSE,"XREC";#N/A,#N/A,FALSE,"RFS";#N/A,#N/A,FALSE,"FAS";#N/A,#N/A,FALSE,"SP";#N/A,#N/A,FALSE,"COMM";#N/A,#N/A,FALSE,"CALC";#N/A,#N/A,FALSE,"%";#N/A,#N/A,FALSE,"EXPS"}</definedName>
    <definedName name="__b3" localSheetId="29" hidden="1">{#N/A,#N/A,FALSE,"DEPN";#N/A,#N/A,FALSE,"INT";#N/A,#N/A,FALSE,"SUNDRY";#N/A,#N/A,FALSE,"CRED";#N/A,#N/A,FALSE,"DEBT";#N/A,#N/A,FALSE,"XREC";#N/A,#N/A,FALSE,"RFS";#N/A,#N/A,FALSE,"FAS";#N/A,#N/A,FALSE,"SP";#N/A,#N/A,FALSE,"COMM";#N/A,#N/A,FALSE,"CALC";#N/A,#N/A,FALSE,"%";#N/A,#N/A,FALSE,"EXPS"}</definedName>
    <definedName name="__b3" hidden="1">{#N/A,#N/A,FALSE,"DEPN";#N/A,#N/A,FALSE,"INT";#N/A,#N/A,FALSE,"SUNDRY";#N/A,#N/A,FALSE,"CRED";#N/A,#N/A,FALSE,"DEBT";#N/A,#N/A,FALSE,"XREC";#N/A,#N/A,FALSE,"RFS";#N/A,#N/A,FALSE,"FAS";#N/A,#N/A,FALSE,"SP";#N/A,#N/A,FALSE,"COMM";#N/A,#N/A,FALSE,"CALC";#N/A,#N/A,FALSE,"%";#N/A,#N/A,FALSE,"EXPS"}</definedName>
    <definedName name="__C78695">#REF!</definedName>
    <definedName name="__cm2" localSheetId="0" hidden="1">{"'Cash In Bank - Metrobank'!$A$1:$E$520"}</definedName>
    <definedName name="__cm2" localSheetId="28" hidden="1">{"'Cash In Bank - Metrobank'!$A$1:$E$520"}</definedName>
    <definedName name="__cm2" localSheetId="29" hidden="1">{"'Cash In Bank - Metrobank'!$A$1:$E$520"}</definedName>
    <definedName name="__cm2" hidden="1">{"'Cash In Bank - Metrobank'!$A$1:$E$520"}</definedName>
    <definedName name="__cm3" localSheetId="0" hidden="1">{"'Cash In Bank - Metrobank'!$A$1:$E$520"}</definedName>
    <definedName name="__cm3" localSheetId="28" hidden="1">{"'Cash In Bank - Metrobank'!$A$1:$E$520"}</definedName>
    <definedName name="__cm3" localSheetId="29" hidden="1">{"'Cash In Bank - Metrobank'!$A$1:$E$520"}</definedName>
    <definedName name="__cm3" hidden="1">{"'Cash In Bank - Metrobank'!$A$1:$E$520"}</definedName>
    <definedName name="__col2">#REF!</definedName>
    <definedName name="__DAT1">#REF!</definedName>
    <definedName name="__DAT10">#REF!</definedName>
    <definedName name="__DAT11">#REF!</definedName>
    <definedName name="__DAT12">#REF!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EC04">#REF!</definedName>
    <definedName name="__dec10">#REF!</definedName>
    <definedName name="__dec11">#REF!</definedName>
    <definedName name="__dec12">#REF!</definedName>
    <definedName name="__dec13">#REF!</definedName>
    <definedName name="__dec14">#REF!</definedName>
    <definedName name="__dec15">#REF!</definedName>
    <definedName name="__dec16">#REF!</definedName>
    <definedName name="__dec17">#REF!</definedName>
    <definedName name="__dec6">#REF!</definedName>
    <definedName name="__dec7">#REF!</definedName>
    <definedName name="__dec9">#REF!</definedName>
    <definedName name="__ded2">#REF!</definedName>
    <definedName name="__exh7">#REF!</definedName>
    <definedName name="__EXH8">#REF!</definedName>
    <definedName name="__imp6">#REF!</definedName>
    <definedName name="__JUN4">#REF!</definedName>
    <definedName name="__MC04">#REF!</definedName>
    <definedName name="__MS1">#REF!</definedName>
    <definedName name="__MS2">#REF!</definedName>
    <definedName name="__MS3">#REF!</definedName>
    <definedName name="__MS4">#REF!</definedName>
    <definedName name="__MS5">#REF!</definedName>
    <definedName name="__mvr2">#REF!</definedName>
    <definedName name="__ndf2">#REF!</definedName>
    <definedName name="__new10">#REF!</definedName>
    <definedName name="__new11">#REF!</definedName>
    <definedName name="__new12">#REF!</definedName>
    <definedName name="__new13">#REF!</definedName>
    <definedName name="__new14">#REF!</definedName>
    <definedName name="__new15">#REF!</definedName>
    <definedName name="__new16">#REF!</definedName>
    <definedName name="__new17">#REF!</definedName>
    <definedName name="__new6">#REF!</definedName>
    <definedName name="__new7">#REF!</definedName>
    <definedName name="__new8">#REF!</definedName>
    <definedName name="__new9">#REF!</definedName>
    <definedName name="__nla2">#REF!</definedName>
    <definedName name="__NOV04">#REF!</definedName>
    <definedName name="__NOV99">#REF!</definedName>
    <definedName name="__OCT04">#REF!</definedName>
    <definedName name="__old10">#REF!</definedName>
    <definedName name="__old11">#REF!</definedName>
    <definedName name="__old12">#REF!</definedName>
    <definedName name="__old13">#REF!</definedName>
    <definedName name="__old14">#REF!</definedName>
    <definedName name="__old15">#REF!</definedName>
    <definedName name="__old16">#REF!</definedName>
    <definedName name="__old17">#REF!</definedName>
    <definedName name="__old6">#REF!</definedName>
    <definedName name="__old7">#REF!</definedName>
    <definedName name="__old8">#REF!</definedName>
    <definedName name="__old9">#REF!</definedName>
    <definedName name="__rei2">#REF!</definedName>
    <definedName name="__rev2">#REF!</definedName>
    <definedName name="__SCF90">#REF!</definedName>
    <definedName name="__SCH1">#REF!</definedName>
    <definedName name="__SCH10">#REF!</definedName>
    <definedName name="__SCH15">#REF!</definedName>
    <definedName name="__SCH2">#REF!</definedName>
    <definedName name="__SCH3">#REF!</definedName>
    <definedName name="__SCH4">#REF!</definedName>
    <definedName name="__SCH5">#REF!</definedName>
    <definedName name="__SCH6">#REF!</definedName>
    <definedName name="__SCH7">#REF!</definedName>
    <definedName name="__SCH8">#REF!</definedName>
    <definedName name="__SCH9">#REF!</definedName>
    <definedName name="__SCY46">#N/A</definedName>
    <definedName name="__SCY47">#N/A</definedName>
    <definedName name="__SEC1">#REF!</definedName>
    <definedName name="__SEC2">#REF!</definedName>
    <definedName name="__sep04">#REF!</definedName>
    <definedName name="__SFC1">#REF!</definedName>
    <definedName name="__w1" localSheetId="0" hidden="1">{#N/A,#N/A,FALSE,"DEPN";#N/A,#N/A,FALSE,"INT";#N/A,#N/A,FALSE,"SUNDRY";#N/A,#N/A,FALSE,"CRED";#N/A,#N/A,FALSE,"DEBT";#N/A,#N/A,FALSE,"XREC";#N/A,#N/A,FALSE,"RFS";#N/A,#N/A,FALSE,"FAS";#N/A,#N/A,FALSE,"SP";#N/A,#N/A,FALSE,"COMM";#N/A,#N/A,FALSE,"CALC";#N/A,#N/A,FALSE,"%";#N/A,#N/A,FALSE,"EXPS"}</definedName>
    <definedName name="__w1" localSheetId="28" hidden="1">{#N/A,#N/A,FALSE,"DEPN";#N/A,#N/A,FALSE,"INT";#N/A,#N/A,FALSE,"SUNDRY";#N/A,#N/A,FALSE,"CRED";#N/A,#N/A,FALSE,"DEBT";#N/A,#N/A,FALSE,"XREC";#N/A,#N/A,FALSE,"RFS";#N/A,#N/A,FALSE,"FAS";#N/A,#N/A,FALSE,"SP";#N/A,#N/A,FALSE,"COMM";#N/A,#N/A,FALSE,"CALC";#N/A,#N/A,FALSE,"%";#N/A,#N/A,FALSE,"EXPS"}</definedName>
    <definedName name="__w1" localSheetId="29" hidden="1">{#N/A,#N/A,FALSE,"DEPN";#N/A,#N/A,FALSE,"INT";#N/A,#N/A,FALSE,"SUNDRY";#N/A,#N/A,FALSE,"CRED";#N/A,#N/A,FALSE,"DEBT";#N/A,#N/A,FALSE,"XREC";#N/A,#N/A,FALSE,"RFS";#N/A,#N/A,FALSE,"FAS";#N/A,#N/A,FALSE,"SP";#N/A,#N/A,FALSE,"COMM";#N/A,#N/A,FALSE,"CALC";#N/A,#N/A,FALSE,"%";#N/A,#N/A,FALSE,"EXPS"}</definedName>
    <definedName name="__w1" hidden="1">{#N/A,#N/A,FALSE,"DEPN";#N/A,#N/A,FALSE,"INT";#N/A,#N/A,FALSE,"SUNDRY";#N/A,#N/A,FALSE,"CRED";#N/A,#N/A,FALSE,"DEBT";#N/A,#N/A,FALSE,"XREC";#N/A,#N/A,FALSE,"RFS";#N/A,#N/A,FALSE,"FAS";#N/A,#N/A,FALSE,"SP";#N/A,#N/A,FALSE,"COMM";#N/A,#N/A,FALSE,"CALC";#N/A,#N/A,FALSE,"%";#N/A,#N/A,FALSE,"EXPS"}</definedName>
    <definedName name="__w2" localSheetId="0" hidden="1">{"YTDACT1",#N/A,TRUE,"YTDACTAUST";"YTDACT2",#N/A,TRUE,"YTDACTAUST";"YTDACT3",#N/A,TRUE,"YTDACTAUST";"CCTR",#N/A,TRUE,"YTDACTCC"}</definedName>
    <definedName name="__w2" localSheetId="28" hidden="1">{"YTDACT1",#N/A,TRUE,"YTDACTAUST";"YTDACT2",#N/A,TRUE,"YTDACTAUST";"YTDACT3",#N/A,TRUE,"YTDACTAUST";"CCTR",#N/A,TRUE,"YTDACTCC"}</definedName>
    <definedName name="__w2" localSheetId="29" hidden="1">{"YTDACT1",#N/A,TRUE,"YTDACTAUST";"YTDACT2",#N/A,TRUE,"YTDACTAUST";"YTDACT3",#N/A,TRUE,"YTDACTAUST";"CCTR",#N/A,TRUE,"YTDACTCC"}</definedName>
    <definedName name="__w2" hidden="1">{"YTDACT1",#N/A,TRUE,"YTDACTAUST";"YTDACT2",#N/A,TRUE,"YTDACTAUST";"YTDACT3",#N/A,TRUE,"YTDACTAUST";"CCTR",#N/A,TRUE,"YTDACTCC"}</definedName>
    <definedName name="_0_REP_L_OF_RCBC_LUCENA_ASOIF_DV_014_11">"'file:///C:/My Documents/recon2003/PLP-CIS GPL/4287sep cis.xls'#$EXHIBIT.$#REF!$#REF!"</definedName>
    <definedName name="_10_Points_Hit_rate">#REF!</definedName>
    <definedName name="_11_20_08">#REF!</definedName>
    <definedName name="_13CYASSET">#REF!</definedName>
    <definedName name="_13PYASSET">#N/A</definedName>
    <definedName name="_18CYASSET">#N/A</definedName>
    <definedName name="_18PYASSET">#N/A</definedName>
    <definedName name="_1R_SUMM">#REF!</definedName>
    <definedName name="_2715FEB">#REF!</definedName>
    <definedName name="_2ndname">#REF!</definedName>
    <definedName name="_31_Dec_99">#REF!</definedName>
    <definedName name="_8_Points_Hit_rate">#REF!</definedName>
    <definedName name="_age2">#REF!</definedName>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FALSE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AUG04">#REF!</definedName>
    <definedName name="_b3" localSheetId="0" hidden="1">{#N/A,#N/A,FALSE,"DEPN";#N/A,#N/A,FALSE,"INT";#N/A,#N/A,FALSE,"SUNDRY";#N/A,#N/A,FALSE,"CRED";#N/A,#N/A,FALSE,"DEBT";#N/A,#N/A,FALSE,"XREC";#N/A,#N/A,FALSE,"RFS";#N/A,#N/A,FALSE,"FAS";#N/A,#N/A,FALSE,"SP";#N/A,#N/A,FALSE,"COMM";#N/A,#N/A,FALSE,"CALC";#N/A,#N/A,FALSE,"%";#N/A,#N/A,FALSE,"EXPS"}</definedName>
    <definedName name="_b3" localSheetId="28" hidden="1">{#N/A,#N/A,FALSE,"DEPN";#N/A,#N/A,FALSE,"INT";#N/A,#N/A,FALSE,"SUNDRY";#N/A,#N/A,FALSE,"CRED";#N/A,#N/A,FALSE,"DEBT";#N/A,#N/A,FALSE,"XREC";#N/A,#N/A,FALSE,"RFS";#N/A,#N/A,FALSE,"FAS";#N/A,#N/A,FALSE,"SP";#N/A,#N/A,FALSE,"COMM";#N/A,#N/A,FALSE,"CALC";#N/A,#N/A,FALSE,"%";#N/A,#N/A,FALSE,"EXPS"}</definedName>
    <definedName name="_b3" localSheetId="29" hidden="1">{#N/A,#N/A,FALSE,"DEPN";#N/A,#N/A,FALSE,"INT";#N/A,#N/A,FALSE,"SUNDRY";#N/A,#N/A,FALSE,"CRED";#N/A,#N/A,FALSE,"DEBT";#N/A,#N/A,FALSE,"XREC";#N/A,#N/A,FALSE,"RFS";#N/A,#N/A,FALSE,"FAS";#N/A,#N/A,FALSE,"SP";#N/A,#N/A,FALSE,"COMM";#N/A,#N/A,FALSE,"CALC";#N/A,#N/A,FALSE,"%";#N/A,#N/A,FALSE,"EXPS"}</definedName>
    <definedName name="_b3" hidden="1">{#N/A,#N/A,FALSE,"DEPN";#N/A,#N/A,FALSE,"INT";#N/A,#N/A,FALSE,"SUNDRY";#N/A,#N/A,FALSE,"CRED";#N/A,#N/A,FALSE,"DEBT";#N/A,#N/A,FALSE,"XREC";#N/A,#N/A,FALSE,"RFS";#N/A,#N/A,FALSE,"FAS";#N/A,#N/A,FALSE,"SP";#N/A,#N/A,FALSE,"COMM";#N/A,#N/A,FALSE,"CALC";#N/A,#N/A,FALSE,"%";#N/A,#N/A,FALSE,"EXPS"}</definedName>
    <definedName name="_c3_sched2">#REF!</definedName>
    <definedName name="_c3_sched3">#REF!</definedName>
    <definedName name="_c3_sched4">#REF!</definedName>
    <definedName name="_C78695">#REF!</definedName>
    <definedName name="_col2">#REF!</definedName>
    <definedName name="_DAT1">#REF!</definedName>
    <definedName name="_DAT10">#REF!</definedName>
    <definedName name="_DAT11">#REF!</definedName>
    <definedName name="_DAT12">#REF!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ec10">#REF!</definedName>
    <definedName name="_dec11">#REF!</definedName>
    <definedName name="_dec12">#REF!</definedName>
    <definedName name="_dec13">#REF!</definedName>
    <definedName name="_dec14">#REF!</definedName>
    <definedName name="_dec15">#REF!</definedName>
    <definedName name="_dec16">#REF!</definedName>
    <definedName name="_dec17">#REF!</definedName>
    <definedName name="_dec6">#REF!</definedName>
    <definedName name="_dec7">#REF!</definedName>
    <definedName name="_dec9">#REF!</definedName>
    <definedName name="_ded2">#REF!</definedName>
    <definedName name="_e">#REF!</definedName>
    <definedName name="_e3">#REF!</definedName>
    <definedName name="_exh7">#REF!</definedName>
    <definedName name="_EXH8">#REF!</definedName>
    <definedName name="_FEB05">#REF!</definedName>
    <definedName name="_Fill" hidden="1">#REF!</definedName>
    <definedName name="_xlnm._FilterDatabase" hidden="1">#REF!</definedName>
    <definedName name="_g">#REF!</definedName>
    <definedName name="_imp6">#REF!</definedName>
    <definedName name="_JAN05">#REF!</definedName>
    <definedName name="_JUL4">#REF!</definedName>
    <definedName name="_JV1">#REF!</definedName>
    <definedName name="_JV2">#REF!</definedName>
    <definedName name="_Key1" hidden="1">#REF!</definedName>
    <definedName name="_key12" hidden="1">#REF!</definedName>
    <definedName name="_Key2" hidden="1">#REF!</definedName>
    <definedName name="_mp122">#REF!</definedName>
    <definedName name="_MS1">#REF!</definedName>
    <definedName name="_MS2">#REF!</definedName>
    <definedName name="_MS3">#REF!</definedName>
    <definedName name="_MS4">#REF!</definedName>
    <definedName name="_MS5">#REF!</definedName>
    <definedName name="_mvr2">#REF!</definedName>
    <definedName name="_n">#REF!</definedName>
    <definedName name="_ndf2">#REF!</definedName>
    <definedName name="_new10">#REF!</definedName>
    <definedName name="_new11">#REF!</definedName>
    <definedName name="_new12">#REF!</definedName>
    <definedName name="_new13">#REF!</definedName>
    <definedName name="_new14">#REF!</definedName>
    <definedName name="_new15">#REF!</definedName>
    <definedName name="_new16">#REF!</definedName>
    <definedName name="_new17">#REF!</definedName>
    <definedName name="_new6">#REF!</definedName>
    <definedName name="_new7">#REF!</definedName>
    <definedName name="_new8">#REF!</definedName>
    <definedName name="_new9">#REF!</definedName>
    <definedName name="_nla2">#REF!</definedName>
    <definedName name="_NOV99">#REF!</definedName>
    <definedName name="_old10">#REF!</definedName>
    <definedName name="_old11">#REF!</definedName>
    <definedName name="_old12">#REF!</definedName>
    <definedName name="_old13">#REF!</definedName>
    <definedName name="_old14">#REF!</definedName>
    <definedName name="_old15">#REF!</definedName>
    <definedName name="_old16">#REF!</definedName>
    <definedName name="_old17">#REF!</definedName>
    <definedName name="_old6">#REF!</definedName>
    <definedName name="_old7">#REF!</definedName>
    <definedName name="_old8">#REF!</definedName>
    <definedName name="_old9">#REF!</definedName>
    <definedName name="_Order1" hidden="1">255</definedName>
    <definedName name="_Order2" hidden="1">255</definedName>
    <definedName name="_p33">#REF!</definedName>
    <definedName name="_Q1">#REF!</definedName>
    <definedName name="_Q2">#REF!</definedName>
    <definedName name="_Q3">#REF!</definedName>
    <definedName name="_Q4">#REF!</definedName>
    <definedName name="_Q5">#REF!</definedName>
    <definedName name="_Q6">#REF!</definedName>
    <definedName name="_QA1">#REF!</definedName>
    <definedName name="_QA2">#REF!</definedName>
    <definedName name="_QA3">#REF!</definedName>
    <definedName name="_QA5">#REF!</definedName>
    <definedName name="_rei2">#REF!</definedName>
    <definedName name="_res1">#REF!</definedName>
    <definedName name="_res2">#REF!</definedName>
    <definedName name="_rev2">#REF!</definedName>
    <definedName name="_SBM040814">#REF!</definedName>
    <definedName name="_SCF90">#REF!</definedName>
    <definedName name="_SCH1">#REF!</definedName>
    <definedName name="_SCH10">#REF!</definedName>
    <definedName name="_SCH15">#REF!</definedName>
    <definedName name="_SCH2">#REF!</definedName>
    <definedName name="_SCH3">#REF!</definedName>
    <definedName name="_SCH4">#REF!</definedName>
    <definedName name="_SCH5">#REF!</definedName>
    <definedName name="_SCH6">#REF!</definedName>
    <definedName name="_SCH7">#REF!</definedName>
    <definedName name="_SCH8">#REF!</definedName>
    <definedName name="_SCH9">#REF!</definedName>
    <definedName name="_SCY45">#REF!</definedName>
    <definedName name="_SCY46">#N/A</definedName>
    <definedName name="_SCY47">#N/A</definedName>
    <definedName name="_SEC1">#REF!</definedName>
    <definedName name="_SEC2">#REF!</definedName>
    <definedName name="_SFC1">#REF!</definedName>
    <definedName name="_Sort" hidden="1">#REF!</definedName>
    <definedName name="_Sort2" hidden="1">#REF!</definedName>
    <definedName name="_sp1">#REF!</definedName>
    <definedName name="_sp2">#REF!</definedName>
    <definedName name="_w1" localSheetId="0" hidden="1">{#N/A,#N/A,FALSE,"DEPN";#N/A,#N/A,FALSE,"INT";#N/A,#N/A,FALSE,"SUNDRY";#N/A,#N/A,FALSE,"CRED";#N/A,#N/A,FALSE,"DEBT";#N/A,#N/A,FALSE,"XREC";#N/A,#N/A,FALSE,"RFS";#N/A,#N/A,FALSE,"FAS";#N/A,#N/A,FALSE,"SP";#N/A,#N/A,FALSE,"COMM";#N/A,#N/A,FALSE,"CALC";#N/A,#N/A,FALSE,"%";#N/A,#N/A,FALSE,"EXPS"}</definedName>
    <definedName name="_w1" localSheetId="28" hidden="1">{#N/A,#N/A,FALSE,"DEPN";#N/A,#N/A,FALSE,"INT";#N/A,#N/A,FALSE,"SUNDRY";#N/A,#N/A,FALSE,"CRED";#N/A,#N/A,FALSE,"DEBT";#N/A,#N/A,FALSE,"XREC";#N/A,#N/A,FALSE,"RFS";#N/A,#N/A,FALSE,"FAS";#N/A,#N/A,FALSE,"SP";#N/A,#N/A,FALSE,"COMM";#N/A,#N/A,FALSE,"CALC";#N/A,#N/A,FALSE,"%";#N/A,#N/A,FALSE,"EXPS"}</definedName>
    <definedName name="_w1" localSheetId="29" hidden="1">{#N/A,#N/A,FALSE,"DEPN";#N/A,#N/A,FALSE,"INT";#N/A,#N/A,FALSE,"SUNDRY";#N/A,#N/A,FALSE,"CRED";#N/A,#N/A,FALSE,"DEBT";#N/A,#N/A,FALSE,"XREC";#N/A,#N/A,FALSE,"RFS";#N/A,#N/A,FALSE,"FAS";#N/A,#N/A,FALSE,"SP";#N/A,#N/A,FALSE,"COMM";#N/A,#N/A,FALSE,"CALC";#N/A,#N/A,FALSE,"%";#N/A,#N/A,FALSE,"EXPS"}</definedName>
    <definedName name="_w1" hidden="1">{#N/A,#N/A,FALSE,"DEPN";#N/A,#N/A,FALSE,"INT";#N/A,#N/A,FALSE,"SUNDRY";#N/A,#N/A,FALSE,"CRED";#N/A,#N/A,FALSE,"DEBT";#N/A,#N/A,FALSE,"XREC";#N/A,#N/A,FALSE,"RFS";#N/A,#N/A,FALSE,"FAS";#N/A,#N/A,FALSE,"SP";#N/A,#N/A,FALSE,"COMM";#N/A,#N/A,FALSE,"CALC";#N/A,#N/A,FALSE,"%";#N/A,#N/A,FALSE,"EXPS"}</definedName>
    <definedName name="_w2" localSheetId="0" hidden="1">{"YTDACT1",#N/A,TRUE,"YTDACTAUST";"YTDACT2",#N/A,TRUE,"YTDACTAUST";"YTDACT3",#N/A,TRUE,"YTDACTAUST";"CCTR",#N/A,TRUE,"YTDACTCC"}</definedName>
    <definedName name="_w2" localSheetId="28" hidden="1">{"YTDACT1",#N/A,TRUE,"YTDACTAUST";"YTDACT2",#N/A,TRUE,"YTDACTAUST";"YTDACT3",#N/A,TRUE,"YTDACTAUST";"CCTR",#N/A,TRUE,"YTDACTCC"}</definedName>
    <definedName name="_w2" localSheetId="29" hidden="1">{"YTDACT1",#N/A,TRUE,"YTDACTAUST";"YTDACT2",#N/A,TRUE,"YTDACTAUST";"YTDACT3",#N/A,TRUE,"YTDACTAUST";"CCTR",#N/A,TRUE,"YTDACTCC"}</definedName>
    <definedName name="_w2" hidden="1">{"YTDACT1",#N/A,TRUE,"YTDACTAUST";"YTDACT2",#N/A,TRUE,"YTDACTAUST";"YTDACT3",#N/A,TRUE,"YTDACTAUST";"CCTR",#N/A,TRUE,"YTDACTCC"}</definedName>
    <definedName name="_ws1">#REF!</definedName>
    <definedName name="_ws2">#REF!</definedName>
    <definedName name="A">#REF!</definedName>
    <definedName name="a_Other">#REF!</definedName>
    <definedName name="A10.">#REF!</definedName>
    <definedName name="A1com">#REF!</definedName>
    <definedName name="A9999999999999999999" localSheetId="27">#REF!</definedName>
    <definedName name="A9999999999999999999" localSheetId="28">#REF!</definedName>
    <definedName name="A9999999999999999999">#REF!</definedName>
    <definedName name="aa">#REF!</definedName>
    <definedName name="aa_Roll12">#REF!</definedName>
    <definedName name="aa_YTD">#REF!</definedName>
    <definedName name="aaa">#REF!</definedName>
    <definedName name="aaaa">#REF!</definedName>
    <definedName name="aaaaa">#REF!</definedName>
    <definedName name="AAAAAa" hidden="1">#REF!</definedName>
    <definedName name="AAAAAAAAAAAAA" hidden="1">#REF!</definedName>
    <definedName name="AAAAAAAAAAAAAA" hidden="1">#REF!</definedName>
    <definedName name="aaaaaaaaaaaaaaaa">#REF!</definedName>
    <definedName name="AAABBB">#REF!</definedName>
    <definedName name="AATFEB00">#REF!</definedName>
    <definedName name="AATJUNE00">#REF!</definedName>
    <definedName name="AATMAR00">#REF!</definedName>
    <definedName name="AB">#REF!</definedName>
    <definedName name="ABC">#REF!</definedName>
    <definedName name="ABCDEFG">#REF!</definedName>
    <definedName name="ABH">#REF!</definedName>
    <definedName name="ABP">#REF!</definedName>
    <definedName name="AC">#REF!</definedName>
    <definedName name="acc">#REF!</definedName>
    <definedName name="accntpay">#REF!</definedName>
    <definedName name="accrued">#REF!</definedName>
    <definedName name="accruedex">#REF!</definedName>
    <definedName name="accruedexp">#REF!</definedName>
    <definedName name="ACCT">#REF!</definedName>
    <definedName name="ACCT2">#REF!</definedName>
    <definedName name="accts">#REF!</definedName>
    <definedName name="accum_rate">#REF!</definedName>
    <definedName name="ACL">#REF!</definedName>
    <definedName name="acquicost">#REF!</definedName>
    <definedName name="acquicost2">#REF!</definedName>
    <definedName name="acquidate2">#REF!</definedName>
    <definedName name="actcost">#REF!</definedName>
    <definedName name="Active_column">#REF!</definedName>
    <definedName name="Active_FU">#REF!</definedName>
    <definedName name="actkey">#REF!</definedName>
    <definedName name="actual">#REF!</definedName>
    <definedName name="Actual1">#REF!</definedName>
    <definedName name="actuals">#REF!</definedName>
    <definedName name="ad">#REF!</definedName>
    <definedName name="adaccinv">#REF!</definedName>
    <definedName name="adaccountpayable">#REF!</definedName>
    <definedName name="adaccrued">#REF!</definedName>
    <definedName name="adadjustment">#REF!</definedName>
    <definedName name="adap">#REF!</definedName>
    <definedName name="ADB_1">#REF!</definedName>
    <definedName name="ADB_10">#REF!</definedName>
    <definedName name="ADB_2">#REF!</definedName>
    <definedName name="ADB_3">#REF!</definedName>
    <definedName name="ADB_4">#REF!</definedName>
    <definedName name="ADB_5">#REF!</definedName>
    <definedName name="ADB_7.5">#REF!</definedName>
    <definedName name="adbond">#REF!</definedName>
    <definedName name="adcap">#REF!</definedName>
    <definedName name="adcapital">#REF!</definedName>
    <definedName name="adcash">#REF!</definedName>
    <definedName name="adclr">#REF!</definedName>
    <definedName name="adcontibuted">#REF!</definedName>
    <definedName name="additive">#REF!</definedName>
    <definedName name="addlprem_table">#REF!</definedName>
    <definedName name="AddonQ1">#REF!</definedName>
    <definedName name="AddonQ2">#REF!</definedName>
    <definedName name="AddonQ3">#REF!</definedName>
    <definedName name="AddonQ4">#REF!</definedName>
    <definedName name="AddonQ5">#REF!</definedName>
    <definedName name="Address">#REF!</definedName>
    <definedName name="ADDSA">#REF!</definedName>
    <definedName name="adduefrom">#REF!</definedName>
    <definedName name="addueto">#REF!</definedName>
    <definedName name="adedp">#REF!</definedName>
    <definedName name="adfluctuation">#REF!</definedName>
    <definedName name="adfundheldby">#REF!</definedName>
    <definedName name="adfundheldfor">#REF!</definedName>
    <definedName name="adj_net_worth">#REF!</definedName>
    <definedName name="Adjustment">#REF!</definedName>
    <definedName name="adlcp">#REF!</definedName>
    <definedName name="adloss">#REF!</definedName>
    <definedName name="adother">#REF!</definedName>
    <definedName name="adotherliability">#REF!</definedName>
    <definedName name="adpremium">#REF!</definedName>
    <definedName name="adprwb">#REF!</definedName>
    <definedName name="adreal">#REF!</definedName>
    <definedName name="adrein">#REF!</definedName>
    <definedName name="adreserve">#REF!</definedName>
    <definedName name="adretained">#REF!</definedName>
    <definedName name="adsecurity">#REF!</definedName>
    <definedName name="adstock">#REF!</definedName>
    <definedName name="adtax">#REF!</definedName>
    <definedName name="adtax2">#REF!</definedName>
    <definedName name="adtre">#REF!</definedName>
    <definedName name="adtreasury">#REF!</definedName>
    <definedName name="adunearned">#REF!</definedName>
    <definedName name="afdsfsdf" localSheetId="0" hidden="1">{#N/A,#N/A,FALSE,"DEPN";#N/A,#N/A,FALSE,"INT";#N/A,#N/A,FALSE,"SUNDRY";#N/A,#N/A,FALSE,"CRED";#N/A,#N/A,FALSE,"DEBT";#N/A,#N/A,FALSE,"XREC";#N/A,#N/A,FALSE,"RFS";#N/A,#N/A,FALSE,"FAS";#N/A,#N/A,FALSE,"SP";#N/A,#N/A,FALSE,"COMM";#N/A,#N/A,FALSE,"CALC";#N/A,#N/A,FALSE,"%";#N/A,#N/A,FALSE,"EXPS"}</definedName>
    <definedName name="afdsfsdf" localSheetId="28" hidden="1">{#N/A,#N/A,FALSE,"DEPN";#N/A,#N/A,FALSE,"INT";#N/A,#N/A,FALSE,"SUNDRY";#N/A,#N/A,FALSE,"CRED";#N/A,#N/A,FALSE,"DEBT";#N/A,#N/A,FALSE,"XREC";#N/A,#N/A,FALSE,"RFS";#N/A,#N/A,FALSE,"FAS";#N/A,#N/A,FALSE,"SP";#N/A,#N/A,FALSE,"COMM";#N/A,#N/A,FALSE,"CALC";#N/A,#N/A,FALSE,"%";#N/A,#N/A,FALSE,"EXPS"}</definedName>
    <definedName name="afdsfsdf" localSheetId="29" hidden="1">{#N/A,#N/A,FALSE,"DEPN";#N/A,#N/A,FALSE,"INT";#N/A,#N/A,FALSE,"SUNDRY";#N/A,#N/A,FALSE,"CRED";#N/A,#N/A,FALSE,"DEBT";#N/A,#N/A,FALSE,"XREC";#N/A,#N/A,FALSE,"RFS";#N/A,#N/A,FALSE,"FAS";#N/A,#N/A,FALSE,"SP";#N/A,#N/A,FALSE,"COMM";#N/A,#N/A,FALSE,"CALC";#N/A,#N/A,FALSE,"%";#N/A,#N/A,FALSE,"EXPS"}</definedName>
    <definedName name="afdsfsdf" hidden="1">{#N/A,#N/A,FALSE,"DEPN";#N/A,#N/A,FALSE,"INT";#N/A,#N/A,FALSE,"SUNDRY";#N/A,#N/A,FALSE,"CRED";#N/A,#N/A,FALSE,"DEBT";#N/A,#N/A,FALSE,"XREC";#N/A,#N/A,FALSE,"RFS";#N/A,#N/A,FALSE,"FAS";#N/A,#N/A,FALSE,"SP";#N/A,#N/A,FALSE,"COMM";#N/A,#N/A,FALSE,"CALC";#N/A,#N/A,FALSE,"%";#N/A,#N/A,FALSE,"EXPS"}</definedName>
    <definedName name="AGE">#REF!</definedName>
    <definedName name="agent">#REF!</definedName>
    <definedName name="AgentNo">#REF!</definedName>
    <definedName name="ai">#REF!</definedName>
    <definedName name="AIANEW">#REF!</definedName>
    <definedName name="aic">#REF!</definedName>
    <definedName name="AIGLFUS">#REF!</definedName>
    <definedName name="AII">#REF!</definedName>
    <definedName name="ALICOAFRIC">#REF!</definedName>
    <definedName name="ALICOSTARTUP">#REF!</definedName>
    <definedName name="ALLOW">#N/A</definedName>
    <definedName name="ALLOW1">#REF!</definedName>
    <definedName name="am">#REF!</definedName>
    <definedName name="amortrule">#REF!</definedName>
    <definedName name="amy">#REF!</definedName>
    <definedName name="ANAL_INC">#REF!</definedName>
    <definedName name="ANAL_OP">#N/A</definedName>
    <definedName name="Analysis_Area">#REF!</definedName>
    <definedName name="ANARESWP">#REF!</definedName>
    <definedName name="ANP">#REF!</definedName>
    <definedName name="ANSW">#REF!</definedName>
    <definedName name="AO">#REF!</definedName>
    <definedName name="AOD">#REF!</definedName>
    <definedName name="AOLB1">#REF!</definedName>
    <definedName name="AOLB2">#REF!</definedName>
    <definedName name="AOLBPrt1">#REF!</definedName>
    <definedName name="AOLBPrt2">#REF!</definedName>
    <definedName name="ap">#REF!</definedName>
    <definedName name="APA">#REF!</definedName>
    <definedName name="APCI">#REF!</definedName>
    <definedName name="apfin">#REF!</definedName>
    <definedName name="APincr" localSheetId="0">MAX(0,ROUNDUP(1.2*(#REF!-#REF!),2))</definedName>
    <definedName name="APincr">MAX(0,ROUNDUP(1.2*(#REF!-#REF!),2))</definedName>
    <definedName name="APincr_woACI" localSheetId="0">MAX(0,ROUNDUP(1.2*(#REF!-#REF!),2))</definedName>
    <definedName name="APincr_woACI">MAX(0,ROUNDUP(1.2*(#REF!-#REF!),2))</definedName>
    <definedName name="APN">#REF!</definedName>
    <definedName name="app">#REF!</definedName>
    <definedName name="App_adus">#REF!</definedName>
    <definedName name="APPB">#REF!</definedName>
    <definedName name="appendix_iii">#REF!</definedName>
    <definedName name="APR">#REF!</definedName>
    <definedName name="April">#REF!</definedName>
    <definedName name="apv">#REF!</definedName>
    <definedName name="aquidate">#REF!</definedName>
    <definedName name="arbldg">#REF!</definedName>
    <definedName name="ARDEC">#N/A</definedName>
    <definedName name="ARDEC06">#N/A</definedName>
    <definedName name="AREA01">#REF!</definedName>
    <definedName name="AREA02">#REF!</definedName>
    <definedName name="AREA03">#REF!</definedName>
    <definedName name="AREA04">#REF!</definedName>
    <definedName name="AREA05">#REF!</definedName>
    <definedName name="AREA06">#REF!</definedName>
    <definedName name="AREA1">#REF!</definedName>
    <definedName name="AREA2">#REF!</definedName>
    <definedName name="AREMDEC06">#N/A</definedName>
    <definedName name="AREMP">#N/A</definedName>
    <definedName name="AREMPAPR08">#REF!</definedName>
    <definedName name="AREMPAUG07">#REF!</definedName>
    <definedName name="AREMPDEC05">#REF!</definedName>
    <definedName name="AREMPDEC07">#REF!</definedName>
    <definedName name="AREMPFEB08">#REF!</definedName>
    <definedName name="AREMPJAN08">#REF!</definedName>
    <definedName name="AREMPLOYEE">#REF!</definedName>
    <definedName name="AREMPMAR08">#REF!</definedName>
    <definedName name="AREMPNOV07">#REF!</definedName>
    <definedName name="AREMPOCT07">#REF!</definedName>
    <definedName name="AREMPSEP07">#REF!</definedName>
    <definedName name="ARNOV06">#N/A</definedName>
    <definedName name="AROCT06">#N/A</definedName>
    <definedName name="AROEEDEC07">#REF!</definedName>
    <definedName name="AROTHERFEB">#REF!</definedName>
    <definedName name="AROTHERFEBNAME">#REF!</definedName>
    <definedName name="AROTHERS">#REF!</definedName>
    <definedName name="ARSEP">#REF!</definedName>
    <definedName name="AS_OF_DECEMBER_31__2007">#REF!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CY">#N/A</definedName>
    <definedName name="ASD">#REF!</definedName>
    <definedName name="Asia1">#REF!</definedName>
    <definedName name="ASPERIOD">#REF!</definedName>
    <definedName name="Asset">#REF!</definedName>
    <definedName name="Asset_Chg">#REF!</definedName>
    <definedName name="Asset_Chg_FM">#REF!</definedName>
    <definedName name="assets">#REF!</definedName>
    <definedName name="assetsperco">#REF!</definedName>
    <definedName name="ASSOCNAME">#REF!</definedName>
    <definedName name="AST">#REF!</definedName>
    <definedName name="astig" localSheetId="0" hidden="1">{"'Cash In Bank - Metrobank'!$A$1:$E$520"}</definedName>
    <definedName name="astig" localSheetId="28" hidden="1">{"'Cash In Bank - Metrobank'!$A$1:$E$520"}</definedName>
    <definedName name="astig" localSheetId="29" hidden="1">{"'Cash In Bank - Metrobank'!$A$1:$E$520"}</definedName>
    <definedName name="astig" hidden="1">{"'Cash In Bank - Metrobank'!$A$1:$E$520"}</definedName>
    <definedName name="astock">#REF!</definedName>
    <definedName name="attach">#REF!</definedName>
    <definedName name="Aug">#REF!</definedName>
    <definedName name="AUGCOM">#REF!</definedName>
    <definedName name="AUGONAME">#REF!</definedName>
    <definedName name="AUGOTHERS">#REF!</definedName>
    <definedName name="Aust_Inv_Prod">#REF!</definedName>
    <definedName name="av">#REF!</definedName>
    <definedName name="Avail_Prod">#REF!</definedName>
    <definedName name="ave_basic_prem">#REF!</definedName>
    <definedName name="ave_basic_prem_usd">#REF!</definedName>
    <definedName name="AvePrem">#REF!</definedName>
    <definedName name="AWSAPR00">#REF!</definedName>
    <definedName name="AWSDEC99">#REF!</definedName>
    <definedName name="AWSJAN00">#REF!</definedName>
    <definedName name="AWSMAY00">#REF!</definedName>
    <definedName name="AWSNOV99">#REF!</definedName>
    <definedName name="AXA_Mgd">#REF!</definedName>
    <definedName name="AXASharePrice_Index_Data">#REF!</definedName>
    <definedName name="ay">#REF!</definedName>
    <definedName name="B">#REF!</definedName>
    <definedName name="BALANCE">#REF!</definedName>
    <definedName name="balance_sheet">#REF!</definedName>
    <definedName name="BalSht">#REF!</definedName>
    <definedName name="Bancassurance">#REF!</definedName>
    <definedName name="bankers">#REF!</definedName>
    <definedName name="BASE">#N/A</definedName>
    <definedName name="Basic_Run_No_TL">#REF!</definedName>
    <definedName name="Basic_Run_No_UL">#REF!</definedName>
    <definedName name="BASIC_VUL_DEC2004_COMPLETE_DATA_C">#REF!</definedName>
    <definedName name="BASIC_VUL_DEC2005_COMPLETE_DATA">#REF!</definedName>
    <definedName name="BB">#REF!</definedName>
    <definedName name="bbb" localSheetId="0" hidden="1">{#N/A,#N/A,FALSE,"DEPN";#N/A,#N/A,FALSE,"INT";#N/A,#N/A,FALSE,"SUNDRY";#N/A,#N/A,FALSE,"CRED";#N/A,#N/A,FALSE,"DEBT";#N/A,#N/A,FALSE,"XREC";#N/A,#N/A,FALSE,"RFS";#N/A,#N/A,FALSE,"FAS";#N/A,#N/A,FALSE,"SP";#N/A,#N/A,FALSE,"COMM";#N/A,#N/A,FALSE,"CALC";#N/A,#N/A,FALSE,"%";#N/A,#N/A,FALSE,"EXPS"}</definedName>
    <definedName name="bbb" localSheetId="28" hidden="1">{#N/A,#N/A,FALSE,"DEPN";#N/A,#N/A,FALSE,"INT";#N/A,#N/A,FALSE,"SUNDRY";#N/A,#N/A,FALSE,"CRED";#N/A,#N/A,FALSE,"DEBT";#N/A,#N/A,FALSE,"XREC";#N/A,#N/A,FALSE,"RFS";#N/A,#N/A,FALSE,"FAS";#N/A,#N/A,FALSE,"SP";#N/A,#N/A,FALSE,"COMM";#N/A,#N/A,FALSE,"CALC";#N/A,#N/A,FALSE,"%";#N/A,#N/A,FALSE,"EXPS"}</definedName>
    <definedName name="bbb" localSheetId="29" hidden="1">{#N/A,#N/A,FALSE,"DEPN";#N/A,#N/A,FALSE,"INT";#N/A,#N/A,FALSE,"SUNDRY";#N/A,#N/A,FALSE,"CRED";#N/A,#N/A,FALSE,"DEBT";#N/A,#N/A,FALSE,"XREC";#N/A,#N/A,FALSE,"RFS";#N/A,#N/A,FALSE,"FAS";#N/A,#N/A,FALSE,"SP";#N/A,#N/A,FALSE,"COMM";#N/A,#N/A,FALSE,"CALC";#N/A,#N/A,FALSE,"%";#N/A,#N/A,FALSE,"EXPS"}</definedName>
    <definedName name="bbb" hidden="1">{#N/A,#N/A,FALSE,"DEPN";#N/A,#N/A,FALSE,"INT";#N/A,#N/A,FALSE,"SUNDRY";#N/A,#N/A,FALSE,"CRED";#N/A,#N/A,FALSE,"DEBT";#N/A,#N/A,FALSE,"XREC";#N/A,#N/A,FALSE,"RFS";#N/A,#N/A,FALSE,"FAS";#N/A,#N/A,FALSE,"SP";#N/A,#N/A,FALSE,"COMM";#N/A,#N/A,FALSE,"CALC";#N/A,#N/A,FALSE,"%";#N/A,#N/A,FALSE,"EXPS"}</definedName>
    <definedName name="bbbbb">#REF!</definedName>
    <definedName name="Bboard2" localSheetId="0" hidden="1">{#N/A,#N/A,FALSE,"DEPN";#N/A,#N/A,FALSE,"INT";#N/A,#N/A,FALSE,"SUNDRY";#N/A,#N/A,FALSE,"CRED";#N/A,#N/A,FALSE,"DEBT";#N/A,#N/A,FALSE,"XREC";#N/A,#N/A,FALSE,"RFS";#N/A,#N/A,FALSE,"FAS";#N/A,#N/A,FALSE,"SP";#N/A,#N/A,FALSE,"COMM";#N/A,#N/A,FALSE,"CALC";#N/A,#N/A,FALSE,"%";#N/A,#N/A,FALSE,"EXPS"}</definedName>
    <definedName name="Bboard2" localSheetId="28" hidden="1">{#N/A,#N/A,FALSE,"DEPN";#N/A,#N/A,FALSE,"INT";#N/A,#N/A,FALSE,"SUNDRY";#N/A,#N/A,FALSE,"CRED";#N/A,#N/A,FALSE,"DEBT";#N/A,#N/A,FALSE,"XREC";#N/A,#N/A,FALSE,"RFS";#N/A,#N/A,FALSE,"FAS";#N/A,#N/A,FALSE,"SP";#N/A,#N/A,FALSE,"COMM";#N/A,#N/A,FALSE,"CALC";#N/A,#N/A,FALSE,"%";#N/A,#N/A,FALSE,"EXPS"}</definedName>
    <definedName name="Bboard2" localSheetId="29" hidden="1">{#N/A,#N/A,FALSE,"DEPN";#N/A,#N/A,FALSE,"INT";#N/A,#N/A,FALSE,"SUNDRY";#N/A,#N/A,FALSE,"CRED";#N/A,#N/A,FALSE,"DEBT";#N/A,#N/A,FALSE,"XREC";#N/A,#N/A,FALSE,"RFS";#N/A,#N/A,FALSE,"FAS";#N/A,#N/A,FALSE,"SP";#N/A,#N/A,FALSE,"COMM";#N/A,#N/A,FALSE,"CALC";#N/A,#N/A,FALSE,"%";#N/A,#N/A,FALSE,"EXPS"}</definedName>
    <definedName name="Bboard2" hidden="1">{#N/A,#N/A,FALSE,"DEPN";#N/A,#N/A,FALSE,"INT";#N/A,#N/A,FALSE,"SUNDRY";#N/A,#N/A,FALSE,"CRED";#N/A,#N/A,FALSE,"DEBT";#N/A,#N/A,FALSE,"XREC";#N/A,#N/A,FALSE,"RFS";#N/A,#N/A,FALSE,"FAS";#N/A,#N/A,FALSE,"SP";#N/A,#N/A,FALSE,"COMM";#N/A,#N/A,FALSE,"CALC";#N/A,#N/A,FALSE,"%";#N/A,#N/A,FALSE,"EXPS"}</definedName>
    <definedName name="Bboard3" localSheetId="0" hidden="1">{#N/A,#N/A,FALSE,"DEPN";#N/A,#N/A,FALSE,"INT";#N/A,#N/A,FALSE,"SUNDRY";#N/A,#N/A,FALSE,"CRED";#N/A,#N/A,FALSE,"DEBT";#N/A,#N/A,FALSE,"XREC";#N/A,#N/A,FALSE,"RFS";#N/A,#N/A,FALSE,"FAS";#N/A,#N/A,FALSE,"SP";#N/A,#N/A,FALSE,"COMM";#N/A,#N/A,FALSE,"CALC";#N/A,#N/A,FALSE,"%";#N/A,#N/A,FALSE,"EXPS"}</definedName>
    <definedName name="Bboard3" localSheetId="28" hidden="1">{#N/A,#N/A,FALSE,"DEPN";#N/A,#N/A,FALSE,"INT";#N/A,#N/A,FALSE,"SUNDRY";#N/A,#N/A,FALSE,"CRED";#N/A,#N/A,FALSE,"DEBT";#N/A,#N/A,FALSE,"XREC";#N/A,#N/A,FALSE,"RFS";#N/A,#N/A,FALSE,"FAS";#N/A,#N/A,FALSE,"SP";#N/A,#N/A,FALSE,"COMM";#N/A,#N/A,FALSE,"CALC";#N/A,#N/A,FALSE,"%";#N/A,#N/A,FALSE,"EXPS"}</definedName>
    <definedName name="Bboard3" localSheetId="29" hidden="1">{#N/A,#N/A,FALSE,"DEPN";#N/A,#N/A,FALSE,"INT";#N/A,#N/A,FALSE,"SUNDRY";#N/A,#N/A,FALSE,"CRED";#N/A,#N/A,FALSE,"DEBT";#N/A,#N/A,FALSE,"XREC";#N/A,#N/A,FALSE,"RFS";#N/A,#N/A,FALSE,"FAS";#N/A,#N/A,FALSE,"SP";#N/A,#N/A,FALSE,"COMM";#N/A,#N/A,FALSE,"CALC";#N/A,#N/A,FALSE,"%";#N/A,#N/A,FALSE,"EXPS"}</definedName>
    <definedName name="Bboard3" hidden="1">{#N/A,#N/A,FALSE,"DEPN";#N/A,#N/A,FALSE,"INT";#N/A,#N/A,FALSE,"SUNDRY";#N/A,#N/A,FALSE,"CRED";#N/A,#N/A,FALSE,"DEBT";#N/A,#N/A,FALSE,"XREC";#N/A,#N/A,FALSE,"RFS";#N/A,#N/A,FALSE,"FAS";#N/A,#N/A,FALSE,"SP";#N/A,#N/A,FALSE,"COMM";#N/A,#N/A,FALSE,"CALC";#N/A,#N/A,FALSE,"%";#N/A,#N/A,FALSE,"EXPS"}</definedName>
    <definedName name="BDM">#REF!</definedName>
    <definedName name="BDMAPR00">#REF!</definedName>
    <definedName name="BDMDEC99">#REF!</definedName>
    <definedName name="BDMFEB00">#REF!</definedName>
    <definedName name="BDMJAN00">#REF!</definedName>
    <definedName name="BDMMAR00">#REF!</definedName>
    <definedName name="be">#REF!</definedName>
    <definedName name="bebot" localSheetId="0" hidden="1">{"'Cash In Bank - Metrobank'!$A$1:$E$520"}</definedName>
    <definedName name="bebot" localSheetId="28" hidden="1">{"'Cash In Bank - Metrobank'!$A$1:$E$520"}</definedName>
    <definedName name="bebot" localSheetId="29" hidden="1">{"'Cash In Bank - Metrobank'!$A$1:$E$520"}</definedName>
    <definedName name="bebot" hidden="1">{"'Cash In Bank - Metrobank'!$A$1:$E$520"}</definedName>
    <definedName name="BEG" localSheetId="0">#REF!,#REF!,#REF!,#REF!,#REF!,#REF!,#REF!</definedName>
    <definedName name="BEG">#REF!,#REF!,#REF!,#REF!,#REF!,#REF!,#REF!</definedName>
    <definedName name="BEGFUND">#REF!</definedName>
    <definedName name="begin">#REF!</definedName>
    <definedName name="begin1">#REF!</definedName>
    <definedName name="begret">#REF!</definedName>
    <definedName name="ben">#REF!</definedName>
    <definedName name="BenefitTerm">#REF!</definedName>
    <definedName name="BEx0017DGUEDPCFJUPUZOOLJCS2B" hidden="1">#REF!</definedName>
    <definedName name="BEx001CNWHJ5RULCSFM36ZCGJ1UH" hidden="1">#REF!</definedName>
    <definedName name="BEx001Y8YX18278T6F1Y876HWCLG" hidden="1">#REF!</definedName>
    <definedName name="BEx004791UAJIJSN57OT7YBLNP82" hidden="1">#REF!</definedName>
    <definedName name="BEx0088V78IUP98TGA1WZG5L5ECG" hidden="1">#REF!</definedName>
    <definedName name="BEx008P2NVFDLBHL7IZ5WTMVOQ1F" hidden="1">#REF!</definedName>
    <definedName name="BEx009G00IN0JUIAQ4WE9NHTMQE2" hidden="1">#REF!</definedName>
    <definedName name="BEx00CQOT9ODJDOLA8HR40LWBU1X" hidden="1">#REF!</definedName>
    <definedName name="BEx00DXTY2JDVGWQKV8H7FG4SV30" hidden="1">#REF!</definedName>
    <definedName name="BEx00GHLTYRH5N2S6P78YW1CD30N" hidden="1">#REF!</definedName>
    <definedName name="BEx00JC31DY11L45SEU4B10BIN6W" hidden="1">#REF!</definedName>
    <definedName name="BEx00KZHZBHP3TDV1YMX4B19B95O" hidden="1">#REF!</definedName>
    <definedName name="BEx00MBY8XXUOHIZ4LHXHPD7WYD5" hidden="1">#REF!</definedName>
    <definedName name="BEx00W807EJXR2DNZTQYHVJ2VFV3" hidden="1">#REF!</definedName>
    <definedName name="BEx01HY6E3GJ66ABU5ABN26V6Q13" hidden="1">#REF!</definedName>
    <definedName name="BEx01PW5YQKEGAR8JDDI5OARYXDF" hidden="1">#REF!</definedName>
    <definedName name="BEx01XJ94SHJ1YQ7ORPW0RQGKI2H" hidden="1">#REF!</definedName>
    <definedName name="BEx02PPGUVM09XYPPYE3Y82N7DQI" hidden="1">#REF!</definedName>
    <definedName name="BEx02Q08R9G839Q4RFGG9026C7PX" hidden="1">#REF!</definedName>
    <definedName name="BEx02SEL3Z1QWGAHXDPUA9WLTTPS" hidden="1">#REF!</definedName>
    <definedName name="BEx02Y3KJZH5BGDM9QEZ1PVVI114" hidden="1">#REF!</definedName>
    <definedName name="BEx0313GRLLASDTVPW5DHTXHE74M" hidden="1">#REF!</definedName>
    <definedName name="BEx1F0SOZ3H5XUHXD7O01TCR8T6J" hidden="1">#REF!</definedName>
    <definedName name="BEx1F9HL824UCNCVZ2U62J4KZCX8" hidden="1">#REF!</definedName>
    <definedName name="BEx1FEVSJKTI1Q1Z874QZVFSJSVA" hidden="1">#REF!</definedName>
    <definedName name="BEx1FGDRUHHLI1GBHELT4PK0LY4V" hidden="1">#REF!</definedName>
    <definedName name="BEx1FJZ7GKO99IYTP6GGGF7EUL3Z" hidden="1">#REF!</definedName>
    <definedName name="BEx1FZV2CM77TBH1R6YYV9P06KA2" hidden="1">#REF!</definedName>
    <definedName name="BEx1G59AY8195JTUM6P18VXUFJ3E" hidden="1">#REF!</definedName>
    <definedName name="BEx1GGCI3U25LAIZOYN6GOMUBZU6" hidden="1">#REF!</definedName>
    <definedName name="BEx1GVMRHFXUP6XYYY9NR12PV5TF" hidden="1">#REF!</definedName>
    <definedName name="BEx1GZTUQ4YXAY56BLCSTKT90DDT" hidden="1">#REF!</definedName>
    <definedName name="BEx1H16BQFKO2CYBI1DM19N3X3VE" hidden="1">#REF!</definedName>
    <definedName name="BEx1H6KIT7BHUH6MDDWC935V9N47" hidden="1">#REF!</definedName>
    <definedName name="BEx1HDGOOJ3SKHYMWUZJ1P0RQZ9N" hidden="1">#REF!</definedName>
    <definedName name="BEx1HDM5ZXSJG6JQEMSFV52PZ10V" hidden="1">#REF!</definedName>
    <definedName name="BEx1HETBBZVN5F43LKOFMC4QB0CR" hidden="1">#REF!</definedName>
    <definedName name="BEx1HGWNWPLNXICOTP90TKQVVE4E" hidden="1">#REF!</definedName>
    <definedName name="BEx1HIPLJZABY0EMUOTZN0EQMDPU" hidden="1">#REF!</definedName>
    <definedName name="BEx1HO94JIRX219MPWMB5E5XZ04X" hidden="1">#REF!</definedName>
    <definedName name="BEx1HQNF6KHM21E3XLW0NMSSEI9S" hidden="1">#REF!</definedName>
    <definedName name="BEx1HSLNWIW4S97ZBYY7I7M5YVH4" hidden="1">#REF!</definedName>
    <definedName name="BEx1I4QKTILCKZUSOJCVZN7SNHL5" hidden="1">#REF!</definedName>
    <definedName name="BEx1IE0ZP7RIFM9FI24S9I6AAJ14" hidden="1">#REF!</definedName>
    <definedName name="BEx1IGQ5B697MNDOE06MVSR0H58E" hidden="1">#REF!</definedName>
    <definedName name="BEx1IIYYV4UNPT0DZGWKPIQJNWOB" hidden="1">#REF!</definedName>
    <definedName name="BEx1IKRPW8MLB9Y485M1TL2IT9SH" hidden="1">#REF!</definedName>
    <definedName name="BEx1ISPPOZMPS0OXMJR50X9G1K6L" hidden="1">#REF!</definedName>
    <definedName name="BEx1IWRAA9O9NWGJJ9XC392J0N5S" hidden="1">#REF!</definedName>
    <definedName name="BEx1J0CSSHDJGBJUHVOEMCF2P4DL" hidden="1">#REF!</definedName>
    <definedName name="BEx1J1UPQ1J8LTC31BW0YF3A4PK2" hidden="1">#REF!</definedName>
    <definedName name="BEx1J61RRF9LJ3V3R5OY3WJ6VBWR" hidden="1">#REF!</definedName>
    <definedName name="BEx1J7E8VCGLPYU82QXVUG5N3ZAI" hidden="1">#REF!</definedName>
    <definedName name="BEx1JBQSZVG7P2X2X6X74NANXA5U" hidden="1">#REF!</definedName>
    <definedName name="BEx1JCCCS03YHRP0NUOPTZV3RU6N" hidden="1">#REF!</definedName>
    <definedName name="BEx1JGE2YQWH8S25USOY08XVGO0D" hidden="1">#REF!</definedName>
    <definedName name="BEx1JJJC9T1W7HY4V7HP1S1W4JO1" hidden="1">#REF!</definedName>
    <definedName name="BEx1JKKZSJ7DI4PTFVI9VVFMB1X2" hidden="1">#REF!</definedName>
    <definedName name="BEx1JUBQFRVMASSFK4B3V0AD7YP9" hidden="1">#REF!</definedName>
    <definedName name="BEx1JXBM5W4YRWNQ0P95QQS6JWD6" hidden="1">#REF!</definedName>
    <definedName name="BEx1K8PM2M54KU8TWTEHVBZUVAEK" hidden="1">#REF!</definedName>
    <definedName name="BEx1KGY9QEHZ9QSARMQUTQKRK4UX" hidden="1">#REF!</definedName>
    <definedName name="BEx1KKP1ELIF2UII2FWVGL7M1X7J" hidden="1">#REF!</definedName>
    <definedName name="BEx1KUVWMB0QCWA3RBE4CADFVRIS" hidden="1">#REF!</definedName>
    <definedName name="BEx1KVC79IRKF8B5SRMLWWUVFUUC" hidden="1">#REF!</definedName>
    <definedName name="BEx1L2OG1SDFK2TPXELJ77YP4NI2" hidden="1">#REF!</definedName>
    <definedName name="BEx1L6Q60MWRDJB4L20LK0XPA0Z2" hidden="1">#REF!</definedName>
    <definedName name="BEx1LBDBCECHLGWMYKU0E255WCHT" hidden="1">#REF!</definedName>
    <definedName name="BEx1LD63FP2Z4BR9TKSHOZW9KKZ5" hidden="1">#REF!</definedName>
    <definedName name="BEx1LDMB9RW982DUILM2WPT5VWQ3" hidden="1">#REF!</definedName>
    <definedName name="BEx1LIEZICA87A8A0X1TGS63X1GV" hidden="1">#REF!</definedName>
    <definedName name="BEx1LRPGDQCOEMW8YT80J1XCDCIV" hidden="1">#REF!</definedName>
    <definedName name="BEx1LRUSJW4JG54X07QWD9R27WV9" hidden="1">#REF!</definedName>
    <definedName name="BEx1M0JOUK8PVMG5WWQLXAX6MRUE" hidden="1">#REF!</definedName>
    <definedName name="BEx1M1WBK5T0LP1AK2JYV6W87ID6" hidden="1">#REF!</definedName>
    <definedName name="BEx1M51HHDYGIT8PON7U8ICL2S95" hidden="1">#REF!</definedName>
    <definedName name="BEx1MBXOKO3OFWBWZL531VFHN754" hidden="1">#REF!</definedName>
    <definedName name="BEx1MGFJ2PGAHUE8ONYFEKL4K2AQ" hidden="1">#REF!</definedName>
    <definedName name="BEx1MTRKKVCHOZ0YGID6HZ49LJTO" hidden="1">#REF!</definedName>
    <definedName name="BEx1N3CUJ3UX61X38ZAJVPEN4KMC" hidden="1">#REF!</definedName>
    <definedName name="BEx1NA908GM66YT2YLZZHLNFZHUB" hidden="1">#REF!</definedName>
    <definedName name="BEx1NM34KQTO1LDNSAFD1L82UZFG" hidden="1">#REF!</definedName>
    <definedName name="BEx1NO6TXZVOGCUWCCRTXRXWW0XL" hidden="1">#REF!</definedName>
    <definedName name="BEx1NS8EU5P9FQV3S0WRTXI5L361" hidden="1">#REF!</definedName>
    <definedName name="BEx1NUBX5VUYZFKQH69FN6BTLWCR" hidden="1">#REF!</definedName>
    <definedName name="BEx1NVDM53L935NRF7YJE4U307BW" hidden="1">#REF!</definedName>
    <definedName name="BEx1NZ4K1L8UON80Y2A4RASKWGNP" hidden="1">#REF!</definedName>
    <definedName name="BEx1OLAZ915OGYWP0QP1QQWDLCRX" hidden="1">#REF!</definedName>
    <definedName name="BEx1OO5ER042IS6IC4TLDI75JNVH" hidden="1">#REF!</definedName>
    <definedName name="BEx1OTE54CBSUT8FWKRALEDCUWN4" hidden="1">#REF!</definedName>
    <definedName name="BEx1OVSMPADTX95QUOX34KZQ8EDY" hidden="1">#REF!</definedName>
    <definedName name="BEx1OX544IO9FQJI7YYQGZCEHB3O" hidden="1">#REF!</definedName>
    <definedName name="BEx1OY6SVEUT2EQ26P7EKEND342G" hidden="1">#REF!</definedName>
    <definedName name="BEx1OYN1LPIPI12O9G6F7QAOS9T4" hidden="1">#REF!</definedName>
    <definedName name="BEx1P1HHKJA799O3YZXQAX6KFH58" hidden="1">#REF!</definedName>
    <definedName name="BEx1P34W467WGPOXPK292QFJIPHJ" hidden="1">#REF!</definedName>
    <definedName name="BEx1P6A96C6J157SB4QEDG6CZMJA" hidden="1">#REF!</definedName>
    <definedName name="BEx1P7S1J4TKGVJ43C2Q2R3M9WRB" hidden="1">#REF!</definedName>
    <definedName name="BEx1P8J3XTSFYOBKCH5351DCW1RG" hidden="1">#REF!</definedName>
    <definedName name="BEx1PA11BLPVZM8RC5BL46WX8YB5" hidden="1">#REF!</definedName>
    <definedName name="BEx1PBZ4BEFIPGMQXT9T8S4PZ2IM" hidden="1">#REF!</definedName>
    <definedName name="BEx1PLF2CFSXBZPVI6CJ534EIJDN" hidden="1">#REF!</definedName>
    <definedName name="BEx1PMWZB2DO6EM9BKLUICZJ65HD" hidden="1">#REF!</definedName>
    <definedName name="BEx1QA54J2A4I7IBQR19BTY28ZMR" hidden="1">#REF!</definedName>
    <definedName name="BEx1QCJFKTZZLM6RB0YHK67IGLS9" hidden="1">#REF!</definedName>
    <definedName name="BEx1QMQAHG3KQUK59DVM68SWKZIZ" hidden="1">#REF!</definedName>
    <definedName name="BEx1R9YFKJCMSEST8OVCAO5E47FO" hidden="1">#REF!</definedName>
    <definedName name="BEx1RBGC06B3T52OIC0EQ1KGVP1I" hidden="1">#REF!</definedName>
    <definedName name="BEx1RRC7X4NI1CU4EO5XYE2GVARJ" hidden="1">#REF!</definedName>
    <definedName name="BEx1RZA1NCGT832L7EMR7GMF588W" hidden="1">#REF!</definedName>
    <definedName name="BEx1S0XGIPUSZQUCSGWSK10GKW7Y" hidden="1">#REF!</definedName>
    <definedName name="BEx1S5VFNKIXHTTCWSV60UC50EZ8" hidden="1">#REF!</definedName>
    <definedName name="BEx1SEKB2G3K4H4K1ZMKB3YZH8IH" hidden="1">#REF!</definedName>
    <definedName name="BEx1SHK75SLM62744T3IXS5NR5Q1" hidden="1">#REF!</definedName>
    <definedName name="BEx1SK3U02H0RGKEYXW7ZMCEOF3V" hidden="1">#REF!</definedName>
    <definedName name="BEx1SSNEZINBJT29QVS62VS1THT4" hidden="1">#REF!</definedName>
    <definedName name="BEx1SVNCHNANBJIDIQVB8AFK4HAN" hidden="1">#REF!</definedName>
    <definedName name="BEx1TJ0WLS9O7KNSGIPWTYHDYI1D" hidden="1">#REF!</definedName>
    <definedName name="BEx1TOF5PYBL5BRCYLL8O1T7FE5L" hidden="1">#REF!</definedName>
    <definedName name="BEx1TT2ANF46W4KLWP7GDPTWVL63" hidden="1">#REF!</definedName>
    <definedName name="BEx1U15M7LVVFZENH830B2BGWC04" hidden="1">#REF!</definedName>
    <definedName name="BEx1U7WFO8OZKB1EBF4H386JW91L" hidden="1">#REF!</definedName>
    <definedName name="BEx1U87938YR9N6HYI24KVBKLOS3" hidden="1">#REF!</definedName>
    <definedName name="BEx1UDW3LHA1N0DKV715WC85Z39V" hidden="1">#REF!</definedName>
    <definedName name="BEx1UESH4KDWHYESQU2IE55RS3LI" hidden="1">#REF!</definedName>
    <definedName name="BEx1UI8N9KTCPSOJ7RDW0T8UEBNP" hidden="1">#REF!</definedName>
    <definedName name="BEx1UML0HHJFHA5TBOYQ24I3RV1W" hidden="1">#REF!</definedName>
    <definedName name="BEx1UUDIQPZ23XQ79GUL0RAWRSCK" hidden="1">#REF!</definedName>
    <definedName name="BEx1V67SEV778NVW68J8W5SND1J7" hidden="1">#REF!</definedName>
    <definedName name="BEx1VIY9SQLRESD11CC4PHYT0XSG" hidden="1">#REF!</definedName>
    <definedName name="BEx1VJPC3SYUN1YME39GFPNADKQB" hidden="1">#REF!</definedName>
    <definedName name="BEx1W7TT3QBGWQ8LPS9QS1J8YQUH" hidden="1">#REF!</definedName>
    <definedName name="BEx1WC67EH10SC38QWX3WEA5KH3A" hidden="1">#REF!</definedName>
    <definedName name="BEx1WGYTKZZIPM1577W5FEYKFH3V" hidden="1">#REF!</definedName>
    <definedName name="BEx1WHPURIV3D3PTJJ359H1OP7ZV" hidden="1">#REF!</definedName>
    <definedName name="BEx1WLWY2CR1WRD694JJSWSDFAIR" hidden="1">#REF!</definedName>
    <definedName name="BEx1WMD1LWPWRIK6GGAJRJAHJM8I" hidden="1">#REF!</definedName>
    <definedName name="BEx1WR0D41MR174LBF3P9E3K0J51" hidden="1">#REF!</definedName>
    <definedName name="BEx1WUB1FAS5PHU33TJ60SUHR618" hidden="1">#REF!</definedName>
    <definedName name="BEx1WX04G0INSPPG9NTNR3DYR6PZ" hidden="1">#REF!</definedName>
    <definedName name="BEx1WXWJEB4JZ5XT6E2XMAKD9OAP" hidden="1">#REF!</definedName>
    <definedName name="BEx1X3LHU9DPG01VWX2IF65TRATF" hidden="1">#REF!</definedName>
    <definedName name="BEx1X6LETM3OXMG5N7EDKERYWXLQ" hidden="1">#REF!</definedName>
    <definedName name="BEx1X7XWCWB3SQN6EL0F5DTNI45Q" hidden="1">#REF!</definedName>
    <definedName name="BEx1XAC85JVIU7I4J5FJSPPZLNF3" hidden="1">#REF!</definedName>
    <definedName name="BEx1XK8AAMO0AH0Z1OUKW30CA7EQ" hidden="1">#REF!</definedName>
    <definedName name="BEx1XL4MZ7C80495GHQRWOBS16PQ" hidden="1">#REF!</definedName>
    <definedName name="BEx1Y0EX8TE1JKPNEHJOAQE1LGQ9" hidden="1">#REF!</definedName>
    <definedName name="BEx1Y2IGS2K95E1M51PEF9KJZ0KB" hidden="1">#REF!</definedName>
    <definedName name="BEx1Y3PKK83X2FN9SAALFHOWKMRQ" hidden="1">#REF!</definedName>
    <definedName name="BEx1Y40CI3QAGZ725OGL0E22ZXV6" hidden="1">#REF!</definedName>
    <definedName name="BEx1YL3DJ7Y4AZ01ERCOGW0FJ26T" hidden="1">#REF!</definedName>
    <definedName name="BEx1YVA885J3WS8HS3JIG28U89O3" hidden="1">#REF!</definedName>
    <definedName name="BEx1Z0Z80JGXO6488RE1T723IGQ1" hidden="1">#REF!</definedName>
    <definedName name="BEx1Z2RYHSVD1H37817SN93VMURZ" hidden="1">#REF!</definedName>
    <definedName name="BEx3A8T0ZGIDXWHTKUPEN210OKCD" hidden="1">#REF!</definedName>
    <definedName name="BEx3AMAKWI6458B67VKZO56MCNJW" hidden="1">#REF!</definedName>
    <definedName name="BEx3AOOVM42G82TNF53W0EKXLUSI" hidden="1">#REF!</definedName>
    <definedName name="BEx3AZH9W4SUFCAHNDOQ728R9V4L" hidden="1">#REF!</definedName>
    <definedName name="BEx3B1KTEYLOVAAJK6RTP1QKBVN6" hidden="1">#REF!</definedName>
    <definedName name="BEx3BNR9ES4KY7Q1DK83KC5NDGL8" hidden="1">#REF!</definedName>
    <definedName name="BEx3BQR5L47NDZLE4U5J7LNRJZBZ" hidden="1">#REF!</definedName>
    <definedName name="BEx3BQR5VZXNQ4H949ORM8ESU3B3" hidden="1">#REF!</definedName>
    <definedName name="BEx3BTLL3ASJN134DLEQTQM70VZM" hidden="1">#REF!</definedName>
    <definedName name="BEx3BW5CTV0DJU5AQS3ZQFK2VLF3" hidden="1">#REF!</definedName>
    <definedName name="BEx3BYP0FG369M7G3JEFLMMXAKTS" hidden="1">#REF!</definedName>
    <definedName name="BEx3C2QR0WUD19QSVO8EMIPNQJKH" hidden="1">#REF!</definedName>
    <definedName name="BEx3CCS3VNR1KW2R7DKSQFZ17QW0" hidden="1">#REF!</definedName>
    <definedName name="BEx3CKFCCPZZ6ROLAT5C1DZNIC1U" hidden="1">#REF!</definedName>
    <definedName name="BEx3CO0SVO4WLH0DO43DCHYDTH1P" hidden="1">#REF!</definedName>
    <definedName name="BEx3CW400URCIULZKCV1O0A9P6ZL" hidden="1">#REF!</definedName>
    <definedName name="BEx3D3LV6SFFPD92UY3L33R2LS7A" hidden="1">#REF!</definedName>
    <definedName name="BEx3D9G6QTSPF9UYI4X0XY0VE896" hidden="1">#REF!</definedName>
    <definedName name="BEx3DCQU9PBRXIMLO62KS5RLH447" hidden="1">#REF!</definedName>
    <definedName name="BEx3DGSFR794IYV0M6UUHZSQ0DUL" hidden="1">#REF!</definedName>
    <definedName name="BEx3EF99FD6QNNCNOKDEE67JHTUJ" hidden="1">#REF!</definedName>
    <definedName name="BEx3EHCSERZ2O2OAG8Y95UPG2IY9" hidden="1">#REF!</definedName>
    <definedName name="BEx3EJR3TCJDYS7ZXNDS5N9KTGIK" hidden="1">#REF!</definedName>
    <definedName name="BEx3ELJTTBS6P05CNISMGOJOA60V" hidden="1">#REF!</definedName>
    <definedName name="BEx3EQSLJBDDJRHNX19PBFCKNY2I" hidden="1">#REF!</definedName>
    <definedName name="BEx3EU8R66V6XBF8AFPFVQD3AEVS" hidden="1">#REF!</definedName>
    <definedName name="BEx3EUUAX947Q5N6MY6W0KSNY78Y" hidden="1">#REF!</definedName>
    <definedName name="BEx3FF2J59A88L8NHPWDO2R4MKDE" hidden="1">#REF!</definedName>
    <definedName name="BEx3FHMD1P5XBCH23ZKIFO6ZTCNB" hidden="1">#REF!</definedName>
    <definedName name="BEx3FI2G3YYIACQHXNXEA15M8ZK5" hidden="1">#REF!</definedName>
    <definedName name="BEx3FJ9MHSLDK8W91GO85FX1GX57" hidden="1">#REF!</definedName>
    <definedName name="BEx3FNBBNMIOOMJMKEGRRTB63OG5" hidden="1">#REF!</definedName>
    <definedName name="BEx3FR251HFU7A33PU01SJUENL2B" hidden="1">#REF!</definedName>
    <definedName name="BEx3FX7EJL47JSLSWP3EOC265WAE" hidden="1">#REF!</definedName>
    <definedName name="BEx3FXI7T1O225LQE6NSA5WZYNTK" hidden="1">#REF!</definedName>
    <definedName name="BEx3G201R8NLJ6FIHO2QS0SW9QVV" hidden="1">#REF!</definedName>
    <definedName name="BEx3G2LL2II66XY5YCDPG4JE13A3" hidden="1">#REF!</definedName>
    <definedName name="BEx3G2WA0DTYY9D8AGHHOBTPE2B2" hidden="1">#REF!</definedName>
    <definedName name="BEx3GCXR6IAS0B6WJ03GJVH7CO52" hidden="1">#REF!</definedName>
    <definedName name="BEx3GEVV18SEQDI1JGY7EN6D1GT1" hidden="1">#REF!</definedName>
    <definedName name="BEx3GKFH64MKQX61S7DYTZ15JCPY" hidden="1">#REF!</definedName>
    <definedName name="BEx3GMJ1Y6UU02DLRL0QXCEKDA6C" hidden="1">#REF!</definedName>
    <definedName name="BEx3GN4LY0135CBDIN1TU2UEODGF" hidden="1">#REF!</definedName>
    <definedName name="BEx3GPDH2AH4QKT4OOSN563XUHBD" hidden="1">#REF!</definedName>
    <definedName name="BEx3GPZ123OG5W83WZUO6TWCX7ID" hidden="1">#REF!</definedName>
    <definedName name="BEx3H5UX2GZFZZT657YR76RHW5I6" hidden="1">#REF!</definedName>
    <definedName name="BEx3H7IB6QU9TMNWR6CJHLYOC12I" hidden="1">#REF!</definedName>
    <definedName name="BEx3HMSEFOP6DBM4R97XA6B7NFG6" hidden="1">#REF!</definedName>
    <definedName name="BEx3HQ8KN1MFGQBCYQ3UZAWQ5AW4" hidden="1">#REF!</definedName>
    <definedName name="BEx3HWJ5SQSD2CVCQNR183X44FR8" hidden="1">#REF!</definedName>
    <definedName name="BEx3I09YVXO0G4X7KGSA4WGORM35" hidden="1">#REF!</definedName>
    <definedName name="BEx3ICF1GY8HQEBIU9S43PDJ90BX" hidden="1">#REF!</definedName>
    <definedName name="BEx3IHNR49CN99W17X16LQ9OBM3V" hidden="1">#REF!</definedName>
    <definedName name="BEx3IYAH2DEBFWO8F94H4MXE3RLY" hidden="1">#REF!</definedName>
    <definedName name="BEx3IZXXSYEW50379N2EAFWO8DZV" hidden="1">#REF!</definedName>
    <definedName name="BEx3J1VZVGTKT4ATPO9O5JCSFTTR" hidden="1">#REF!</definedName>
    <definedName name="BEx3J5SFWDSUN2KTMU2YDQ7MP0GD" hidden="1">#REF!</definedName>
    <definedName name="BEx3JC2TY7JNAAC3L7QHVPQXLGQ8" hidden="1">#REF!</definedName>
    <definedName name="BEx3JVPO70M8GVUDXQF1U9006XUP" hidden="1">#REF!</definedName>
    <definedName name="BEx3JX23SYDIGOGM4Y0CQFBW8ZBV" hidden="1">#REF!</definedName>
    <definedName name="BEx3JXCXCVBZJGV5VEG9MJEI01AL" hidden="1">#REF!</definedName>
    <definedName name="BEx3JYK2N7X59TPJSKYZ77ENY8SS" hidden="1">#REF!</definedName>
    <definedName name="BEx3K4EII7GU1CG0BN7UL15M6J8Z" hidden="1">#REF!</definedName>
    <definedName name="BEx3K4ZXQUQ2KYZF74B84SO48XMW" hidden="1">#REF!</definedName>
    <definedName name="BEx3KEFXUCVNVPH7KSEGAZYX13B5" hidden="1">#REF!</definedName>
    <definedName name="BEx3KFXUAF6YXAA47B7Q6X9B3VGB" hidden="1">#REF!</definedName>
    <definedName name="BEx3KIC58CMP68EV278O1XQD5F1K" hidden="1">#REF!</definedName>
    <definedName name="BEx3KIXQYOGMPK4WJJAVBRX4NR28" hidden="1">#REF!</definedName>
    <definedName name="BEx3KJOMVOSFZVJUL3GKCNP6DQDS" hidden="1">#REF!</definedName>
    <definedName name="BEx3KP2VRBMORK0QEAZUYCXL3DHJ" hidden="1">#REF!</definedName>
    <definedName name="BEx3KUBRP9U6XG6CS5L05VW7QKBZ" hidden="1">#REF!</definedName>
    <definedName name="BEx3L4IN3LI4C26SITKTGAH27CDU" hidden="1">#REF!</definedName>
    <definedName name="BEx3L4YQ0J7ZU0M5QM6YIPCEYC9K" hidden="1">#REF!</definedName>
    <definedName name="BEx3L60DJOR7NQN42G7YSAODP1EX" hidden="1">#REF!</definedName>
    <definedName name="BEx3L7D0PI38HWZ7VADU16C9E33D" hidden="1">#REF!</definedName>
    <definedName name="BEx3LM1PR4Y7KINKMTMKR984GX8Q" hidden="1">#REF!</definedName>
    <definedName name="BEx3LOW9ZUHNY17RUG8CD0Y9R4H9" hidden="1">#REF!</definedName>
    <definedName name="BEx3LPCEZ1C0XEKNCM3YT09JWCUO" hidden="1">#REF!</definedName>
    <definedName name="BEx3LPCFM2X02U5QCCCEXATTIP3C" hidden="1">#REF!</definedName>
    <definedName name="BEx3M1MR1K1NQD03H74BFWOK4MWQ" hidden="1">#REF!</definedName>
    <definedName name="BEx3M4H77MYUKOOD31H9F80NMVK8" hidden="1">#REF!</definedName>
    <definedName name="BEx3M9VFX329PZWYC4DMZ6P3W9R2" hidden="1">#REF!</definedName>
    <definedName name="BEx3MA0URXZCO1D1AZ4MBXCVQP0B" hidden="1">#REF!</definedName>
    <definedName name="BEx3MCQ0VEBV0CZXDS505L38EQ8N" hidden="1">#REF!</definedName>
    <definedName name="BEx3MEYV5LQY0BAL7V3CFAFVOM3T" hidden="1">#REF!</definedName>
    <definedName name="BEx3MI9JA8RCFI2J7YSVEEGY9TP3" hidden="1">#REF!</definedName>
    <definedName name="BEx3MQ7I64ULDLZBT9FOFO479J5Q" hidden="1">#REF!</definedName>
    <definedName name="BEx3MREOFWJQEYMCMBL7ZE06NBN6" hidden="1">#REF!</definedName>
    <definedName name="BEx3NIZCH9VN98S07ESYV4GMTDN3" hidden="1">#REF!</definedName>
    <definedName name="BEx3NKXF7GYXHBK75UI6MDRUSU0J" hidden="1">#REF!</definedName>
    <definedName name="BEx3NLIZ7PHF2XE59ECZ3MD04ZG1" hidden="1">#REF!</definedName>
    <definedName name="BEx3NMQ4BVC94728AUM7CCX7UHTU" hidden="1">#REF!</definedName>
    <definedName name="BEx3NR2I4OUFP3Z2QZEDU2PIFIDI" hidden="1">#REF!</definedName>
    <definedName name="BEx3O19B8FTTAPVT5DZXQGQXWFR8" hidden="1">#REF!</definedName>
    <definedName name="BEx3O1K4YJJI9WMD1LKIV5OJVRPB" hidden="1">#REF!</definedName>
    <definedName name="BEx3O85IKWARA6NCJOLRBRJFMEWW" hidden="1">#REF!</definedName>
    <definedName name="BEx3OJZSCGFRW7SVGBFI0X9DNVMM" hidden="1">#REF!</definedName>
    <definedName name="BEx3ORSBUXAF21MKEY90YJV9AY9A" hidden="1">#REF!</definedName>
    <definedName name="BEx3OV8BH6PYNZT7C246LOAU9SVX" hidden="1">#REF!</definedName>
    <definedName name="BEx3OXRYJZUEY6E72UJU0PHLMYAR" hidden="1">#REF!</definedName>
    <definedName name="BEx3P3GXZKWAFI5VYHMF1X2KYVO2" hidden="1">#REF!</definedName>
    <definedName name="BEx3P59TTRSGQY888P5C1O7M2PQT" hidden="1">#REF!</definedName>
    <definedName name="BEx3P89K63VSNQFDKG6KNQJR7OTR" hidden="1">#REF!</definedName>
    <definedName name="BEx3PDNRRNKD5GOUBUQFXAHIXLD9" hidden="1">#REF!</definedName>
    <definedName name="BEx3PDT8GNPWLLN02IH1XPV90XYK" hidden="1">#REF!</definedName>
    <definedName name="BEx3PKEMDW8KZEP11IL927C5O7I2" hidden="1">#REF!</definedName>
    <definedName name="BEx3PKJZ1Z7L9S6KV8KXVS6B2FX4" hidden="1">#REF!</definedName>
    <definedName name="BEx3PMNG53Z5HY138H99QOMTX8W3" hidden="1">#REF!</definedName>
    <definedName name="BEx3PP1RRSFZ8UC0JC9R91W6LNKW" hidden="1">#REF!</definedName>
    <definedName name="BEx3PVXYZC8WB9ZJE7OCKUXZ46EA" hidden="1">#REF!</definedName>
    <definedName name="BEx3Q0VWPU5EQECK7MQ47TYJ3SWW" hidden="1">#REF!</definedName>
    <definedName name="BEx3Q7BZ9PUXK2RLIOFSIS9AHU1B" hidden="1">#REF!</definedName>
    <definedName name="BEx3Q8J42S9VU6EAN2Y28MR6DF88" hidden="1">#REF!</definedName>
    <definedName name="BEx3QEDFOYFY5NBTININ5W4RLD4Q" hidden="1">#REF!</definedName>
    <definedName name="BEx3QIKJ3U962US1Q564NZDLU8LD" hidden="1">#REF!</definedName>
    <definedName name="BEx3QLPV4VPHPBEPWIX9VZZI7H6X" hidden="1">#REF!</definedName>
    <definedName name="BEx3QMGRK8MNMKRTZNDU27F75OUS" hidden="1">#REF!</definedName>
    <definedName name="BEx3QR9D45DHW50VQ7Y3Q1AXPOB9" hidden="1">#REF!</definedName>
    <definedName name="BEx3QSWT2S5KWG6U2V9711IYDQBM" hidden="1">#REF!</definedName>
    <definedName name="BEx3QVGG7Q2X4HZHJAM35A8T3VR7" hidden="1">#REF!</definedName>
    <definedName name="BEx3QZNIFPXYAW6A4DKDB6LAQVMA" hidden="1">#REF!</definedName>
    <definedName name="BEx3R0JUB9YN8PHPPQTAMIT1IHWK" hidden="1">#REF!</definedName>
    <definedName name="BEx3R0UP358CR6RIH8LTMVS522ZL" hidden="1">#REF!</definedName>
    <definedName name="BEx3R45D3INMU8MKA1AS9FLX299C" hidden="1">#REF!</definedName>
    <definedName name="BEx3R81NFRO7M81VHVKOBFT0QBIL" hidden="1">#REF!</definedName>
    <definedName name="BEx3RAW200YYWUQY64EOCMYVEJEI" hidden="1">#REF!</definedName>
    <definedName name="BEx3RHC2ZD5UFS6QD4OPFCNNMWH1" hidden="1">#REF!</definedName>
    <definedName name="BEx3RQ10QIWBAPHALAA91BUUCM2X" hidden="1">#REF!</definedName>
    <definedName name="BEx3RS4K7FJU4L0HLANSUHJ6HJVP" hidden="1">#REF!</definedName>
    <definedName name="BEx3RV4E1WT43SZBUN09RTB8EK1O" hidden="1">#REF!</definedName>
    <definedName name="BEx3RXYU0QLFXSFTM5EB20GD03W5" hidden="1">#REF!</definedName>
    <definedName name="BEx3RYKLC3QQO3XTUN7BEW2AQL98" hidden="1">#REF!</definedName>
    <definedName name="BEx3S1F06TFBD84TD6IVV3YPSVNL" hidden="1">#REF!</definedName>
    <definedName name="BEx3SB5KCL7DTUREM6A60UW5OK1G" hidden="1">#REF!</definedName>
    <definedName name="BEx3SICJ45BYT6FHBER86PJT25FC" hidden="1">#REF!</definedName>
    <definedName name="BEx3SJJP9825C22PI25NAOUM8COT" hidden="1">#REF!</definedName>
    <definedName name="BEx3SMUCMJVGQ2H4EHQI5ZFHEF0P" hidden="1">#REF!</definedName>
    <definedName name="BEx3SN56F03CPDRDA7LZ763V0N4I" hidden="1">#REF!</definedName>
    <definedName name="BEx3SPE6N1ORXPRCDL3JPZD73Z9F" hidden="1">#REF!</definedName>
    <definedName name="BEx3SWFNX8381AY9ERHCA2U9SSHZ" hidden="1">#REF!</definedName>
    <definedName name="BEx3SYJ6713LD1OKB0Y11S0UFN3P" hidden="1">#REF!</definedName>
    <definedName name="BEx3T29ZTULQE0OMSMWUMZDU9ZZ0" hidden="1">#REF!</definedName>
    <definedName name="BEx3T6MJ1QDJ929WMUDVZ0O3UW0Y" hidden="1">#REF!</definedName>
    <definedName name="BEx3TPCSI16OAB2L9M9IULQMQ9J9" hidden="1">#REF!</definedName>
    <definedName name="BEx3TQEMF8OGOQEKOMY564WIG20U" hidden="1">#REF!</definedName>
    <definedName name="BEx3TRWLFHAAIE7KMZZDJF5FNFE0" hidden="1">#REF!</definedName>
    <definedName name="BEx3TWJQ8W4P06V7NP6I74Y6IW00" hidden="1">#REF!</definedName>
    <definedName name="BEx3U64YUOZ419BAJS2W78UMATAW" hidden="1">#REF!</definedName>
    <definedName name="BEx3U94WCEA5DKMWBEX1GU0LKYG2" hidden="1">#REF!</definedName>
    <definedName name="BEx3U9VZ8SQVYS6ZA038J7AP7ZGW" hidden="1">#REF!</definedName>
    <definedName name="BEx3UIQ5WRJBGNTFCCLOR4N7B1OQ" hidden="1">#REF!</definedName>
    <definedName name="BEx3UJMIX2NUSSWGMSI25A5DM4CH" hidden="1">#REF!</definedName>
    <definedName name="BEx3UKOCOQG7S1YQ436S997K1KWV" hidden="1">#REF!</definedName>
    <definedName name="BEx3UWT9PZSMCGUN6EAE4RBN85D0" hidden="1">#REF!</definedName>
    <definedName name="BEx3UYM19VIXLA0EU7LB9NHA77PB" hidden="1">#REF!</definedName>
    <definedName name="BEx3VML7CG70HPISMVYIUEN3711Q" hidden="1">#REF!</definedName>
    <definedName name="BEx56ZID5H04P9AIYLP1OASFGV56" hidden="1">#REF!</definedName>
    <definedName name="BEx587EYSS57E3PI8DT973HLJM9E" hidden="1">#REF!</definedName>
    <definedName name="BEx587KFQ3VKCOCY1SA5F24PQGUI" hidden="1">#REF!</definedName>
    <definedName name="BEx5892F4FGNDXXZ6A5L23RUZBUO" hidden="1">#REF!</definedName>
    <definedName name="BEx58O780PQ05NF0Z1SKKRB3N099" hidden="1">#REF!</definedName>
    <definedName name="BEx58XHO7ZULLF2EUD7YIS0MGQJ5" hidden="1">#REF!</definedName>
    <definedName name="BEx58ZW0HAIGIPEX9CVA1PQQTR6X" hidden="1">#REF!</definedName>
    <definedName name="BEx59BA1KH3RG6K1LHL7YS2VB79N" hidden="1">#REF!</definedName>
    <definedName name="BEx59E9WABJP2TN71QAIKK79HPK9" hidden="1">#REF!</definedName>
    <definedName name="BEx59P7MAPNU129ZTC5H3EH892G1" hidden="1">#REF!</definedName>
    <definedName name="BEx5A11WZRQSIE089QE119AOX9ZG" hidden="1">#REF!</definedName>
    <definedName name="BEx5A7CIGCOTHJKHGUBDZG91JGPZ" hidden="1">#REF!</definedName>
    <definedName name="BEx5A8UFLT2SWVSG5COFA9B8P376" hidden="1">#REF!</definedName>
    <definedName name="BEx5ADCB2U4LB7YPU1CWLW5Y5UP8" hidden="1">#REF!</definedName>
    <definedName name="BEx5AFFTN3IXIBHDKM0FYC4OFL1S" hidden="1">#REF!</definedName>
    <definedName name="BEx5AN2VR65OZPV8T8AAYFHPTFJA" hidden="1">#REF!</definedName>
    <definedName name="BEx5AOFIO8KVRHIZ1RII337AA8ML" hidden="1">#REF!</definedName>
    <definedName name="BEx5APRZ66L5BWHFE8E4YYNEDTI4" hidden="1">#REF!</definedName>
    <definedName name="BEx5AUPY6C8ZXD1MJG4BCYUC1K83" hidden="1">#REF!</definedName>
    <definedName name="BEx5AUVDSQ35VO4BD9AKKGBM5S7D" hidden="1">#REF!</definedName>
    <definedName name="BEx5AUVFP7QXC0YZ3H9QSRHJRCP9" hidden="1">#REF!</definedName>
    <definedName name="BEx5B4RHHX0J1BF2FZKEA0SPP29O" hidden="1">#REF!</definedName>
    <definedName name="BEx5B5YMSWP0OVI5CIQRP5V18D0C" hidden="1">#REF!</definedName>
    <definedName name="BEx5B825RW35M5H0UB2IZGGRS4ER" hidden="1">#REF!</definedName>
    <definedName name="BEx5BAWPMY0TL684WDXX6KKJLRCN" hidden="1">#REF!</definedName>
    <definedName name="BEx5BBI61U4Y65GD0ARMTALPP7SJ" hidden="1">#REF!</definedName>
    <definedName name="BEx5BDR56MEV4IHY6CIH2SVNG1UB" hidden="1">#REF!</definedName>
    <definedName name="BEx5BESZC5H329SKHGJOHZFILYJJ" hidden="1">#REF!</definedName>
    <definedName name="BEx5BHSQ42B50IU1TEQFUXFX9XQD" hidden="1">#REF!</definedName>
    <definedName name="BEx5BKSM4UN4C1DM3EYKM79MRC5K" hidden="1">#REF!</definedName>
    <definedName name="BEx5BNN8NPH9KVOBARB9CDD9WLB6" hidden="1">#REF!</definedName>
    <definedName name="BEx5BYFMZ80TDDN2EZO8CF39AIAC" hidden="1">#REF!</definedName>
    <definedName name="BEx5C2BWFW6SHZBFDEISKGXHZCQW" hidden="1">#REF!</definedName>
    <definedName name="BEx5C49ZFH8TO9ZU55729C3F7XG7" hidden="1">#REF!</definedName>
    <definedName name="BEx5C8GZQK13G60ZM70P63I5OS0L" hidden="1">#REF!</definedName>
    <definedName name="BEx5CAPTVN2NBT3UOMA1UFAL1C2R" hidden="1">#REF!</definedName>
    <definedName name="BEx5CEM3SYF9XP0ZZVE0GEPCLV3F" hidden="1">#REF!</definedName>
    <definedName name="BEx5CFYQ0F1Z6P8SCVJ0I3UPVFE4" hidden="1">#REF!</definedName>
    <definedName name="BEx5CINUDCSDCAJSNNV7XVNU8Q79" hidden="1">#REF!</definedName>
    <definedName name="BEx5CMES6FILOO6I70PF333HOIEZ" hidden="1">#REF!</definedName>
    <definedName name="BEx5CNLUIOYU8EODGA03Z3547I9T" hidden="1">#REF!</definedName>
    <definedName name="BEx5CPEKNSJORIPFQC2E1LTRYY8L" hidden="1">#REF!</definedName>
    <definedName name="BEx5CSUOL05D8PAM2TRDA9VRJT1O" hidden="1">#REF!</definedName>
    <definedName name="BEx5CUNFOO4YDFJ22HCMI2QKIGKM" hidden="1">#REF!</definedName>
    <definedName name="BEx5D8L47OF0WHBPFWXGZINZWUBZ" hidden="1">#REF!</definedName>
    <definedName name="BEx5DAJAHQ2SKUPCKSCR3PYML67L" hidden="1">#REF!</definedName>
    <definedName name="BEx5DC18JM1KJCV44PF18E0LNRKA" hidden="1">#REF!</definedName>
    <definedName name="BEx5DJIZBTNS011R9IIG2OQ2L6ZX" hidden="1">#REF!</definedName>
    <definedName name="BEx5E123OLO9WQUOIRIDJ967KAGK" hidden="1">#REF!</definedName>
    <definedName name="BEx5E2UU5NES6W779W2OZTZOB4O7" hidden="1">#REF!</definedName>
    <definedName name="BEx5E4CSE5G83J5K32WENF7BXL82" hidden="1">#REF!</definedName>
    <definedName name="BEx5E4YCAZ40R0HVGWPFQZ7AKFB9" hidden="1">#REF!</definedName>
    <definedName name="BEx5EIFWLW20SRD48IVN2FWMJZFM" hidden="1">#REF!</definedName>
    <definedName name="BEx5ELQL9B0VR6UT18KP11DHOTFX" hidden="1">#REF!</definedName>
    <definedName name="BEx5ER4TJTFPN7IB1MNEB1ZFR5M6" hidden="1">#REF!</definedName>
    <definedName name="BEx5EUVLPXPH8CSGGD6D22SZHGE1" hidden="1">#REF!</definedName>
    <definedName name="BEx5F1RQVNR9DD8O5PZ3KUUW5BA1" hidden="1">#REF!</definedName>
    <definedName name="BEx5F6V72QTCK7O39Y59R0EVM6CW" hidden="1">#REF!</definedName>
    <definedName name="BEx5FGLQVACD5F5YZG4DGSCHCGO2" hidden="1">#REF!</definedName>
    <definedName name="BEx5FLJWHLW3BTZILDPN5NMA449V" hidden="1">#REF!</definedName>
    <definedName name="BEx5FNI2O10YN2SI1NO4X5GP3GTF" hidden="1">#REF!</definedName>
    <definedName name="BEx5FO8YRFSZCG3L608EHIHIHFY4" hidden="1">#REF!</definedName>
    <definedName name="BEx5FQNA6V4CNYSH013K45RI4BCV" hidden="1">#REF!</definedName>
    <definedName name="BEx5FVQPPEU32CPNV9RRQ9MNLLVE" hidden="1">#REF!</definedName>
    <definedName name="BEx5G08KGMG5X2AQKDGPFYG5GH94" hidden="1">#REF!</definedName>
    <definedName name="BEx5G1A8TFN4C4QII35U9DKYNIS8" hidden="1">#REF!</definedName>
    <definedName name="BEx5G1L0QO91KEPDMV1D8OT4BT73" hidden="1">#REF!</definedName>
    <definedName name="BEx5G86DZL1VYUX6KWODAP3WFAWP" hidden="1">#REF!</definedName>
    <definedName name="BEx5G8BV2GIOCM3C7IUFK8L04A6M" hidden="1">#REF!</definedName>
    <definedName name="BEx5GID9MVBUPFFT9M8K8B5MO9NV" hidden="1">#REF!</definedName>
    <definedName name="BEx5GN0EWA9SCQDPQ7NTUQH82QVK" hidden="1">#REF!</definedName>
    <definedName name="BEx5GNBCU4WZ74I0UXFL9ZG2XSGJ" hidden="1">#REF!</definedName>
    <definedName name="BEx5GUCTYC7QCWGWU5BTO7Y7HDZX" hidden="1">#REF!</definedName>
    <definedName name="BEx5GYUPJULJQ624TEESYFG1NFOH" hidden="1">#REF!</definedName>
    <definedName name="BEx5H0NEE0AIN5E2UHJ9J9ISU9N1" hidden="1">#REF!</definedName>
    <definedName name="BEx5H1UJSEUQM2K8QHQXO5THVHSO" hidden="1">#REF!</definedName>
    <definedName name="BEx5HAOT9XWUF7XIFRZZS8B9F5TZ" hidden="1">#REF!</definedName>
    <definedName name="BEx5HE4XRF9BUY04MENWY9CHHN5H" hidden="1">#REF!</definedName>
    <definedName name="BEx5HFHMABAT0H9KKS754X4T304E" hidden="1">#REF!</definedName>
    <definedName name="BEx5HGDZ7MX1S3KNXLRL9WU565V4" hidden="1">#REF!</definedName>
    <definedName name="BEx5HJZ9FAVNZSSBTAYRPZDYM9NU" hidden="1">#REF!</definedName>
    <definedName name="BEx5HZ9JMKHNLFWLVUB1WP5B39BL" hidden="1">#REF!</definedName>
    <definedName name="BEx5I244LQHZTF3XI66J8705R9XX" hidden="1">#REF!</definedName>
    <definedName name="BEx5I8PBP4LIXDGID5BP0THLO0AQ" hidden="1">#REF!</definedName>
    <definedName name="BEx5I8USVUB3JP4S9OXGMZVMOQXR" hidden="1">#REF!</definedName>
    <definedName name="BEx5I9GDQSYIAL65UQNDMNFQCS9Y" hidden="1">#REF!</definedName>
    <definedName name="BEx5IBUPG9AWNW5PK7JGRGEJ4OLM" hidden="1">#REF!</definedName>
    <definedName name="BEx5IC06RVN8BSAEPREVKHKLCJ2L" hidden="1">#REF!</definedName>
    <definedName name="BEx5IZODQZT6529T2DNXQUQYANN9" hidden="1">#REF!</definedName>
    <definedName name="BEx5J0FFP1KS4NGY20AEJI8VREEA" hidden="1">#REF!</definedName>
    <definedName name="BEx5JF3ZXLDIS8VNKDCY7ZI7H1CI" hidden="1">#REF!</definedName>
    <definedName name="BEx5JHCZJ8G6OOOW6EF3GABXKH6F" hidden="1">#REF!</definedName>
    <definedName name="BEx5JJB6W446THXQCRUKD3I7RKLP" hidden="1">#REF!</definedName>
    <definedName name="BEx5JJWTMI37U3RDEJOYLO93RJ6Z" hidden="1">#REF!</definedName>
    <definedName name="BEx5JNCT8Z7XSSPD5EMNAJELCU2V" hidden="1">#REF!</definedName>
    <definedName name="BEx5JQCNT9Y4RM306CHC8IPY3HBZ" hidden="1">#REF!</definedName>
    <definedName name="BEx5JXJMUNEOE5SZCVICVCA4NAE5" hidden="1">#REF!</definedName>
    <definedName name="BEx5K08PYKE6JOKBYIB006TX619P" hidden="1">#REF!</definedName>
    <definedName name="BEx5K51DSERT1TR7B4A29R41W4NX" hidden="1">#REF!</definedName>
    <definedName name="BEx5KP4AYKXTVSPNNXQO249J0R2I" hidden="1">#REF!</definedName>
    <definedName name="BEx5KXNQAFKNZPEY672LG4Y11VVY" hidden="1">#REF!</definedName>
    <definedName name="BEx5KYER580I4T7WTLMUN7NLNP5K" hidden="1">#REF!</definedName>
    <definedName name="BEx5LHLB3M6K4ZKY2F42QBZT30ZH" hidden="1">#REF!</definedName>
    <definedName name="BEx5LHVXYLEDKHB7VZ50CQEW1SXJ" hidden="1">#REF!</definedName>
    <definedName name="BEx5LRMNU3HXIE1BUMDHRU31F7JJ" hidden="1">#REF!</definedName>
    <definedName name="BEx5LSJ1LPUAX3ENSPECWPG4J7D1" hidden="1">#REF!</definedName>
    <definedName name="BEx5LTKQ8RQWJE4BC88OP928893U" hidden="1">#REF!</definedName>
    <definedName name="BEx5MB9BR71LZDG7XXQ2EO58JC5F" hidden="1">#REF!</definedName>
    <definedName name="BEx5MHPDH7DOVEZE2C8EZELYON3M" hidden="1">#REF!</definedName>
    <definedName name="BEx5MLQZM68YQSKARVWTTPINFQ2C" hidden="1">#REF!</definedName>
    <definedName name="BEx5MVSC1K4DS2KXS1BDR850N8X3" hidden="1">#REF!</definedName>
    <definedName name="BEx5MVXTKNBXHNWTL43C670E4KXC" hidden="1">#REF!</definedName>
    <definedName name="BEx5N4XI4PWB1W9PMZ4O5R0HWTYD" hidden="1">#REF!</definedName>
    <definedName name="BEx5NA68N6FJFX9UJXK4M14U487F" hidden="1">#REF!</definedName>
    <definedName name="BEx5NIKBG2GDJOYGE3WCXKU7YY51" hidden="1">#REF!</definedName>
    <definedName name="BEx5NP0DMPXUCHZ4Z9P1IF1QEUOV" hidden="1">#REF!</definedName>
    <definedName name="BEx5NV06L5J5IMKGOMGKGJ4PBZCD" hidden="1">#REF!</definedName>
    <definedName name="BEx5NW7CHOZCS7ITQCD71D0E4EHS" hidden="1">#REF!</definedName>
    <definedName name="BEx5NZSSQ6PY99ZX2D7Q9IGOR34W" hidden="1">#REF!</definedName>
    <definedName name="BEx5O3ZUQ2OARA1CDOZ3NC4UE5AA" hidden="1">#REF!</definedName>
    <definedName name="BEx5OAFS0NJ2CB86A02E1JYHMLQ1" hidden="1">#REF!</definedName>
    <definedName name="BEx5OG4RPU8W1ETWDWM234NYYYEN" hidden="1">#REF!</definedName>
    <definedName name="BEx5OP9Y43F99O2IT69MKCCXGL61" hidden="1">#REF!</definedName>
    <definedName name="BEx5OSF5PHPBQLZBEWKO2GVHMENY" hidden="1">#REF!</definedName>
    <definedName name="BEx5P1EV84MHVIBYLBSLCCYDZJ6J" hidden="1">#REF!</definedName>
    <definedName name="BEx5P9Y9RDXNUAJ6CZ2LHMM8IM7T" hidden="1">#REF!</definedName>
    <definedName name="BEx5PHWB2C0D5QLP3BZIP3UO7DIZ" hidden="1">#REF!</definedName>
    <definedName name="BEx5PJP02W68K2E46L5C5YBSNU6T" hidden="1">#REF!</definedName>
    <definedName name="BEx5PLCA8DOMAU315YCS5275L2HS" hidden="1">#REF!</definedName>
    <definedName name="BEx5PO1EN8IVTCT7NBBI4D5VSS56" hidden="1">#REF!</definedName>
    <definedName name="BEx5PRXMZ5M65Z732WNNGV564C2J" hidden="1">#REF!</definedName>
    <definedName name="BEx5QPI36D8TTZJQZJUFF70H2Z9H" hidden="1">#REF!</definedName>
    <definedName name="BEx5QPSW4IPLH50WSR87HRER05RF" hidden="1">#REF!</definedName>
    <definedName name="BEx73V0EP8EMNRC3EZJJKKVKWQVB" hidden="1">#REF!</definedName>
    <definedName name="BEx741WJHIJVXUX131SBXTVW8D71" hidden="1">#REF!</definedName>
    <definedName name="BEx74ESIB9Y8KGETIERMKU5PLCQR" hidden="1">#REF!</definedName>
    <definedName name="BEx74Q6H3O7133AWQXWC21MI2UFT" hidden="1">#REF!</definedName>
    <definedName name="BEx74W6BJ8ENO3J25WNM5H5APKA3" hidden="1">#REF!</definedName>
    <definedName name="BEx755GRRD9BL27YHLH5QWIYLWB7" hidden="1">#REF!</definedName>
    <definedName name="BEx759D1D5SXS5ELLZVBI0SXYUNF" hidden="1">#REF!</definedName>
    <definedName name="BEx75GJZSZHUDN6OOAGQYFUDA2LP" hidden="1">#REF!</definedName>
    <definedName name="BEx75HGCCV5K4UCJWYV8EV9AG5YT" hidden="1">#REF!</definedName>
    <definedName name="BEx75PZT8TY5P13U978NVBUXKHT4" hidden="1">#REF!</definedName>
    <definedName name="BEx75QG2GMHQKFNMTCYVUDSVTUUM" hidden="1">#REF!</definedName>
    <definedName name="BEx75T55F7GML8V1DMWL26WRT006" hidden="1">#REF!</definedName>
    <definedName name="BEx75VJGR07JY6UUWURQ4PJ29UKC" hidden="1">#REF!</definedName>
    <definedName name="BEx761TWVQ2DWBKFUE9N9UK0XSVF" hidden="1">#REF!</definedName>
    <definedName name="BEx7741OUGLA0WJQLQRUJSL4DE00" hidden="1">#REF!</definedName>
    <definedName name="BEx774N83DXLJZ54Q42PWIJZ2DN1" hidden="1">#REF!</definedName>
    <definedName name="BEx774Y1LLFRLMRB1DAZ5763UBI9" hidden="1">#REF!</definedName>
    <definedName name="BEx779QNIY3061ZV9BR462WKEGRW" hidden="1">#REF!</definedName>
    <definedName name="BEx77G19QU9A95CNHE6QMVSQR2T3" hidden="1">#REF!</definedName>
    <definedName name="BEx77IVOUIIUB446IYGEKXU0QAQ6" hidden="1">#REF!</definedName>
    <definedName name="BEx77P0S3GVMS7BJUL9OWUGJ1B02" hidden="1">#REF!</definedName>
    <definedName name="BEx77QDESURI6WW5582YXSK3A972" hidden="1">#REF!</definedName>
    <definedName name="BEx77VBI9XOPFHKEWU5EHQ9J675Y" hidden="1">#REF!</definedName>
    <definedName name="BEx7809GQOCLHSNH95VOYIX7P1TV" hidden="1">#REF!</definedName>
    <definedName name="BEx780K8XAXUHGVZGZWQ74DK4CI3" hidden="1">#REF!</definedName>
    <definedName name="BEx78226TN58UE0CTY98YEDU0LSL" hidden="1">#REF!</definedName>
    <definedName name="BEx78699BO0ZZDPBA0JBAD6ETJZ2" hidden="1">#REF!</definedName>
    <definedName name="BEx7881ZZBWHRAX6W2GY19J8MGEQ" hidden="1">#REF!</definedName>
    <definedName name="BEx78HHRIWDLHQX2LG0HWFRYEL1T" hidden="1">#REF!</definedName>
    <definedName name="BEx78QMXZ2P1ZB3HJ9O50DWHCMXR" hidden="1">#REF!</definedName>
    <definedName name="BEx78SFO5VR28677DWZEMDN7G86X" hidden="1">#REF!</definedName>
    <definedName name="BEx78SFOYH1Z0ZDTO47W2M60TW6K" hidden="1">#REF!</definedName>
    <definedName name="BEx79JK3E6JO8MX4O35A5G8NZCC8" hidden="1">#REF!</definedName>
    <definedName name="BEx79OCP4HQ6XP8EWNGEUDLOZBBS" hidden="1">#REF!</definedName>
    <definedName name="BEx79SEAYKUZB0H4LYBCD6WWJBG2" hidden="1">#REF!</definedName>
    <definedName name="BEx79SJRHTLS9PYM69O9BWW1FMJK" hidden="1">#REF!</definedName>
    <definedName name="BEx79WQU5LWTN1BP2FY6DBK4KP4Z" hidden="1">#REF!</definedName>
    <definedName name="BEx79YJJLBELICW9F9FRYSCQ101L" hidden="1">#REF!</definedName>
    <definedName name="BEx79YUC7B0V77FSBGIRCY1BR4VK" hidden="1">#REF!</definedName>
    <definedName name="BEx7A06T3RC2891FUX05G3QPRAUE" hidden="1">#REF!</definedName>
    <definedName name="BEx7A9S3JA1X7FH4CFSQLTZC4691" hidden="1">#REF!</definedName>
    <definedName name="BEx7ABA2C9IWH5VSLVLLLCY62161" hidden="1">#REF!</definedName>
    <definedName name="BEx7AE4LPLX8N85BYB0WCO5S7ZPV" hidden="1">#REF!</definedName>
    <definedName name="BEx7APTEO3XQRE4VVMDTCLU0WYUN" hidden="1">#REF!</definedName>
    <definedName name="BEx7ASD1I654MEDCO6GGWA95PXSC" hidden="1">#REF!</definedName>
    <definedName name="BEx7ASD1N2RV23FEX8JFUB931MTN" hidden="1">#REF!</definedName>
    <definedName name="BEx7AVCX9S5RJP3NSZ4QM4E6ERDT" hidden="1">#REF!</definedName>
    <definedName name="BEx7AVYIGP0930MV5JEBWRYCJN68" hidden="1">#REF!</definedName>
    <definedName name="BEx7AZPBAA6EI3WTSQPV3Q8BANJN" hidden="1">#REF!</definedName>
    <definedName name="BEx7B1NIHM5JKIYMN6RHZN1LL0V6" hidden="1">#REF!</definedName>
    <definedName name="BEx7B6LH6917TXOSAAQ6U7HVF018" hidden="1">#REF!</definedName>
    <definedName name="BEx7BBOVANMQEF89GINVCJJH9RJK" hidden="1">#REF!</definedName>
    <definedName name="BEx7BCFYOZCAZV9HJ9FDSL9TRNJP" hidden="1">#REF!</definedName>
    <definedName name="BEx7BFFTIO16BXXIVJ2ZU4QRQ5BY" hidden="1">#REF!</definedName>
    <definedName name="BEx7BPXFZXJ79FQ0E8AQE21PGVHA" hidden="1">#REF!</definedName>
    <definedName name="BEx7C04AM39DQMC1TIX7CFZ2ADHX" hidden="1">#REF!</definedName>
    <definedName name="BEx7C2NXL9TKAFMKAFDFFDT2RJE2" hidden="1">#REF!</definedName>
    <definedName name="BEx7C39JJA5885OQ7789WSWBNN8B" hidden="1">#REF!</definedName>
    <definedName name="BEx7C40F0PQURHPI6YQ39NFIR86Z" hidden="1">#REF!</definedName>
    <definedName name="BEx7C93VR7SYRIJS1JO8YZKSFAW9" hidden="1">#REF!</definedName>
    <definedName name="BEx7CCPC6R1KQQZ2JQU6EFI1G0RM" hidden="1">#REF!</definedName>
    <definedName name="BEx7CIJST9GLS2QD383UK7VUDTGL" hidden="1">#REF!</definedName>
    <definedName name="BEx7CO8T2XKC7GHDSYNAWTZ9L7YR" hidden="1">#REF!</definedName>
    <definedName name="BEx7CW1CF00DO8A36UNC2X7K65C2" hidden="1">#REF!</definedName>
    <definedName name="BEx7CW6NFRL2P4XWP0MWHIYA97KF" hidden="1">#REF!</definedName>
    <definedName name="BEx7CXJAGO8LRA944JL4V9LMD7CR" hidden="1">#REF!</definedName>
    <definedName name="BEx7D5RWKRS4W71J4NZ6ZSFHPKFT" hidden="1">#REF!</definedName>
    <definedName name="BEx7D8H1TPOX1UN17QZYEV7Q58GA" hidden="1">#REF!</definedName>
    <definedName name="BEx7DGF13H2074LRWFZQ45PZ6JPX" hidden="1">#REF!</definedName>
    <definedName name="BEx7DKWUXEDIISSX4GDD4YYT887F" hidden="1">#REF!</definedName>
    <definedName name="BEx7DMUYR2HC26WW7AOB1TULERMB" hidden="1">#REF!</definedName>
    <definedName name="BEx7DVJTRV44IMJIBFXELE67SZ7S" hidden="1">#REF!</definedName>
    <definedName name="BEx7DVUMFCI5INHMVFIJ44RTTSTT" hidden="1">#REF!</definedName>
    <definedName name="BEx7E2QT2U8THYOKBPXONB1B47WH" hidden="1">#REF!</definedName>
    <definedName name="BEx7E5QP7W6UKO74F5Y0VJ741HS5" hidden="1">#REF!</definedName>
    <definedName name="BEx7E6N29HGH3I47AFB2DCS6MVS6" hidden="1">#REF!</definedName>
    <definedName name="BEx7E7OX22351O3OGGHZU9NBVAZN" hidden="1">#REF!</definedName>
    <definedName name="BEx7EBA8IYHQKT7IQAOAML660SYA" hidden="1">#REF!</definedName>
    <definedName name="BEx7EI6C8MCRZFEQYUBE5FSUTIHK" hidden="1">#REF!</definedName>
    <definedName name="BEx7EI6DL1Z6UWLFBXAKVGZTKHWJ" hidden="1">#REF!</definedName>
    <definedName name="BEx7EQKHX7GZYOLXRDU534TT4H64" hidden="1">#REF!</definedName>
    <definedName name="BEx7ETV6L1TM7JSXJIGK3FC6RVZW" hidden="1">#REF!</definedName>
    <definedName name="BEx7EWK9GUVV6FXWYIGH0TAI4V2O" hidden="1">#REF!</definedName>
    <definedName name="BEx7EY28DOM76ZAY5BN0KJEAYHOP" hidden="1">#REF!</definedName>
    <definedName name="BEx7EYYLHMBYQTH6I377FCQS7CSX" hidden="1">#REF!</definedName>
    <definedName name="BEx7FCLG1RYI2SNOU1Y2GQZNZSWA" hidden="1">#REF!</definedName>
    <definedName name="BEx7FN32ZGWOAA4TTH79KINTDWR9" hidden="1">#REF!</definedName>
    <definedName name="BEx7G82CKM3NIY1PHNFK28M09PCH" hidden="1">#REF!</definedName>
    <definedName name="BEx7GR3ENYWRXXS5IT0UMEGOLGUH" hidden="1">#REF!</definedName>
    <definedName name="BEx7GSAL6P7TASL8MB63RFST1LJL" hidden="1">#REF!</definedName>
    <definedName name="BEx7H0JD6I5I8WQLLWOYWY5YWPQE" hidden="1">#REF!</definedName>
    <definedName name="BEx7H14XCXH7WEXEY1HVO53A6AGH" hidden="1">#REF!</definedName>
    <definedName name="BEx7H7QBL9EWLF57MYMWWMYQAJ13" hidden="1">#REF!</definedName>
    <definedName name="BEx7HFTIA8AC8BR8HKIN81VE1SGW" hidden="1">#REF!</definedName>
    <definedName name="BEx7HGVBEF4LEIF6RC14N3PSU461" hidden="1">#REF!</definedName>
    <definedName name="BEx7HQ5T9FZ42QWS09UO4DT42Y0R" hidden="1">#REF!</definedName>
    <definedName name="BEx7HRCZE3CVGON1HV07MT5MNDZ3" hidden="1">#REF!</definedName>
    <definedName name="BEx7HWGE2CANG5M17X4C8YNC3N8F" hidden="1">#REF!</definedName>
    <definedName name="BEx7I4P1PPA5W02YWU5BESACP00M" hidden="1">#REF!</definedName>
    <definedName name="BEx7I8FZ96C5JAHXS18ZV0912LZP" hidden="1">#REF!</definedName>
    <definedName name="BEx7IBVYN47SFZIA0K4MDKQZNN9V" hidden="1">#REF!</definedName>
    <definedName name="BEx7ITQ1JAO5QUQKUOKI8BGOMFOL" hidden="1">#REF!</definedName>
    <definedName name="BEx7IV2IJ5WT7UC0UG7WP0WF2JZI" hidden="1">#REF!</definedName>
    <definedName name="BEx7IXBIY8ZW6ZP58PTJIYCV5W4J" hidden="1">#REF!</definedName>
    <definedName name="BEx7IXGU74GE5E4S6W4Z13AR092Y" hidden="1">#REF!</definedName>
    <definedName name="BEx7J4YL8Q3BI1MLH16YYQ18IJRD" hidden="1">#REF!</definedName>
    <definedName name="BEx7JH3HGBPI07OHZ5LFYK0UFZQR" hidden="1">#REF!</definedName>
    <definedName name="BEx7JKZXLXOLSLLSONR8SQOGME3S" hidden="1">#REF!</definedName>
    <definedName name="BEx7JSSFZV32DO6BJQ0DTILUEH73" hidden="1">#REF!</definedName>
    <definedName name="BEx7JV194190CNM6WWGQ3UBJ3CHH" hidden="1">#REF!</definedName>
    <definedName name="BEx7K7GZ607XQOGB81A1HINBTGOZ" hidden="1">#REF!</definedName>
    <definedName name="BEx7K9PZ2YF2XULMHYQA18PT8F8Q" hidden="1">#REF!</definedName>
    <definedName name="BEx7KEYPBDXSNROH8M6CDCBN6B50" hidden="1">#REF!</definedName>
    <definedName name="BEx7KQSYTZFZ2U8PVOL8XJKW7WL2" hidden="1">#REF!</definedName>
    <definedName name="BEx7KSAS8BZT6H8OQCZ5DNSTMO07" hidden="1">#REF!</definedName>
    <definedName name="BEx7KWHTBD21COXVI4HNEQH0Z3L8" hidden="1">#REF!</definedName>
    <definedName name="BEx7KXUGRMRSUXCM97Z7VRZQ9JH2" hidden="1">#REF!</definedName>
    <definedName name="BEx7L21IQVP1N1TTQLRMANSSLSLE" hidden="1">#REF!</definedName>
    <definedName name="BEx7L5C6U8MP6IZ67BD649WQYJEK" hidden="1">#REF!</definedName>
    <definedName name="BEx7L8HEYEVTATR0OG5JJO647KNI" hidden="1">#REF!</definedName>
    <definedName name="BEx7L8XOV64OMS15ZFURFEUXLMWF" hidden="1">#REF!</definedName>
    <definedName name="BEx7LJVFQACL9F4DRS9YZQ9R2N30" hidden="1">#REF!</definedName>
    <definedName name="BEx7LTWXZVV33O1HXJY9XHBEXHHB" hidden="1">#REF!</definedName>
    <definedName name="BEx7MAUI1JJFDIJGDW4RWY5384LY" hidden="1">#REF!</definedName>
    <definedName name="BEx7MJZO3UKAMJ53UWOJ5ZD4GGMQ" hidden="1">#REF!</definedName>
    <definedName name="BEx7MT4MFNXIVQGAT6D971GZW7CA" hidden="1">#REF!</definedName>
    <definedName name="BEx7NI062THZAM6I8AJWTFJL91CS" hidden="1">#REF!</definedName>
    <definedName name="BEx8Z3X2UR50I0KZQ2SMJE1Y0HYC" hidden="1">#REF!</definedName>
    <definedName name="BEx904S75BPRYMHF0083JF7ES4NG" hidden="1">#REF!</definedName>
    <definedName name="BEx90HDD4RWF7JZGA8GCGG7D63MG" hidden="1">#REF!</definedName>
    <definedName name="BEx90MM3LYEQHP212TVNSOIVDB13" hidden="1">#REF!</definedName>
    <definedName name="BEx90VGH5H09ON2QXYC9WIIEU98T" hidden="1">#REF!</definedName>
    <definedName name="BEx90ZYCE6IMULEXTMTRPLKOG79X" hidden="1">#REF!</definedName>
    <definedName name="BEx9175B70QXYAU5A8DJPGZQ46L9" hidden="1">#REF!</definedName>
    <definedName name="BEx91AQQRTV87AO27VWHSFZAD4ZR" hidden="1">#REF!</definedName>
    <definedName name="BEx91K6KICF1T25BKWLDR7P95TDQ" hidden="1">#REF!</definedName>
    <definedName name="BEx91L8FLL5CWLA2CDHKCOMGVDZN" hidden="1">#REF!</definedName>
    <definedName name="BEx91OIXG83P393YHOCOBLP65TY3" hidden="1">#REF!</definedName>
    <definedName name="BEx91OTVH9ZDBC3QTORU8RZX4EOC" hidden="1">#REF!</definedName>
    <definedName name="BEx91QH5JRZKQP1GPN2SQMR3CKAG" hidden="1">#REF!</definedName>
    <definedName name="BEx91ROALDNHO7FI4X8L61RH4UJE" hidden="1">#REF!</definedName>
    <definedName name="BEx91TMID71GVYH0U16QM1RV3PX0" hidden="1">#REF!</definedName>
    <definedName name="BEx91VF2D78PAF337E3L2L81K9W2" hidden="1">#REF!</definedName>
    <definedName name="BEx91ZGT8HCCH3R5FOGGR3GGOXQH" hidden="1">#REF!</definedName>
    <definedName name="BEx921PNZ46VORG2VRMWREWIC0SE" hidden="1">#REF!</definedName>
    <definedName name="BEx926NRVRV7P8KHOQ5CLQOG9ECO" hidden="1">#REF!</definedName>
    <definedName name="BEx927UXKF536BQKTS53JPU2MRSK" hidden="1">#REF!</definedName>
    <definedName name="BEx928RAMNEWGDZ45PYSUDQPMWRV" hidden="1">#REF!</definedName>
    <definedName name="BEx92BR5YWDHB9Z83PRXVKLK9SFY" hidden="1">#REF!</definedName>
    <definedName name="BEx92DPEKL5WM5A3CN8674JI0PR3" hidden="1">#REF!</definedName>
    <definedName name="BEx92ER2RMY93TZK0D9L9T3H0GI5" hidden="1">#REF!</definedName>
    <definedName name="BEx92FI04PJT4LI23KKIHRXWJDTT" hidden="1">#REF!</definedName>
    <definedName name="BEx92HR14HQ9D5JXCSPA4SS4RT62" hidden="1">#REF!</definedName>
    <definedName name="BEx92HWA2D6A5EX9MFG68G0NOMSN" hidden="1">#REF!</definedName>
    <definedName name="BEx92PUBDIXAU1FW5ZAXECMAU0LN" hidden="1">#REF!</definedName>
    <definedName name="BEx92S8MHFFIVRQ2YSHZNQGOFUHD" hidden="1">#REF!</definedName>
    <definedName name="BEx930XCAMNKYAYDYLK56GXJ908F" hidden="1">#REF!</definedName>
    <definedName name="BEx939RRSZHJBAU4WI1KCDY0PUTA" hidden="1">#REF!</definedName>
    <definedName name="BEx939X7HAGBYUVO8GNKEAQZA4GS" hidden="1">#REF!</definedName>
    <definedName name="BEx93B9OULL2YGC896XXYAAJSTRK" hidden="1">#REF!</definedName>
    <definedName name="BEx93FRKF99NRT3LH99UTIH7AAYF" hidden="1">#REF!</definedName>
    <definedName name="BEx93M7FSHP50OG34A4W8W8DF12U" hidden="1">#REF!</definedName>
    <definedName name="BEx93OLWY2O3PRA74U41VG5RXT4Q" hidden="1">#REF!</definedName>
    <definedName name="BEx93RWFAF6YJGYUTITVM445C02U" hidden="1">#REF!</definedName>
    <definedName name="BEx93SY9RWG3HUV4YXQKXJH9FH14" hidden="1">#REF!</definedName>
    <definedName name="BEx93TJUX3U0FJDBG6DDSNQ91R5J" hidden="1">#REF!</definedName>
    <definedName name="BEx942UCRHMI4B0US31HO95GSC2X" hidden="1">#REF!</definedName>
    <definedName name="BEx948ZFFQWVIDNG4AZAUGGGEB5U" hidden="1">#REF!</definedName>
    <definedName name="BEx94CKXG92OMURH41SNU6IOHK4J" hidden="1">#REF!</definedName>
    <definedName name="BEx94GXG30CIVB6ZQN3X3IK6BZXQ" hidden="1">#REF!</definedName>
    <definedName name="BEx94HZ5LURYM9ST744ALV6ZCKYP" hidden="1">#REF!</definedName>
    <definedName name="BEx94IFEPDO7PJQEC7LM78LYFBYR" hidden="1">#REF!</definedName>
    <definedName name="BEx94IQ75E90YUMWJ9N591LR7DQQ" hidden="1">#REF!</definedName>
    <definedName name="BEx94L9TBK45AUQSX1IUZ86U1GPQ" hidden="1">#REF!</definedName>
    <definedName name="BEx94N7W5T3U7UOE97D6OVIBUCXS" hidden="1">#REF!</definedName>
    <definedName name="BEx953PB6S6ECMD8N0JSW0CBG0DA" hidden="1">#REF!</definedName>
    <definedName name="BEx954WHGJURFSAG02SDZYJ1AAH3" hidden="1">#REF!</definedName>
    <definedName name="BEx955NIAWX5OLAHMTV6QFUZPR30" hidden="1">#REF!</definedName>
    <definedName name="BEx9581TYVI2M5TT4ISDAJV4W7Z6" hidden="1">#REF!</definedName>
    <definedName name="BEx95NHF4RVUE0YDOAFZEIVBYJXD" hidden="1">#REF!</definedName>
    <definedName name="BEx95QBZMG0E2KQ9BERJ861QLYN3" hidden="1">#REF!</definedName>
    <definedName name="BEx95QHBVDN795UNQJLRXG3RDU49" hidden="1">#REF!</definedName>
    <definedName name="BEx95TBVUWV7L7OMFMZDQEXGVHU6" hidden="1">#REF!</definedName>
    <definedName name="BEx95U89DZZSVO39TGS62CX8G9N4" hidden="1">#REF!</definedName>
    <definedName name="BEx9602K2GHNBUEUVT9ONRQU1GMD" hidden="1">#REF!</definedName>
    <definedName name="BEx962BL3Y4LA53EBYI64ZYMZE8U" hidden="1">#REF!</definedName>
    <definedName name="BEx968M0DAUWAEDXY4J06VIHIQQK" hidden="1">#REF!</definedName>
    <definedName name="BEx96KR21O7H9R29TN0S45Y3QPUK" hidden="1">#REF!</definedName>
    <definedName name="BEx96SUFKHHFE8XQ6UUO6ILDOXHO" hidden="1">#REF!</definedName>
    <definedName name="BEx96UN4YWXBDEZ1U1ZUIPP41Z7I" hidden="1">#REF!</definedName>
    <definedName name="BEx970MYCPJ6DQ44TKLOIGZO5LHH" hidden="1">#REF!</definedName>
    <definedName name="BEx978KSD61YJH3S9DGO050R2EHA" hidden="1">#REF!</definedName>
    <definedName name="BEx97FX1C9GA5LBQB3NAWMY09M6H" hidden="1">#REF!</definedName>
    <definedName name="BEx97H9O1NAKAPK4MX4PKO34ICL5" hidden="1">#REF!</definedName>
    <definedName name="BEx97HVA5F2I0D6ID81KCUDEQOIH" hidden="1">#REF!</definedName>
    <definedName name="BEx97MNUZQ1Z0AO2FL7XQYVNCPR7" hidden="1">#REF!</definedName>
    <definedName name="BEx97NPQBACJVD9K1YXI08RTW9E2" hidden="1">#REF!</definedName>
    <definedName name="BEx97RWQLXS0OORDCN69IGA58CWU" hidden="1">#REF!</definedName>
    <definedName name="BEx97YNGGDFIXHTMGFL2IHAQX9MI" hidden="1">#REF!</definedName>
    <definedName name="BEx981HW73BUZWT14TBTZHC0ZTJ4" hidden="1">#REF!</definedName>
    <definedName name="BEx9871KU0N99P0900EAK69VFYT2" hidden="1">#REF!</definedName>
    <definedName name="BEx989L7JLJH5BX0GAGOSNJCB0SF" hidden="1">#REF!</definedName>
    <definedName name="BEx98IFKNJFGZFLID1YTRFEG1SXY" hidden="1">#REF!</definedName>
    <definedName name="BEx98TO4JSN70LJAJAPCF4YG8NEQ" hidden="1">#REF!</definedName>
    <definedName name="BEx9915UVD4G7RA3IMLFZ0LG3UA2" hidden="1">#REF!</definedName>
    <definedName name="BEx991LZD237N8WB3AIO9ROOOPQG" hidden="1">#REF!</definedName>
    <definedName name="BEx992CZON8AO7U7V88VN1JBO0MG" hidden="1">#REF!</definedName>
    <definedName name="BEx9952469XMFGSPXL7CMXHPJF90" hidden="1">#REF!</definedName>
    <definedName name="BEx99524ABVP9W0VVX93WC03K6ID" hidden="1">#REF!</definedName>
    <definedName name="BEx99B77I7TUSHRR4HIZ9FU2EIUT" hidden="1">#REF!</definedName>
    <definedName name="BEx99LZNH1SJBBV79FNMH369GXUU" hidden="1">#REF!</definedName>
    <definedName name="BEx99Q6PH5F3OQKCCAAO75PYDEFN" hidden="1">#REF!</definedName>
    <definedName name="BEx99WBYT2D6UUC1PT7A40ENYID4" hidden="1">#REF!</definedName>
    <definedName name="BEx99WS34CWU7LCUYCX2VA7G8JFP" hidden="1">#REF!</definedName>
    <definedName name="BEx99XOGHOM28CNCYKQWYGL56W2S" hidden="1">#REF!</definedName>
    <definedName name="BEx99ZRZ4I7FHDPGRAT5VW7NVBPU" hidden="1">#REF!</definedName>
    <definedName name="BEx9AT5E3ZSHKSOL35O38L8HF9TH" hidden="1">#REF!</definedName>
    <definedName name="BEx9AV8W1FAWF5BHATYEN47X12JN" hidden="1">#REF!</definedName>
    <definedName name="BEx9B8A5186FNTQQNLIO5LK02ABI" hidden="1">#REF!</definedName>
    <definedName name="BEx9B8VR20E2CILU4CDQUQQ9ONXK" hidden="1">#REF!</definedName>
    <definedName name="BEx9B917EUP13X6FQ3NPQL76XM5V" hidden="1">#REF!</definedName>
    <definedName name="BEx9BAJ5WYEQ623HUT9NNCMP3RUG" hidden="1">#REF!</definedName>
    <definedName name="BEx9BD83BZRZJOMJ3SYG8HUAG21X" hidden="1">#REF!</definedName>
    <definedName name="BEx9BYSYW7QCPXS2NAVLFAU5Y2Z2" hidden="1">#REF!</definedName>
    <definedName name="BEx9C590HJ2O31IWJB73C1HR74AI" hidden="1">#REF!</definedName>
    <definedName name="BEx9C7NBPP8MHV42YGVSAR38XIPC" hidden="1">#REF!</definedName>
    <definedName name="BEx9CCQRMYYOGIOYTOM73VKDIPS1" hidden="1">#REF!</definedName>
    <definedName name="BEx9CG6S21DEEUADQIY46JZR437A" hidden="1">#REF!</definedName>
    <definedName name="BEx9CH8LY6HGNYCUAV8LOJ5KTJOP" hidden="1">#REF!</definedName>
    <definedName name="BEx9CHOQ4KC52QTLX2JQ92QH7EZ7" hidden="1">#REF!</definedName>
    <definedName name="BEx9CSH58O6FFUNN3C4VF1OC5ZWF" hidden="1">#REF!</definedName>
    <definedName name="BEx9CW8499VLSI6M73BY8PBR909R" hidden="1">#REF!</definedName>
    <definedName name="BEx9D1BC9FT19KY0INAABNDBAMR1" hidden="1">#REF!</definedName>
    <definedName name="BEx9DIUMQ146ZA44XLQ4VEXAMEEN" hidden="1">#REF!</definedName>
    <definedName name="BEx9DN6ZMF18Q39MPMXSDJTZQNJ3" hidden="1">#REF!</definedName>
    <definedName name="BEx9DUU8DALPSCW66GTMQRPXZ6GL" hidden="1">#REF!</definedName>
    <definedName name="BEx9E14TDNSEMI784W0OTIEQMWN6" hidden="1">#REF!</definedName>
    <definedName name="BEx9E2BZ2B1R41FMGJCJ7JLGLUAJ" hidden="1">#REF!</definedName>
    <definedName name="BEx9EG9KBJ77M8LEOR9ITOKN5KXY" hidden="1">#REF!</definedName>
    <definedName name="BEx9EMK6HAJJMVYZTN5AUIV7O1E6" hidden="1">#REF!</definedName>
    <definedName name="BEx9EOCXDPC2GRC0YQPCGE9LPI2Q" hidden="1">#REF!</definedName>
    <definedName name="BEx9EQLVZHYQ1TPX7WH3SOWXCZLE" hidden="1">#REF!</definedName>
    <definedName name="BEx9ETLU0EK5LGEM1QCNYN2S8O5F" hidden="1">#REF!</definedName>
    <definedName name="BEx9F0Y2ESUNE3U7TQDLMPE9BO67" hidden="1">#REF!</definedName>
    <definedName name="BEx9F5W18ZGFOKGRE8PR6T1MO6GT" hidden="1">#REF!</definedName>
    <definedName name="BEx9F6N3JERVALBTMT82ILHQMEE5" hidden="1">#REF!</definedName>
    <definedName name="BEx9F78N4HY0XFGBQ4UJRD52L1EI" hidden="1">#REF!</definedName>
    <definedName name="BEx9FC6LEU6Q6KGC7G189CUJ1674" hidden="1">#REF!</definedName>
    <definedName name="BEx9FF16LOQP5QIR4UHW5EIFGQB8" hidden="1">#REF!</definedName>
    <definedName name="BEx9FHQBQKPJSD7OANXATKBQE6ZF" hidden="1">#REF!</definedName>
    <definedName name="BEx9FJTSRCZ3ZXT3QVBJT5NF8T7V" hidden="1">#REF!</definedName>
    <definedName name="BEx9FNKMZAYUW5M3FPM6F1OIBXGZ" hidden="1">#REF!</definedName>
    <definedName name="BEx9FRBEEYPS5HLS3XT34AKZN94G" hidden="1">#REF!</definedName>
    <definedName name="BEx9GDY4D8ZPQJCYFIMYM0V0C51Y" hidden="1">#REF!</definedName>
    <definedName name="BEx9GGY04V0ZWI6O9KZH4KSBB389" hidden="1">#REF!</definedName>
    <definedName name="BEx9GIL85J9RGPSYDEPBOQ7T54TH" hidden="1">#REF!</definedName>
    <definedName name="BEx9GNOPB6OZ2RH3FCDNJR38RJOS" hidden="1">#REF!</definedName>
    <definedName name="BEx9GUQALUWCD30UKUQGSWW8KBQ7" hidden="1">#REF!</definedName>
    <definedName name="BEx9GY6BVFQGCLMOWVT6PIC9WP5X" hidden="1">#REF!</definedName>
    <definedName name="BEx9GZ2P3FDHKXEBXX2VS0BG2NP2" hidden="1">#REF!</definedName>
    <definedName name="BEx9H04IB14E1437FF2OIRRWBSD7" hidden="1">#REF!</definedName>
    <definedName name="BEx9H5O1KDZJCW91Q29VRPY5YS6P" hidden="1">#REF!</definedName>
    <definedName name="BEx9H8YR0E906F1JXZMBX3LNT004" hidden="1">#REF!</definedName>
    <definedName name="BEx9HMGBFKSUDXK7UR9W2D47RPEE" hidden="1">#REF!</definedName>
    <definedName name="BEx9HW1KP9ZY4UFD28YNDYMA7D4L" hidden="1">#REF!</definedName>
    <definedName name="BEx9I8XIG7E5NB48QQHXP23FIN60" hidden="1">#REF!</definedName>
    <definedName name="BEx9IBXE0CLJ5PZU6WXVD7SH0YMI" hidden="1">#REF!</definedName>
    <definedName name="BEx9IHRQUH4D1XBSD677MO2SMMR7" hidden="1">#REF!</definedName>
    <definedName name="BEx9IOTD1SJQLBX37W32R3OCV3Q5" hidden="1">#REF!</definedName>
    <definedName name="BEx9IQRF01ATLVK0YE60ARKQJ68L" hidden="1">#REF!</definedName>
    <definedName name="BEx9IT5QNZWKM6YQ5WER0DC2PMMU" hidden="1">#REF!</definedName>
    <definedName name="BEx9IW5MFLXTVCJHVUZTUH93AXOS" hidden="1">#REF!</definedName>
    <definedName name="BEx9IXCSPSZC80YZUPRCYTG326KV" hidden="1">#REF!</definedName>
    <definedName name="BEx9IZR39NHDGOM97H4E6F81RTQW" hidden="1">#REF!</definedName>
    <definedName name="BEx9J6CH5E7YZPER7HXEIOIKGPCA" hidden="1">#REF!</definedName>
    <definedName name="BEx9JJTZKVUJAVPTRE0RAVTEH41G" hidden="1">#REF!</definedName>
    <definedName name="BEx9JLBYK239B3F841C7YG1GT7ST" hidden="1">#REF!</definedName>
    <definedName name="BEx9KJHZBRZYQ3PPN9BK4ATXIBMS" hidden="1">#REF!</definedName>
    <definedName name="BExAW4IIW5D0MDY6TJ3G4FOLPYIR" hidden="1">#REF!</definedName>
    <definedName name="BExAWIWDS3R1OS7UZY9KRDZJ2WOA" hidden="1">#REF!</definedName>
    <definedName name="BExAX410NB4F2XOB84OR2197H8M5" hidden="1">#REF!</definedName>
    <definedName name="BExAX7RXMIG2S57QUSLXLZ4NLTOB" hidden="1">#REF!</definedName>
    <definedName name="BExAX8TNG8LQ5Q4904SAYQIPGBSV" hidden="1">#REF!</definedName>
    <definedName name="BExAXMLYL4S29U8DDVDUMMM518WO" hidden="1">#REF!</definedName>
    <definedName name="BExAXVWFS9BSFJT23AT5MRLOIMU8" hidden="1">#REF!</definedName>
    <definedName name="BExAY0EAT2LXR5MFGM0DLIB45PLO" hidden="1">#REF!</definedName>
    <definedName name="BExAYE6LNIEBR9DSNI5JGNITGKIT" hidden="1">#REF!</definedName>
    <definedName name="BExAYHMLXGGO25P8HYB2S75DEB4F" hidden="1">#REF!</definedName>
    <definedName name="BExAYKXAUWGDOPG952TEJ2UKZKWN" hidden="1">#REF!</definedName>
    <definedName name="BExAYOTJYK38SETCZPOW5OKWPQ2L" hidden="1">#REF!</definedName>
    <definedName name="BExAYP9TDTI2MBP6EYE0H39CPMXN" hidden="1">#REF!</definedName>
    <definedName name="BExAYPPWJPWDKU59O051WMGB7O0J" hidden="1">#REF!</definedName>
    <definedName name="BExAYR2JZCJBUH6F1LZC2A7JIVRJ" hidden="1">#REF!</definedName>
    <definedName name="BExAYTGVRD3DLKO75RFPMBKCIWB8" hidden="1">#REF!</definedName>
    <definedName name="BExAYY9H9COOT46HJLPVDLTO12UL" hidden="1">#REF!</definedName>
    <definedName name="BExAZCNEGB4JYHC8CZ51KTN890US" hidden="1">#REF!</definedName>
    <definedName name="BExAZEQXMC1YSZE1OFGWGCLBRXA8" hidden="1">#REF!</definedName>
    <definedName name="BExAZFCI302YFYRDJYQDWQQL0Q0O" hidden="1">#REF!</definedName>
    <definedName name="BExAZLHLST9OP89R1HJMC1POQG8H" hidden="1">#REF!</definedName>
    <definedName name="BExAZMDYMIAA7RX1BMCKU1VLBRGY" hidden="1">#REF!</definedName>
    <definedName name="BExAZNL6BHI8DCQWXOX4I2P839UX" hidden="1">#REF!</definedName>
    <definedName name="BExAZRMWSONMCG9KDUM4KAQ7BONM" hidden="1">#REF!</definedName>
    <definedName name="BExAZTFG4SJRG4TW6JXRF7N08JFI" hidden="1">#REF!</definedName>
    <definedName name="BExAZUS4A8OHDZK0MWAOCCCKTH73" hidden="1">#REF!</definedName>
    <definedName name="BExAZX6FECVK3E07KXM2XPYKGM6U" hidden="1">#REF!</definedName>
    <definedName name="BExB012NJ8GASTNNPBRRFTLHIOC9" hidden="1">#REF!</definedName>
    <definedName name="BExB072HHXVMUC0VYNGG48GRSH5Q" hidden="1">#REF!</definedName>
    <definedName name="BExB0FRDEYDEUEAB1W8KD6D965XA" hidden="1">#REF!</definedName>
    <definedName name="BExB0HK3ZMQ56SL1459GLN0RSK9R" hidden="1">#REF!</definedName>
    <definedName name="BExB0KPCN7YJORQAYUCF4YKIKPMC" hidden="1">#REF!</definedName>
    <definedName name="BExB0WE4PI3NOBXXVO9CTEN4DIU2" hidden="1">#REF!</definedName>
    <definedName name="BExB10QNIVITUYS55OAEKK3VLJFE" hidden="1">#REF!</definedName>
    <definedName name="BExB15ZDRY4CIJ911DONP0KCY9KU" hidden="1">#REF!</definedName>
    <definedName name="BExB16VQY0O0RLZYJFU3OFEONVTE" hidden="1">#REF!</definedName>
    <definedName name="BExB1BDLEK7SXDZ4KUZZIUMVQQKG" hidden="1">#REF!</definedName>
    <definedName name="BExB1FKNY2UO4W5FUGFHJOA2WFGG" hidden="1">#REF!</definedName>
    <definedName name="BExB1GH1C1LVMFMSITZ5R4A5SQ9C" hidden="1">#REF!</definedName>
    <definedName name="BExB1GMD0PIDGTFBGQOPRWQSP9I4" hidden="1">#REF!</definedName>
    <definedName name="BExB1Q29OO6LNFNT1EQLA3KYE7MX" hidden="1">#REF!</definedName>
    <definedName name="BExB1TNRV5EBWZEHYLHI76T0FVA7" hidden="1">#REF!</definedName>
    <definedName name="BExB1WI6M8I0EEP1ANUQZCFY24EV" hidden="1">#REF!</definedName>
    <definedName name="BExB1Z7BPMNZ5S6L340VB9TB09UL" hidden="1">#REF!</definedName>
    <definedName name="BExB203OWC9QZA3BYOKQ18L4FUJE" hidden="1">#REF!</definedName>
    <definedName name="BExB2CJHTU7C591BR4WRL5L2F2K6" hidden="1">#REF!</definedName>
    <definedName name="BExB2K1AV4PGNS1O6C7D7AO411AX" hidden="1">#REF!</definedName>
    <definedName name="BExB2O2UYHKI324YE324E1N7FVIB" hidden="1">#REF!</definedName>
    <definedName name="BExB2Q0VJ0MU2URO3JOVUAVHEI3V" hidden="1">#REF!</definedName>
    <definedName name="BExB2YKHHVV1W52BW2UE52SJVXUL" hidden="1">#REF!</definedName>
    <definedName name="BExB2Z0R8VQ33FLNVINI202TB7PE" hidden="1">#REF!</definedName>
    <definedName name="BExB30IP1DNKNQ6PZ5ERUGR5MK4Z" hidden="1">#REF!</definedName>
    <definedName name="BExB349GZLP17OMQEZQ03SF5GI5T" hidden="1">#REF!</definedName>
    <definedName name="BExB37K6P7NHB9MAOHNM7QNFEOWE" hidden="1">#REF!</definedName>
    <definedName name="BExB442RX0T3L6HUL6X5T21CENW6" hidden="1">#REF!</definedName>
    <definedName name="BExB4ADD0L7417CII901XTFKXD1J" hidden="1">#REF!</definedName>
    <definedName name="BExB4DO1V1NL2AVK5YE1RSL5RYHL" hidden="1">#REF!</definedName>
    <definedName name="BExB4DYU06HCGRIPBSWRCXK804UM" hidden="1">#REF!</definedName>
    <definedName name="BExB4V1UC4AWH0M3QGFJ62LYLTSU" hidden="1">#REF!</definedName>
    <definedName name="BExB4Z3EZBGYYI33U0KQ8NEIH8PY" hidden="1">#REF!</definedName>
    <definedName name="BExB51CFYGL8L9ILBS8MY79PAN0J" hidden="1">#REF!</definedName>
    <definedName name="BExB55368XW7UX657ZSPC6BFE92S" hidden="1">#REF!</definedName>
    <definedName name="BExB5651I5OBOXUX0S3WXSWT4L3L" hidden="1">#REF!</definedName>
    <definedName name="BExB57MZEPL2SA2ONPK66YFLZWJU" hidden="1">#REF!</definedName>
    <definedName name="BExB5833OAOJ22VK1YK47FHUSVK2" hidden="1">#REF!</definedName>
    <definedName name="BExB58JDIHS42JZT9DJJMKA8QFCO" hidden="1">#REF!</definedName>
    <definedName name="BExB58U5FQC5JWV9CGC83HLLZUZI" hidden="1">#REF!</definedName>
    <definedName name="BExB5EDO9XUKHF74X3HAU2WPPHZH" hidden="1">#REF!</definedName>
    <definedName name="BExB5G6EH68AYEP1UT0GHUEL3SLN" hidden="1">#REF!</definedName>
    <definedName name="BExB5QYVEZWFE5DQVHAM760EV05X" hidden="1">#REF!</definedName>
    <definedName name="BExB5U9IRH14EMOE0YGIE3WIVLFS" hidden="1">#REF!</definedName>
    <definedName name="BExB5VWYMOV6BAIH7XUBBVPU7MMD" hidden="1">#REF!</definedName>
    <definedName name="BExB610DZWIJP1B72U9QM42COH2B" hidden="1">#REF!</definedName>
    <definedName name="BExB65I2QPQX9FPEXF5T1FIROAZW" hidden="1">#REF!</definedName>
    <definedName name="BExB6C3FUAKK9ML5T767NMWGA9YB" hidden="1">#REF!</definedName>
    <definedName name="BExB6C8X6JYRLKZKK17VE3QUNL3D" hidden="1">#REF!</definedName>
    <definedName name="BExB6HN3QRFPXM71MDUK21BKM7PF" hidden="1">#REF!</definedName>
    <definedName name="BExB6IZMHCZ3LB7N73KD90YB1HBZ" hidden="1">#REF!</definedName>
    <definedName name="BExB6Q190U6R6MOSSXYDJLD7ZERQ" hidden="1">#REF!</definedName>
    <definedName name="BExB6UJ1IR92HB0UDOBD3AN3FGGC" hidden="1">#REF!</definedName>
    <definedName name="BExB719SGNX4Y8NE6JEXC555K596" hidden="1">#REF!</definedName>
    <definedName name="BExB7265DCHKS7V2OWRBXCZTEIW9" hidden="1">#REF!</definedName>
    <definedName name="BExB74PS5P9G0P09Y6DZSCX0FLTJ" hidden="1">#REF!</definedName>
    <definedName name="BExB78RH79J0MIF7H8CAZ0CFE88Q" hidden="1">#REF!</definedName>
    <definedName name="BExB7ELT09HGDVO5BJC1ZY9D09GZ" hidden="1">#REF!</definedName>
    <definedName name="BExB7Y8MI6PRY9STNH3HPYDFF9EM" hidden="1">#REF!</definedName>
    <definedName name="BExB7Y8MV795P57SZZ6NAR6JE2R7" hidden="1">#REF!</definedName>
    <definedName name="BExB806PAXX70XUTA3ZI7OORD78R" hidden="1">#REF!</definedName>
    <definedName name="BExB80C5G3PLM4R17ENTY9JYN0M4" hidden="1">#REF!</definedName>
    <definedName name="BExB86BXN83LP98MAMU6AFQVSO6B" hidden="1">#REF!</definedName>
    <definedName name="BExB8HF4UBVZKQCSRFRUQL2EE6VL" hidden="1">#REF!</definedName>
    <definedName name="BExB8HKHKZ1ORJZUYGG2M4VSCC39" hidden="1">#REF!</definedName>
    <definedName name="BExB8LRJCR53S134XCN0SDOKZG2R" hidden="1">#REF!</definedName>
    <definedName name="BExB8MYPR05JYOQ1PU2U25R31EVJ" hidden="1">#REF!</definedName>
    <definedName name="BExB8QPH8DC5BESEVPSMBCWVN6PO" hidden="1">#REF!</definedName>
    <definedName name="BExB8U5N0D85YR8APKN3PPKG0FWP" hidden="1">#REF!</definedName>
    <definedName name="BExB9DHI5I2TJ2LXYPM98EE81L27" hidden="1">#REF!</definedName>
    <definedName name="BExB9Q2MZZHBGW8QQKVEYIMJBPIE" hidden="1">#REF!</definedName>
    <definedName name="BExB9SGZARY86P9DME9SZ8X1WA2W" hidden="1">#REF!</definedName>
    <definedName name="BExBA1GON0EZRJ20UYPILAPLNQWM" hidden="1">#REF!</definedName>
    <definedName name="BExBA69ASGYRZW1G1DYIS9QRRTBN" hidden="1">#REF!</definedName>
    <definedName name="BExBA6K42582A14WFFWQ3Q8QQWB6" hidden="1">#REF!</definedName>
    <definedName name="BExBA8I5D4R8R2PYQ1K16TWGTOEP" hidden="1">#REF!</definedName>
    <definedName name="BExBA93PE0DGUUTA7LLSIGBIXWE5" hidden="1">#REF!</definedName>
    <definedName name="BExBAI8X0FKDQJ6YZJQDTTG4ZCWY" hidden="1">#REF!</definedName>
    <definedName name="BExBAKN7XIBAXCF9PCNVS038PCQO" hidden="1">#REF!</definedName>
    <definedName name="BExBAKXZ7PBW3DDKKA5MWC1ZUC7O" hidden="1">#REF!</definedName>
    <definedName name="BExBAO8NLXZXHO6KCIECSFCH3RR0" hidden="1">#REF!</definedName>
    <definedName name="BExBAOOT1KBSIEISN1ADL4RMY879" hidden="1">#REF!</definedName>
    <definedName name="BExBAVKX8Q09370X1GCZWJ4E91YJ" hidden="1">#REF!</definedName>
    <definedName name="BExBAX2X2ENJYO4QTR5VAIQ86L7B" hidden="1">#REF!</definedName>
    <definedName name="BExBAZ13D3F1DVJQ6YJ8JGUYEYJE" hidden="1">#REF!</definedName>
    <definedName name="BExBBTG649R9I0CT042JLL8LXV18" hidden="1">#REF!</definedName>
    <definedName name="BExBBUCJQRR74Q7GPWDEZXYK2KJL" hidden="1">#REF!</definedName>
    <definedName name="BExBBV8XVMD9CKZY711T0BN7H3PM" hidden="1">#REF!</definedName>
    <definedName name="BExBC78HXWXHO3XAB6E8NVTBGLJS" hidden="1">#REF!</definedName>
    <definedName name="BExBCKKJTIRKC1RZJRTK65HHLX4W" hidden="1">#REF!</definedName>
    <definedName name="BExBCLMEPAN3XXX174TU8SS0627Q" hidden="1">#REF!</definedName>
    <definedName name="BExBCRBEYR2KZ8FAQFZ2NHY13WIY" hidden="1">#REF!</definedName>
    <definedName name="BExBD4I559NXSV6J07Q343TKYMVJ" hidden="1">#REF!</definedName>
    <definedName name="BExBDBZQLTX3OGFYGULQFK5WEZU5" hidden="1">#REF!</definedName>
    <definedName name="BExBDJS9TUEU8Z84IV59E5V4T8K6" hidden="1">#REF!</definedName>
    <definedName name="BExBDKOMSVH4XMH52CFJ3F028I9R" hidden="1">#REF!</definedName>
    <definedName name="BExBDSRXVZQ0W5WXQMP5XD00GRRL" hidden="1">#REF!</definedName>
    <definedName name="BExBDUVGK3E1J4JY9ZYTS7V14BLY" hidden="1">#REF!</definedName>
    <definedName name="BExBE162OSBKD30I7T1DKKPT3I9I" hidden="1">#REF!</definedName>
    <definedName name="BExBE5YPUY1T7N7DHMMIGGXK8TMP" hidden="1">#REF!</definedName>
    <definedName name="BExBEC9ATLQZF86W1M3APSM4HEOH" hidden="1">#REF!</definedName>
    <definedName name="BExBEDB5TFKTRW6SR7NAE5YKCELR" hidden="1">#REF!</definedName>
    <definedName name="BExBEGR4WX2PENZRIVP41F72Z7VW" hidden="1">#REF!</definedName>
    <definedName name="BExBEYFQJE9YK12A6JBMRFKEC7RN" hidden="1">#REF!</definedName>
    <definedName name="BExBF6TSPVR54LOAHZ3VJQ6HMLRV" hidden="1">#REF!</definedName>
    <definedName name="BExBG1ED81J2O4A2S5F5Y3BPHMCR" hidden="1">#REF!</definedName>
    <definedName name="BExCRI7THDC3RNXNFNQJ6XJDPEXT" hidden="1">#REF!</definedName>
    <definedName name="BExCRLIHS7466WFJ3RPIUGGXYESZ" hidden="1">#REF!</definedName>
    <definedName name="BExCRTB183T19GCJ45P6KFOBXE65" hidden="1">#REF!</definedName>
    <definedName name="BExCS1EDDUEAEWHVYXHIP9I1WCJH" hidden="1">#REF!</definedName>
    <definedName name="BExCS6SLRCBH006GNRE27HFRHP40" hidden="1">#REF!</definedName>
    <definedName name="BExCS7ZPMHFJ4UJDAL8CQOLSZ13B" hidden="1">#REF!</definedName>
    <definedName name="BExCS8W4NJUZH9S1CYB6XSDLEPBW" hidden="1">#REF!</definedName>
    <definedName name="BExCSAE1M6G20R41J0Y24YNN0YC1" hidden="1">#REF!</definedName>
    <definedName name="BExCSAOUZOYKHN7HV511TO8VDJ02" hidden="1">#REF!</definedName>
    <definedName name="BExCSMOFTXSUEC1T46LR1UPYRCX5" hidden="1">#REF!</definedName>
    <definedName name="BExCSNVMZI085B3HFJWW1KCCTVHB" hidden="1">#REF!</definedName>
    <definedName name="BExCSSDG3TM6TPKS19E9QYJEELZ6" hidden="1">#REF!</definedName>
    <definedName name="BExCSZV7U67UWXL2HKJNM5W1E4OO" hidden="1">#REF!</definedName>
    <definedName name="BExCT4NSDT61OCH04Y2QIFIOP75H" hidden="1">#REF!</definedName>
    <definedName name="BExCTW8G3VCZ55S09HTUGXKB1P2M" hidden="1">#REF!</definedName>
    <definedName name="BExCTYS2KX0QANOLT8LGZ9WV3S3T" hidden="1">#REF!</definedName>
    <definedName name="BExCTZZ9JNES4EDHW97NP0EGQALX" hidden="1">#REF!</definedName>
    <definedName name="BExCU0A1V6NMZQ9ASYJ8QIVQ5UR2" hidden="1">#REF!</definedName>
    <definedName name="BExCU2834920JBHSPCRC4UF80OLL" hidden="1">#REF!</definedName>
    <definedName name="BExCU39XPKJKIIP1T8H8GX1JLK78" hidden="1">#REF!</definedName>
    <definedName name="BExCU8O54I3P3WRYWY1CRP3S78QY" hidden="1">#REF!</definedName>
    <definedName name="BExCUDRJO23YOKT8GPWOVQ4XEHF5" hidden="1">#REF!</definedName>
    <definedName name="BExCUFEUM4W4IM7UEBS96CL5FO0N" hidden="1">#REF!</definedName>
    <definedName name="BExCUPAXFR16YMWL30ME3F3BSRDZ" hidden="1">#REF!</definedName>
    <definedName name="BExCUR94DHCE47PUUWEMT5QZOYR2" hidden="1">#REF!</definedName>
    <definedName name="BExCV634L7SVHGB0UDDTRRQ2Q72H" hidden="1">#REF!</definedName>
    <definedName name="BExCV86NKML9MFVGODZDAHEL0DEX" hidden="1">#REF!</definedName>
    <definedName name="BExCVBXGSXT9FWJRG62PX9S1RK83" hidden="1">#REF!</definedName>
    <definedName name="BExCVHBNLOHNFS0JAV3I1XGPNH9W" hidden="1">#REF!</definedName>
    <definedName name="BExCVI86R31A2IOZIEBY1FJLVILD" hidden="1">#REF!</definedName>
    <definedName name="BExCVKGZXE0I9EIXKBZVSGSEY2RR" hidden="1">#REF!</definedName>
    <definedName name="BExCVV44WY5807WGMTGKPW0GT256" hidden="1">#REF!</definedName>
    <definedName name="BExCVZ5PN4V6MRBZ04PZJW3GEF8S" hidden="1">#REF!</definedName>
    <definedName name="BExCW13R0GWJYGXZBNCPAHQN4NR2" hidden="1">#REF!</definedName>
    <definedName name="BExCW9Y5HWU4RJTNX74O6L24VGCK" hidden="1">#REF!</definedName>
    <definedName name="BExCWBW6V16OCEDUYFRDXMK9NQT0" hidden="1">#REF!</definedName>
    <definedName name="BExCWL6OEYMY1R54YLJE10D8665D" hidden="1">#REF!</definedName>
    <definedName name="BExCWPDPESGZS07QGBLSBWDNVJLZ" hidden="1">#REF!</definedName>
    <definedName name="BExCWTVKHIVCRHF8GC39KI58YM5K" hidden="1">#REF!</definedName>
    <definedName name="BExCX2KGRZBRVLZNM8SUSIE6A0RL" hidden="1">#REF!</definedName>
    <definedName name="BExCX3X451T70LZ1VF95L7W4Y4TM" hidden="1">#REF!</definedName>
    <definedName name="BExCX4NZ2N1OUGXM7EV0U7VULJMM" hidden="1">#REF!</definedName>
    <definedName name="BExCXILMURGYMAH6N5LF5DV6K3GM" hidden="1">#REF!</definedName>
    <definedName name="BExCXQUFBMXQ1650735H48B1AZT3" hidden="1">#REF!</definedName>
    <definedName name="BExCY2DQO9VLA77Q7EG3T0XNXX4F" hidden="1">#REF!</definedName>
    <definedName name="BExCY6VMJ68MX3C981R5Q0BX5791" hidden="1">#REF!</definedName>
    <definedName name="BExCYAH2SAZCPW6XCB7V7PMMCAWO" hidden="1">#REF!</definedName>
    <definedName name="BExCYJBB52X8B3AREHCC1L5QNPX7" hidden="1">#REF!</definedName>
    <definedName name="BExCYPRC5HJE6N2XQTHCT6NXGP8N" hidden="1">#REF!</definedName>
    <definedName name="BExCYUK0I3UEXZNFDW71G6Z6D8XR" hidden="1">#REF!</definedName>
    <definedName name="BExCZ98NN1BXIVH5DUMEU89XZSMM" hidden="1">#REF!</definedName>
    <definedName name="BExCZCOPO51ZCPSB4A332N24VA1O" hidden="1">#REF!</definedName>
    <definedName name="BExCZFZCXMLY5DWESYJ9NGTJYQ8M" hidden="1">#REF!</definedName>
    <definedName name="BExCZJ4P8WS0BDT31WDXI0ROE7D6" hidden="1">#REF!</definedName>
    <definedName name="BExCZJVM9E5UJD9AN61IF1RW6P2X" hidden="1">#REF!</definedName>
    <definedName name="BExCZKH6NI0EE02L995IFVBD1J59" hidden="1">#REF!</definedName>
    <definedName name="BExCZUD9FEOJBKDJ51Z3JON9LKJ8" hidden="1">#REF!</definedName>
    <definedName name="BExCZXNYZ1K6ONC68D46WZKNJ0G1" hidden="1">#REF!</definedName>
    <definedName name="BExD04ESMPU2NEZZ6H8ZQV56Q3XV" hidden="1">#REF!</definedName>
    <definedName name="BExD0508DAALLU00PHFPBC8SRRKT" hidden="1">#REF!</definedName>
    <definedName name="BExD0ELGL7W7NI4F4CLVD98J2YXB" hidden="1">#REF!</definedName>
    <definedName name="BExD0HALIN0JR4JTPGDEVAEE5EX5" hidden="1">#REF!</definedName>
    <definedName name="BExD0LCCDPG16YLY5WQSZF1XI5DA" hidden="1">#REF!</definedName>
    <definedName name="BExD0MJI6MCBXXKVFOQJB6CDUX7F" hidden="1">#REF!</definedName>
    <definedName name="BExD0RMWSB4TRECEHTH6NN4K9DFZ" hidden="1">#REF!</definedName>
    <definedName name="BExD0U6KG10QGVDI1XSHK0J10A2V" hidden="1">#REF!</definedName>
    <definedName name="BExD13RUIBGRXDL4QDZ305UKUR12" hidden="1">#REF!</definedName>
    <definedName name="BExD14DETV5R4OOTMAXD5NAKWRO3" hidden="1">#REF!</definedName>
    <definedName name="BExD1OAU9OXQAZA4D70HP72CU6GB" hidden="1">#REF!</definedName>
    <definedName name="BExD1Y1JV61416YA1XRQHKWPZIE7" hidden="1">#REF!</definedName>
    <definedName name="BExD2CFHIRMBKN5KXE5QP4XXEWFS" hidden="1">#REF!</definedName>
    <definedName name="BExD2DMHH1HWXQ9W0YYMDP8AAX8Q" hidden="1">#REF!</definedName>
    <definedName name="BExD2HTPC7IWBAU6OSQ67MQA8BYZ" hidden="1">#REF!</definedName>
    <definedName name="BExD2JGY6440ULWOOWKHGM7GZ8BW" hidden="1">#REF!</definedName>
    <definedName name="BExD363H2VGFIQUCE6LS4AC5J0ZT" hidden="1">#REF!</definedName>
    <definedName name="BExD38HSUVX8M3F59ZR7B5QXESH5" hidden="1">#REF!</definedName>
    <definedName name="BExD3A588E939V61P1XEW0FI5Q0S" hidden="1">#REF!</definedName>
    <definedName name="BExD3CJJDKVR9M18XI3WDZH80WL6" hidden="1">#REF!</definedName>
    <definedName name="BExD3ESD9WYJIB3TRDPJ1CKXRAVL" hidden="1">#REF!</definedName>
    <definedName name="BExD3F368X5S25MWSUNIV57RDB57" hidden="1">#REF!</definedName>
    <definedName name="BExD3IJ5IT335SOSNV9L85WKAOSI" hidden="1">#REF!</definedName>
    <definedName name="BExD3KBVUY57GMMQTOFEU6S6G1AY" hidden="1">#REF!</definedName>
    <definedName name="BExD3L8FSAY7TZUXY751LHYQZWB1" hidden="1">#REF!</definedName>
    <definedName name="BExD3NMR7AW2Z6V8SC79VQR37NA6" hidden="1">#REF!</definedName>
    <definedName name="BExD3QXA2UQ2W4N7NYLUEOG40BZB" hidden="1">#REF!</definedName>
    <definedName name="BExD3SFEIKZ03YYXG43V1NJX8Z0X" hidden="1">#REF!</definedName>
    <definedName name="BExD3U2N041TEJ7GCN005UTPHNXY" hidden="1">#REF!</definedName>
    <definedName name="BExD40O0CFTNJFOFMMM1KH0P7BUI" hidden="1">#REF!</definedName>
    <definedName name="BExD47EPM6E92W4K89AA1Q971CG6" hidden="1">#REF!</definedName>
    <definedName name="BExD4BR9HJ3MWWZ5KLVZWX9FJAUS" hidden="1">#REF!</definedName>
    <definedName name="BExD4F1WTKT3H0N9MF4H1LX7MBSY" hidden="1">#REF!</definedName>
    <definedName name="BExD4H5GQWXBS6LUL3TSP36DVO38" hidden="1">#REF!</definedName>
    <definedName name="BExD4JJSS3QDBLABCJCHD45SRNPI" hidden="1">#REF!</definedName>
    <definedName name="BExD4LCILW7U1RJQ163P2MF024SM" hidden="1">#REF!</definedName>
    <definedName name="BExD4R1I0MKF033I5LPUYIMTZ6E8" hidden="1">#REF!</definedName>
    <definedName name="BExD4SU8YQT7ST9QYH519BY3BSJC" hidden="1">#REF!</definedName>
    <definedName name="BExD4YJ8YDWQNA9M1WO4CCZ6JQQO" hidden="1">#REF!</definedName>
    <definedName name="BExD50MT3M6XZLNUP9JL93EG6D9R" hidden="1">#REF!</definedName>
    <definedName name="BExD5EV7KDSVF1CJT38M4IBPFLPY" hidden="1">#REF!</definedName>
    <definedName name="BExD5FRK547OESJRYAW574DZEZ7J" hidden="1">#REF!</definedName>
    <definedName name="BExD5I5X2YA2YNCTCDSMEL4CWF4N" hidden="1">#REF!</definedName>
    <definedName name="BExD5LLWLL4COR0GQLKKL80HETYO" hidden="1">#REF!</definedName>
    <definedName name="BExD5QUSRFJWRQ1ZM50WYLCF74DF" hidden="1">#REF!</definedName>
    <definedName name="BExD5SSUIF6AJQHBHK8PNMFBPRYB" hidden="1">#REF!</definedName>
    <definedName name="BExD623C9LRX18BE0W2V6SZLQUXX" hidden="1">#REF!</definedName>
    <definedName name="BExD6A6MWXMLCXFT6H4Q1U13EJD4" hidden="1">#REF!</definedName>
    <definedName name="BExD6CQA7UMJBXV7AIFAIHUF2ICX" hidden="1">#REF!</definedName>
    <definedName name="BExD6FKVK8WJWNYPVENR7Q8Q30PK" hidden="1">#REF!</definedName>
    <definedName name="BExD6GMP0LK8WKVWMIT1NNH8CHLF" hidden="1">#REF!</definedName>
    <definedName name="BExD6H2TE0WWAUIWVSSCLPZ6B88N" hidden="1">#REF!</definedName>
    <definedName name="BExD71LTOE015TV5RSAHM8NT8GVW" hidden="1">#REF!</definedName>
    <definedName name="BExD73USXVADC7EHGHVTQNCT06ZA" hidden="1">#REF!</definedName>
    <definedName name="BExD7GAIGULTB3YHM1OS9RBQOTEC" hidden="1">#REF!</definedName>
    <definedName name="BExD7IE1DHIS52UFDCTSKPJQNRD5" hidden="1">#REF!</definedName>
    <definedName name="BExD7IUBGUWHYC9UNZ1IY5XFYKQN" hidden="1">#REF!</definedName>
    <definedName name="BExD7JQOJ35HGL8U2OCEI2P2JT7I" hidden="1">#REF!</definedName>
    <definedName name="BExD7KSDKNDNH95NDT3S7GM3MUU2" hidden="1">#REF!</definedName>
    <definedName name="BExD8H5O087KQVWIVPUUID5VMGMS" hidden="1">#REF!</definedName>
    <definedName name="BExD8M3LLE1NPVDSH1HUK3YY3PXM" hidden="1">#REF!</definedName>
    <definedName name="BExD8OCLZMFN5K3VZYI4Q4ITVKUA" hidden="1">#REF!</definedName>
    <definedName name="BExD93C1R6LC0631ECHVFYH0R0PD" hidden="1">#REF!</definedName>
    <definedName name="BExD97TXIO0COVNN4OH3DEJ33YLM" hidden="1">#REF!</definedName>
    <definedName name="BExD99RZ1RFIMK6O1ZHSPJ68X9Y5" hidden="1">#REF!</definedName>
    <definedName name="BExD9L0ID3VSOU609GKWYTA5BFMA" hidden="1">#REF!</definedName>
    <definedName name="BExD9M7SEMG0JK2FUTTZXWIEBTKB" hidden="1">#REF!</definedName>
    <definedName name="BExD9MNYBYB1AICQL5165G472IE2" hidden="1">#REF!</definedName>
    <definedName name="BExD9PNSYT7GASEGUVL48MUQ02WO" hidden="1">#REF!</definedName>
    <definedName name="BExD9TK2MIWFH5SKUYU9ZKF4NPHQ" hidden="1">#REF!</definedName>
    <definedName name="BExD9X03P9YHPUTFVYDNVQA668Y8" hidden="1">#REF!</definedName>
    <definedName name="BExD9YYAX8Z58KY8L5P29E5267AI" hidden="1">#REF!</definedName>
    <definedName name="BExDA6LD9061UULVKUUI4QP8SK13" hidden="1">#REF!</definedName>
    <definedName name="BExDAGMVMNLQ6QXASB9R6D8DIT12" hidden="1">#REF!</definedName>
    <definedName name="BExDAS68BIJ5YJTLUDAHF8TO8JH2" hidden="1">#REF!</definedName>
    <definedName name="BExDAYBHU9ADLXI8VRC7F608RVGM" hidden="1">#REF!</definedName>
    <definedName name="BExDBCJWNTS2HCOYPH8VC59M9YH2" hidden="1">#REF!</definedName>
    <definedName name="BExDBDR1XR0FV0CYUCB2OJ7CJCZU" hidden="1">#REF!</definedName>
    <definedName name="BExDBL8SQE0QB6V8PFTDP576328Y" hidden="1">#REF!</definedName>
    <definedName name="BExDC7F818VN0S18ID7XRCRVYPJ4" hidden="1">#REF!</definedName>
    <definedName name="BExDCL7K96PC9VZYB70ZW3QPVIJE" hidden="1">#REF!</definedName>
    <definedName name="BExDCP3UZ3C2O4C1F7KMU0Z9U32N" hidden="1">#REF!</definedName>
    <definedName name="BExENWMV3P7EDDCEORFYBULDAVTI" hidden="1">#REF!</definedName>
    <definedName name="BExEOBX3WECDMYCV9RLN49APTXMM" hidden="1">#REF!</definedName>
    <definedName name="BExEP4E4F36662JDI0TOD85OP7X9" hidden="1">#REF!</definedName>
    <definedName name="BExEPN9VIYI0FVL0HLZQXJFO6TT0" hidden="1">#REF!</definedName>
    <definedName name="BExEPYT6VDSMR8MU2341Q5GM2Y9V" hidden="1">#REF!</definedName>
    <definedName name="BExEPZK8JTX5Z0MD3TH7PRS4AOWM" hidden="1">#REF!</definedName>
    <definedName name="BExEQ2ENYLMY8K1796XBB31CJHNN" hidden="1">#REF!</definedName>
    <definedName name="BExEQ2PFE4N40LEPGDPS90WDL6BN" hidden="1">#REF!</definedName>
    <definedName name="BExEQ2PFURT24NQYGYVE8NKX1EGA" hidden="1">#REF!</definedName>
    <definedName name="BExEQ9AU8NH1U9KKGFA1AIE1JCV3" hidden="1">#REF!</definedName>
    <definedName name="BExEQB8ZWXO6IIGOEPWTLOJGE2NR" hidden="1">#REF!</definedName>
    <definedName name="BExEQBZX0EL6LIKPY01197ACK65H" hidden="1">#REF!</definedName>
    <definedName name="BExEQDXZALJLD4OBF74IKZBR13SR" hidden="1">#REF!</definedName>
    <definedName name="BExEQFLE2RPWGMWQAI4JMKUEFRPT" hidden="1">#REF!</definedName>
    <definedName name="BExEQI51QWZNCG0Q96JPNN9P1V48" hidden="1">#REF!</definedName>
    <definedName name="BExEQJ6VN223Q37JVAZV0OX7CKYB" hidden="1">#REF!</definedName>
    <definedName name="BExEQJN4LVZ75VOEPC2U5LFFSNHN" hidden="1">#REF!</definedName>
    <definedName name="BExEQN35581DWS8T1EPOU8A6M81J" hidden="1">#REF!</definedName>
    <definedName name="BExEQT2XBHP0KZHTXIATCWQ00HEB" hidden="1">#REF!</definedName>
    <definedName name="BExEQTZAP8R69U31W4LKGTKKGKQE" hidden="1">#REF!</definedName>
    <definedName name="BExER2O72H1F9WV6S1J04C15PXX7" hidden="1">#REF!</definedName>
    <definedName name="BExERRUIKIOATPZ9U4HQ0V52RJAU" hidden="1">#REF!</definedName>
    <definedName name="BExERSANFNM1O7T65PC5MJ301YET" hidden="1">#REF!</definedName>
    <definedName name="BExERWCEBKQRYWRQLYJ4UCMMKTHG" hidden="1">#REF!</definedName>
    <definedName name="BExES44RHHDL3V7FLV6M20834WF1" hidden="1">#REF!</definedName>
    <definedName name="BExES4A7VE2X3RYYTVRLKZD4I7WU" hidden="1">#REF!</definedName>
    <definedName name="BExES6ZC8R7PHJ21OVJFLIR7DY30" hidden="1">#REF!</definedName>
    <definedName name="BExESMKD95A649M0WRSG6CXXP326" hidden="1">#REF!</definedName>
    <definedName name="BExESR27ZXJG5VMY4PR9D940VS7T" hidden="1">#REF!</definedName>
    <definedName name="BExESX7C2JLTGJDW8A88IUUD7CNH" hidden="1">#REF!</definedName>
    <definedName name="BExESZ03KXL8DQ2591HLR56ZML94" hidden="1">#REF!</definedName>
    <definedName name="BExESZAW5N443NRTKIP59OEI1CR6" hidden="1">#REF!</definedName>
    <definedName name="BExET3HXQ60A4O2OLKX8QNXRI6LQ" hidden="1">#REF!</definedName>
    <definedName name="BExETA3B1FCIOA80H94K90FWXQKE" hidden="1">#REF!</definedName>
    <definedName name="BExETAZOYT4CJIT8RRKC9F2HJG1D" hidden="1">#REF!</definedName>
    <definedName name="BExETF6QD5A9GEINE1KZRRC2LXWM" hidden="1">#REF!</definedName>
    <definedName name="BExETQ9XRXLUACN82805SPSPNKHI" hidden="1">#REF!</definedName>
    <definedName name="BExETR0YRMOR63E6DHLEHV9QVVON" hidden="1">#REF!</definedName>
    <definedName name="BExETVTGY38YXYYF7N73OYN6FYY3" hidden="1">#REF!</definedName>
    <definedName name="BExEU30FO5LEXY5W5GSHZXUS3BHD" hidden="1">#REF!</definedName>
    <definedName name="BExEU8EN161DJM5XLCDICXBPXY7D" hidden="1">#REF!</definedName>
    <definedName name="BExEUNE4T242Y59C6MS28MXEUGCP" hidden="1">#REF!</definedName>
    <definedName name="BExEV2TP7NA3ZR6RJGH5ER370OUM" hidden="1">#REF!</definedName>
    <definedName name="BExEV4H4H3MPQCRSZENXEYH5FXJ4" hidden="1">#REF!</definedName>
    <definedName name="BExEV69USLNYO2QRJRC0J92XUF00" hidden="1">#REF!</definedName>
    <definedName name="BExEV6KNTQOCFD7GV726XQEVQ7R6" hidden="1">#REF!</definedName>
    <definedName name="BExEV6VGM4POO9QT9KH3QA3VYCWM" hidden="1">#REF!</definedName>
    <definedName name="BExEVET98G3FU6QBF9LHYWSAMV0O" hidden="1">#REF!</definedName>
    <definedName name="BExEVGB7JXPB6DFS5UUD9KK8YMU7" hidden="1">#REF!</definedName>
    <definedName name="BExEVGWTHY1RO5T9G4NXNEFBP2P2" hidden="1">#REF!</definedName>
    <definedName name="BExEVK7H537FZFEH9LZ76TZ2FGO5" hidden="1">#REF!</definedName>
    <definedName name="BExEVN7EA7CDJWGK7WZXWJUNO26H" hidden="1">#REF!</definedName>
    <definedName name="BExEVNCUT0PDUYNJH7G6BSEWZOT2" hidden="1">#REF!</definedName>
    <definedName name="BExEVPGF4V5J0WQRZKUM8F9TTKZJ" hidden="1">#REF!</definedName>
    <definedName name="BExEVPWH8S9GER9M14SPIT6XZ8SG" hidden="1">#REF!</definedName>
    <definedName name="BExEVVLIEVWYRF2UUC1H0H5QU1CP" hidden="1">#REF!</definedName>
    <definedName name="BExEVWCKO8T84GW9Z3X47915XKSH" hidden="1">#REF!</definedName>
    <definedName name="BExEVZSJWMZ5L2ZE7AZC57CXKW6T" hidden="1">#REF!</definedName>
    <definedName name="BExEW0JL1GFFCXMDGW54CI7Y8FZN" hidden="1">#REF!</definedName>
    <definedName name="BExEW68M9WL8214QH9C7VCK7BN08" hidden="1">#REF!</definedName>
    <definedName name="BExEW8HFKH6F47KIHYBDRUEFZ2ZZ" hidden="1">#REF!</definedName>
    <definedName name="BExEWLO75K95C6IRKHXSP7VP81T4" hidden="1">#REF!</definedName>
    <definedName name="BExEWNBGQS1U2LW3W84T4LSJ9K00" hidden="1">#REF!</definedName>
    <definedName name="BExEWO7STL7HNZSTY8VQBPTX1WK6" hidden="1">#REF!</definedName>
    <definedName name="BExEWQ0M1N3KMKTDJ73H10QSG4W1" hidden="1">#REF!</definedName>
    <definedName name="BExEX1EM2MQTPEJUD3M9NB8HUJOG" hidden="1">#REF!</definedName>
    <definedName name="BExEX85F3OSW8NSCYGYPS9372Z1Q" hidden="1">#REF!</definedName>
    <definedName name="BExEX9HWY2G6928ZVVVQF77QCM2C" hidden="1">#REF!</definedName>
    <definedName name="BExEXBQWAYKMVBRJRHB8PFCSYFVN" hidden="1">#REF!</definedName>
    <definedName name="BExEXRBZ0DI9E2UFLLKYWGN66B61" hidden="1">#REF!</definedName>
    <definedName name="BExEXU6DHFLXW068Y1ALGIBPS8SK" hidden="1">#REF!</definedName>
    <definedName name="BExEYLG9FL9V1JPPNZ3FUDNSEJ4V" hidden="1">#REF!</definedName>
    <definedName name="BExEYOW8C1B3OUUCIGEC7L8OOW1Z" hidden="1">#REF!</definedName>
    <definedName name="BExEYUQJXZT6N5HJH8ACJF6SRWEE" hidden="1">#REF!</definedName>
    <definedName name="BExEYWDZZTQYMISQA67GTQPUR11G" hidden="1">#REF!</definedName>
    <definedName name="BExEYYHI8CPDMMAS0EQFL8AGAXN7" hidden="1">#REF!</definedName>
    <definedName name="BExEZ1S6VZCG01ZPLBSS9Z1SBOJ2" hidden="1">#REF!</definedName>
    <definedName name="BExEZ8J0MUWCC2ZYB731VFQXQJWB" hidden="1">#REF!</definedName>
    <definedName name="BExEZGBFNJR8DLPN0V11AU22L6WY" hidden="1">#REF!</definedName>
    <definedName name="BExEZIV7XIY1FF899RNR1EKD6V5Q" hidden="1">#REF!</definedName>
    <definedName name="BExEZTNNFAEAVMKLEKPU03M2DAFQ" hidden="1">#REF!</definedName>
    <definedName name="BExF02Y3V3QEPO2XLDSK47APK9XJ" hidden="1">#REF!</definedName>
    <definedName name="BExF09OS91RT7N7IW8JLMZ121ZP3" hidden="1">#REF!</definedName>
    <definedName name="BExF0LOEHV42P2DV7QL8O7HOQ3N9" hidden="1">#REF!</definedName>
    <definedName name="BExF0WRM9VO25RLSO03ZOCE8H7K5" hidden="1">#REF!</definedName>
    <definedName name="BExF0ZRI7W4RSLIDLHTSM0AWXO3S" hidden="1">#REF!</definedName>
    <definedName name="BExF19CT3MMZZ2T5EWMDNG3UOJ01" hidden="1">#REF!</definedName>
    <definedName name="BExF1M38U6NX17YJA8YU359B5Z4M" hidden="1">#REF!</definedName>
    <definedName name="BExF1MU4W3NPEY0OHRDWP5IANCBB" hidden="1">#REF!</definedName>
    <definedName name="BExF1MZN8MWMOKOARHJ1QAF9HPGT" hidden="1">#REF!</definedName>
    <definedName name="BExF1US4ZIQYSU5LBFYNRA9N0K2O" hidden="1">#REF!</definedName>
    <definedName name="BExF26RQQU6540YHKTMZWWR8T1EK" hidden="1">#REF!</definedName>
    <definedName name="BExF2CWZN6E87RGTBMD4YQI2QT7R" hidden="1">#REF!</definedName>
    <definedName name="BExF2DYO1WQ7GMXSTAQRDBW1NSFG" hidden="1">#REF!</definedName>
    <definedName name="BExF2MSWNUY9Z6BZJQZ538PPTION" hidden="1">#REF!</definedName>
    <definedName name="BExF2QZYWHTYGUTTXR15CKCV3LS7" hidden="1">#REF!</definedName>
    <definedName name="BExF2T8Y6TSJ74RMSZOA9CEH4OZ6" hidden="1">#REF!</definedName>
    <definedName name="BExF31N3YM4F37EOOY8M8VI1KXN8" hidden="1">#REF!</definedName>
    <definedName name="BExF37C1YKBT79Z9SOJAG5MXQGTU" hidden="1">#REF!</definedName>
    <definedName name="BExF3A6HPA6DGYALZNHHJPMCUYZR" hidden="1">#REF!</definedName>
    <definedName name="BExF3I9T44X7DV9HHV51DVDDPPZG" hidden="1">#REF!</definedName>
    <definedName name="BExF3JMFX5DILOIFUDIO1HZUK875" hidden="1">#REF!</definedName>
    <definedName name="BExF3KIOLFXCP2MF2VEHM2SIS9CZ" hidden="1">#REF!</definedName>
    <definedName name="BExF3NTC4BGZEM6B87TCFX277QCS" hidden="1">#REF!</definedName>
    <definedName name="BExF3Q7NI90WT31QHYSJDIG0LLLJ" hidden="1">#REF!</definedName>
    <definedName name="BExF3QD55TIY1MSBSRK9TUJKBEWO" hidden="1">#REF!</definedName>
    <definedName name="BExF3QT8J6RIF1L3R700MBSKIOKW" hidden="1">#REF!</definedName>
    <definedName name="BExF3TYLQOS5UMYDSG0ZET7MWTSU" hidden="1">#REF!</definedName>
    <definedName name="BExF42SSBVPMLK2UB3B7FPEIY9TU" hidden="1">#REF!</definedName>
    <definedName name="BExF4HXSWB50BKYPWA0HTT8W56H6" hidden="1">#REF!</definedName>
    <definedName name="BExF4KHF04IWW4LQ95FHQPFE4Y9K" hidden="1">#REF!</definedName>
    <definedName name="BExF4LU2NV3A47BCWPM3EZXUEH37" hidden="1">#REF!</definedName>
    <definedName name="BExF4MVQM5Y0QRDLDFSKWWTF709C" hidden="1">#REF!</definedName>
    <definedName name="BExF4ODO17ZQMZDWWCKD406K27VP" hidden="1">#REF!</definedName>
    <definedName name="BExF4PVMZYV36E8HOYY06J81AMBI" hidden="1">#REF!</definedName>
    <definedName name="BExF4SF9NEX1FZE9N8EXT89PM54D" hidden="1">#REF!</definedName>
    <definedName name="BExF52GTGP8MHGII4KJ8TJGR8W8U" hidden="1">#REF!</definedName>
    <definedName name="BExF57K7L3UC1I2FSAWURR4SN0UN" hidden="1">#REF!</definedName>
    <definedName name="BExF5D96JEPDW6LV89G2REZJ1ES7" hidden="1">#REF!</definedName>
    <definedName name="BExF5DEIYJ34SSAXNL30QBNDW68N" hidden="1">#REF!</definedName>
    <definedName name="BExF5HR2GFV7O8LKG9SJ4BY78LYA" hidden="1">#REF!</definedName>
    <definedName name="BExF5NQVJ533FN46BS8P4Y5BAW3R" hidden="1">#REF!</definedName>
    <definedName name="BExF5OHR4EXSOV4ZVT6SAQFTQQ76" hidden="1">#REF!</definedName>
    <definedName name="BExF5RXWUHOPXFM66QGKCEN2SA6E" hidden="1">#REF!</definedName>
    <definedName name="BExF5ZFO2A29GHWR5ES64Z9OS16J" hidden="1">#REF!</definedName>
    <definedName name="BExF63S045JO7H2ZJCBTBVH3SUIF" hidden="1">#REF!</definedName>
    <definedName name="BExF642TEGTXCI9A61ZOONJCB0U1" hidden="1">#REF!</definedName>
    <definedName name="BExF67O951CF8UJF3KBDNR0E83C1" hidden="1">#REF!</definedName>
    <definedName name="BExF6BF93S2Q82MYWE6810T0LBC1" hidden="1">#REF!</definedName>
    <definedName name="BExF6EV7I35NVMIJGYTB6E24YVPA" hidden="1">#REF!</definedName>
    <definedName name="BExF6FGUF393KTMBT40S5BYAFG00" hidden="1">#REF!</definedName>
    <definedName name="BExF6GNYXWY8A0SY4PW1B6KJMMTM" hidden="1">#REF!</definedName>
    <definedName name="BExF6IB8K74Z0AFT05GPOKKZW7C9" hidden="1">#REF!</definedName>
    <definedName name="BExF6NUXJI11W2IAZNAM1QWC0459" hidden="1">#REF!</definedName>
    <definedName name="BExF6RR76KNVIXGJOVFO8GDILKGZ" hidden="1">#REF!</definedName>
    <definedName name="BExF6ZE8D5CMPJPRWT6S4HM56LPF" hidden="1">#REF!</definedName>
    <definedName name="BExF76FV8SF7AJK7B35AL7VTZF6D" hidden="1">#REF!</definedName>
    <definedName name="BExF7EOIMC1OYL1N7835KGOI0FIZ" hidden="1">#REF!</definedName>
    <definedName name="BExF7K88K7ASGV6RAOAGH52G04VR" hidden="1">#REF!</definedName>
    <definedName name="BExF7OVDRP3LHNAF2CX4V84CKKIR" hidden="1">#REF!</definedName>
    <definedName name="BExF7Q2JPXZXEOKW8GK00XCO8NDS" hidden="1">#REF!</definedName>
    <definedName name="BExF7QO41X2A2SL8UXDNP99GY7U9" hidden="1">#REF!</definedName>
    <definedName name="BExF81GI8B8WBHXFTET68A9358BR" hidden="1">#REF!</definedName>
    <definedName name="BExF88SYE1XQTTML2SIU7EE6Q6BU" hidden="1">#REF!</definedName>
    <definedName name="BExGL97US0Y3KXXASUTVR26XLT70" hidden="1">#REF!</definedName>
    <definedName name="BExGLC7R4C33RO0PID97ZPPVCW4M" hidden="1">#REF!</definedName>
    <definedName name="BExGLCIHSRLBNIIG494PFTVXF7J4" hidden="1">#REF!</definedName>
    <definedName name="BExGLFIF7HCFSHNQHKEV6RY0WCO3" hidden="1">#REF!</definedName>
    <definedName name="BExGLTARRL0J772UD2TXEYAVPY6E" hidden="1">#REF!</definedName>
    <definedName name="BExGLVP1IU8K5A8J1340XFMYPR88" hidden="1">#REF!</definedName>
    <definedName name="BExGLYE6RZTAAWHJBG2QFJPTDS2Q" hidden="1">#REF!</definedName>
    <definedName name="BExGM4DZ65OAQP7MA4LN6QMYZOFF" hidden="1">#REF!</definedName>
    <definedName name="BExGMCXCWEC9XNUOEMZ61TMI6CUO" hidden="1">#REF!</definedName>
    <definedName name="BExGMJDGIH0MEPC2TUSFUCY2ROTB" hidden="1">#REF!</definedName>
    <definedName name="BExGMKPW2HPKN0M0XKF3AZ8YP0D6" hidden="1">#REF!</definedName>
    <definedName name="BExGMP2F175LGL6QVSJGP6GKYHHA" hidden="1">#REF!</definedName>
    <definedName name="BExGMPIIP8GKML2VVA8OEFL43NCS" hidden="1">#REF!</definedName>
    <definedName name="BExGMW3Y53DNVX7ENYEE6S3FWV7G" hidden="1">#REF!</definedName>
    <definedName name="BExGMZ3SRIXLXMWBVOXXV3M4U4YL" hidden="1">#REF!</definedName>
    <definedName name="BExGMZ3UBN48IXU1ZEFYECEMZ1IM" hidden="1">#REF!</definedName>
    <definedName name="BExGN4I0QATXNZCLZJM1KH1OIJQH" hidden="1">#REF!</definedName>
    <definedName name="BExGN83HNBXAYVPMEESB8XHY0XQC" hidden="1">#REF!</definedName>
    <definedName name="BExGN9FZ2RWCMSY1YOBJKZMNIM9R" hidden="1">#REF!</definedName>
    <definedName name="BExGNDSIMTHOCXXG6QOGR6DA8SGG" hidden="1">#REF!</definedName>
    <definedName name="BExGNEUC7FSM3LX8Y8GOUCEFHCKA" hidden="1">#REF!</definedName>
    <definedName name="BExGNN2YQ9BDAZXT2GLCSAPXKIM7" hidden="1">#REF!</definedName>
    <definedName name="BExGNSS0CKRPKHO25R3TDBEL2NHX" hidden="1">#REF!</definedName>
    <definedName name="BExGNYH0MO8NOVS85L15G0RWX4GW" hidden="1">#REF!</definedName>
    <definedName name="BExGNZO44DEG8CGIDYSEGDUQ531R" hidden="1">#REF!</definedName>
    <definedName name="BExGO2O0V6UYDY26AX8OSN72F77N" hidden="1">#REF!</definedName>
    <definedName name="BExGO2YUBOVLYHY1QSIHRE1KLAFV" hidden="1">#REF!</definedName>
    <definedName name="BExGO70E2O70LF46V8T26YFPL4V8" hidden="1">#REF!</definedName>
    <definedName name="BExGOB25QJMQCQE76MRW9X58OIOO" hidden="1">#REF!</definedName>
    <definedName name="BExGODAZKJ9EXMQZNQR5YDBSS525" hidden="1">#REF!</definedName>
    <definedName name="BExGODR8ZSMUC11I56QHSZ686XV5" hidden="1">#REF!</definedName>
    <definedName name="BExGOE21NHOO0MHI0KI1X77GOYF3" hidden="1">#REF!</definedName>
    <definedName name="BExGONHTLCU0XQSEMREHHIWFXA5K" hidden="1">#REF!</definedName>
    <definedName name="BExGOT6UXUX5FVTAYL9SOBZ1D0II" hidden="1">#REF!</definedName>
    <definedName name="BExGOXJDHUDPDT8I8IVGVW9J0R5Q" hidden="1">#REF!</definedName>
    <definedName name="BExGP7VJ0XEOUMB70ZLEOMA10U08" hidden="1">#REF!</definedName>
    <definedName name="BExGPHGT5KDOCMV2EFS4OVKTWBRD" hidden="1">#REF!</definedName>
    <definedName name="BExGPID72Y4Y619LWASUQZKZHJNC" hidden="1">#REF!</definedName>
    <definedName name="BExGPPENQIANVGLVQJ77DK5JPRTB" hidden="1">#REF!</definedName>
    <definedName name="BExGQ1ZU4967P72AHF4V1D0FOL5C" hidden="1">#REF!</definedName>
    <definedName name="BExGQ36ZOMR9GV8T05M605MMOY3Y" hidden="1">#REF!</definedName>
    <definedName name="BExGQ61DTJ0SBFMDFBAK3XZ9O0ZO" hidden="1">#REF!</definedName>
    <definedName name="BExGQ6SG9XEOD0VMBAR22YPZWSTA" hidden="1">#REF!</definedName>
    <definedName name="BExGQGJ1A7LNZUS8QSMOG8UNGLMK" hidden="1">#REF!</definedName>
    <definedName name="BExGQGU11CQYU8BC7Z6MKHKQM5OI" hidden="1">#REF!</definedName>
    <definedName name="BExGQMOC7Y5PP6SH5VO2WZEU46L2" hidden="1">#REF!</definedName>
    <definedName name="BExGQPO7ENFEQC0NC6MC9OZR2LHY" hidden="1">#REF!</definedName>
    <definedName name="BExGQVTA5WA3WPQG9Y2DFDCROYOB" hidden="1">#REF!</definedName>
    <definedName name="BExGQX0H4EZMXBJTKJJE4ICJWN5O" hidden="1">#REF!</definedName>
    <definedName name="BExGR4CW3WRIID17GGX4MI9ZDHFE" hidden="1">#REF!</definedName>
    <definedName name="BExGR5EKN4ER8DWCC1MHPT3Y3P5N" hidden="1">#REF!</definedName>
    <definedName name="BExGR65GJX27MU2OL6NI5PB8XVB4" hidden="1">#REF!</definedName>
    <definedName name="BExGR6LQ97HETGS3CT96L4IK0JSH" hidden="1">#REF!</definedName>
    <definedName name="BExGR9ATP2LVT7B9OCPSLJ11H9SX" hidden="1">#REF!</definedName>
    <definedName name="BExGRUKVVKDL8483WI70VN2QZDGD" hidden="1">#REF!</definedName>
    <definedName name="BExGRXKTMVB8S6O9PB41GZDLZICG" hidden="1">#REF!</definedName>
    <definedName name="BExGRZTS0CE8S3MFBC2YNFFIN0JT" hidden="1">#REF!</definedName>
    <definedName name="BExGS2DG1I6YTT8IHAJMVE143499" hidden="1">#REF!</definedName>
    <definedName name="BExGS2IWR5DUNJ1U9PAKIV8CMBNI" hidden="1">#REF!</definedName>
    <definedName name="BExGS69P9FFTEOPDS0MWFKF45G47" hidden="1">#REF!</definedName>
    <definedName name="BExGS6F1JFHM5MUJ1RFO50WP6D05" hidden="1">#REF!</definedName>
    <definedName name="BExGSA5YB5ZGE4NHDVCZ55TQAJTL" hidden="1">#REF!</definedName>
    <definedName name="BExGSCEUCQQVDEEKWJ677QTGUVTE" hidden="1">#REF!</definedName>
    <definedName name="BExGSQY65LH1PCKKM5WHDW83F35O" hidden="1">#REF!</definedName>
    <definedName name="BExGSYW1GKISF0PMUAK3XJK9PEW9" hidden="1">#REF!</definedName>
    <definedName name="BExGT0DZJB6LSF6L693UUB9EY1VQ" hidden="1">#REF!</definedName>
    <definedName name="BExGT0OSW6N0OW0VG46242CNF2AT" hidden="1">#REF!</definedName>
    <definedName name="BExGTGVFIF8HOQXR54SK065A8M4K" hidden="1">#REF!</definedName>
    <definedName name="BExGTIYX3OWPIINOGY1E4QQYSKHP" hidden="1">#REF!</definedName>
    <definedName name="BExGTJKIV358N3ZXOXZTDE57K1PV" hidden="1">#REF!</definedName>
    <definedName name="BExGTKGUN0KUU3C0RL2LK98D8MEK" hidden="1">#REF!</definedName>
    <definedName name="BExGTZ046J7VMUG4YPKFN2K8TWB7" hidden="1">#REF!</definedName>
    <definedName name="BExGU2G9OPRZRIU9YGF6NX9FUW0J" hidden="1">#REF!</definedName>
    <definedName name="BExGU6HTKLRZO8UOI3DTAM5RFDBA" hidden="1">#REF!</definedName>
    <definedName name="BExGUDDZXFFQHAF4UZF8ZB1HO7H6" hidden="1">#REF!</definedName>
    <definedName name="BExGUFC2EG6OWZZJFOE01JMYFKQC" hidden="1">#REF!</definedName>
    <definedName name="BExGUIBXBRHGM97ZX6GBA4ZDQ79C" hidden="1">#REF!</definedName>
    <definedName name="BExGUM8D91UNPCOO4TKP9FGX85TF" hidden="1">#REF!</definedName>
    <definedName name="BExGUPZ6VG0RVF0GLQEI53JYNW40" hidden="1">#REF!</definedName>
    <definedName name="BExGUQF9N9FKI7S0H30WUAEB5LPD" hidden="1">#REF!</definedName>
    <definedName name="BExGUR6BA03XPBK60SQUW197GJ5X" hidden="1">#REF!</definedName>
    <definedName name="BExGUS2PCI7ONXHM6RM78IRG24SN" hidden="1">#REF!</definedName>
    <definedName name="BExGUVIP60TA4B7X2PFGMBFUSKGX" hidden="1">#REF!</definedName>
    <definedName name="BExGUZKF06F209XL1IZWVJEQ82EE" hidden="1">#REF!</definedName>
    <definedName name="BExGV0BD86S9VS5OJR61FPT4Q4DE" hidden="1">#REF!</definedName>
    <definedName name="BExGV2EVT380QHD4AP2RL9MR8L5L" hidden="1">#REF!</definedName>
    <definedName name="BExGV9RAHWYAOVIZCGH7NP8DBS7V" hidden="1">#REF!</definedName>
    <definedName name="BExGVSC2GTZJCL2JIJ48ZLYYCBO4" hidden="1">#REF!</definedName>
    <definedName name="BExGVV6OOLDQ3TXZK51TTF3YX0WN" hidden="1">#REF!</definedName>
    <definedName name="BExGW0KVS7U0C87XFZ78QW991IEV" hidden="1">#REF!</definedName>
    <definedName name="BExGW2Z7AMPG6H9EXA9ML6EZVGGA" hidden="1">#REF!</definedName>
    <definedName name="BExGW4MMXYBIAM5HHDNWI957K4XP" hidden="1">#REF!</definedName>
    <definedName name="BExGWABG5VT5XO1A196RK61AXA8C" hidden="1">#REF!</definedName>
    <definedName name="BExGWEIHSJJQ4RZFLVF6FBUQ2SX1" hidden="1">#REF!</definedName>
    <definedName name="BExGWEO0JDG84NYLEAV5NSOAGMJZ" hidden="1">#REF!</definedName>
    <definedName name="BExGWLEOC70Z8QAJTPT2PDHTNM4L" hidden="1">#REF!</definedName>
    <definedName name="BExGWNCXLCRTLBVMTXYJ5PHQI6SS" hidden="1">#REF!</definedName>
    <definedName name="BExGWW743CFWR9CBLA6MOUQRG50B" hidden="1">#REF!</definedName>
    <definedName name="BExGWWCL67WJD7OOWYATNX238GI4" hidden="1">#REF!</definedName>
    <definedName name="BExGX6U988MCFIGDA1282F92U9AA" hidden="1">#REF!</definedName>
    <definedName name="BExGX7FTB1CKAT5HUW6H531FIY6I" hidden="1">#REF!</definedName>
    <definedName name="BExGX8XLFQ378J786JLV4J4SGCOH" hidden="1">#REF!</definedName>
    <definedName name="BExGX9DVACJQIZ4GH6YAD2A7F70O" hidden="1">#REF!</definedName>
    <definedName name="BExGXAA85YPKGR7NX5ZZ5DZMF025" hidden="1">#REF!</definedName>
    <definedName name="BExGXDVP2S2Y8Z8Q43I78RCIK3DD" hidden="1">#REF!</definedName>
    <definedName name="BExGXJ9W5JU7TT9S0BKL5Y6VVB39" hidden="1">#REF!</definedName>
    <definedName name="BExGXWB73RJ4BASBQTQ8EY0EC1EB" hidden="1">#REF!</definedName>
    <definedName name="BExGXZ0ABB43C7SMRKZHWOSU9EQX" hidden="1">#REF!</definedName>
    <definedName name="BExGY6SU3SYVCJ3AG2ITY59SAZ5A" hidden="1">#REF!</definedName>
    <definedName name="BExGY6YA4P5KMY2VHT0DYK3YTFAX" hidden="1">#REF!</definedName>
    <definedName name="BExGY7JWF30V239BNJ81PAQXVWRA" hidden="1">#REF!</definedName>
    <definedName name="BExGY8G88PVVRYHPHRPJZFSX6HSC" hidden="1">#REF!</definedName>
    <definedName name="BExGYC718HTZ80PNKYPVIYGRJVF6" hidden="1">#REF!</definedName>
    <definedName name="BExGYCNATXZY2FID93B17YWIPPRD" hidden="1">#REF!</definedName>
    <definedName name="BExGYGJJJ3BBCQAOA51WHP01HN73" hidden="1">#REF!</definedName>
    <definedName name="BExGYJ8J1VILBMLO2AF84U69YL5D" hidden="1">#REF!</definedName>
    <definedName name="BExGYOS6TV2C72PLRFU8RP1I58GY" hidden="1">#REF!</definedName>
    <definedName name="BExGYUBW2C92V712JPKJIZOGFA3H" hidden="1">#REF!</definedName>
    <definedName name="BExGZ7NXZ0IBS44C2NZ9VMD6T6K2" hidden="1">#REF!</definedName>
    <definedName name="BExGZIGCPGPGTW2F3X3JU6BOUVUC" hidden="1">#REF!</definedName>
    <definedName name="BExGZJ78ZWZCVHZ3BKEKFJZ6MAEO" hidden="1">#REF!</definedName>
    <definedName name="BExGZMCN96LZH7J86V60K9WUL64I" hidden="1">#REF!</definedName>
    <definedName name="BExGZOLH2QV73J3M9IWDDPA62TP4" hidden="1">#REF!</definedName>
    <definedName name="BExGZP1PWGFKVVVN4YDIS22DZPCR" hidden="1">#REF!</definedName>
    <definedName name="BExH00L21GZX5YJJGVMOAWBERLP5" hidden="1">#REF!</definedName>
    <definedName name="BExH02ZD6VAY1KQLAQYBBI6WWIZB" hidden="1">#REF!</definedName>
    <definedName name="BExH08Z6LQCGGSGSAILMHX4X7JMD" hidden="1">#REF!</definedName>
    <definedName name="BExH0KT9Z8HEVRRQRGQ8YHXRLIJA" hidden="1">#REF!</definedName>
    <definedName name="BExH0M0FDN12YBOCKL3XL2Z7T7Y8" hidden="1">#REF!</definedName>
    <definedName name="BExH0O9G06YPZ5TN9RYT326I1CP2" hidden="1">#REF!</definedName>
    <definedName name="BExH0WNJAKTJRCKMTX8O4KNMIIJM" hidden="1">#REF!</definedName>
    <definedName name="BExH12Y4WX542WI3ZEM15AK4UM9J" hidden="1">#REF!</definedName>
    <definedName name="BExH1FDTQXR9QQ31WDB7OPXU7MPT" hidden="1">#REF!</definedName>
    <definedName name="BExH1FOMEUIJNIDJAUY0ZQFBJSY9" hidden="1">#REF!</definedName>
    <definedName name="BExH1JFFHEBFX9BWJMNIA3N66R3Z" hidden="1">#REF!</definedName>
    <definedName name="BExH1JQ7LOEF0W9PLVK5TQV6OKKN" hidden="1">#REF!</definedName>
    <definedName name="BExH1QRUAHNS38YF9NUDP3HQVCQX" hidden="1">#REF!</definedName>
    <definedName name="BExH1Z0GIUSVTF2H1G1I3PDGBNK2" hidden="1">#REF!</definedName>
    <definedName name="BExH20NWA8ENESAPBG6NAC2YPEO4" hidden="1">#REF!</definedName>
    <definedName name="BExH225UTM6S9FW4MUDZS7F1PQSH" hidden="1">#REF!</definedName>
    <definedName name="BExH23271RF7AYZ542KHQTH68GQ7" hidden="1">#REF!</definedName>
    <definedName name="BExH2F74OKJVDRI5YI3ZID3FK4TV" hidden="1">#REF!</definedName>
    <definedName name="BExH2GJQR4JALNB314RY0LDI49VH" hidden="1">#REF!</definedName>
    <definedName name="BExH2JZR49T7644JFVE7B3N7RZM9" hidden="1">#REF!</definedName>
    <definedName name="BExH2UHF0QTJG107MULYB16WBJM9" hidden="1">#REF!</definedName>
    <definedName name="BExH2WKXV8X5S2GSBBTWGI0NLNAH" hidden="1">#REF!</definedName>
    <definedName name="BExH2XS1UFYFGU0S0EBXX90W2WE8" hidden="1">#REF!</definedName>
    <definedName name="BExH2XS2TND9SB0GC295R4FP6K5Y" hidden="1">#REF!</definedName>
    <definedName name="BExH2YTXUR9T72F0GDY6SOWXILZW" hidden="1">#REF!</definedName>
    <definedName name="BExH2ZA0SZ4SSITL50NA8LZ3OEX6" hidden="1">#REF!</definedName>
    <definedName name="BExH31Z3JNVJPESWKXHILGXZHP2M" hidden="1">#REF!</definedName>
    <definedName name="BExH354HGZBZVGYHAFTW94X2H02V" hidden="1">#REF!</definedName>
    <definedName name="BExH3AIPEWJTSC6FIOT91LAJ4BVK" hidden="1">#REF!</definedName>
    <definedName name="BExH3E9HZ3QJCDZW7WI7YACFQCHE" hidden="1">#REF!</definedName>
    <definedName name="BExH3IRB6764RQ5HBYRLH6XCT29X" hidden="1">#REF!</definedName>
    <definedName name="BExH3S1U4P2X6SRJWRFW0SLYOGPN" hidden="1">#REF!</definedName>
    <definedName name="BExIG2U8V6RSB47SXLCQG3Q68YRO" hidden="1">#REF!</definedName>
    <definedName name="BExIGJBO8R13LV7CZ7C1YCP974NN" hidden="1">#REF!</definedName>
    <definedName name="BExIGVWUQRJ9JK457DKS9QABDRP8" hidden="1">#REF!</definedName>
    <definedName name="BExIGWT86FPOEYTI8GXCGU5Y3KGK" hidden="1">#REF!</definedName>
    <definedName name="BExIGZ7JS9HDENRE0JW5XJAOPDEZ" hidden="1">#REF!</definedName>
    <definedName name="BExIHALJDGOF5K10J16YCMQ5GM3C" hidden="1">#REF!</definedName>
    <definedName name="BExIHBHXA7E7VUTBVHXXXCH3A5CL" hidden="1">#REF!</definedName>
    <definedName name="BExIHPQCQTGEW8QOJVIQ4VX0P6DX" hidden="1">#REF!</definedName>
    <definedName name="BExII1KN91Q7DLW0UB7W2TJ5ACT9" hidden="1">#REF!</definedName>
    <definedName name="BExII50LI8I0CDOOZEMIVHVA2V95" hidden="1">#REF!</definedName>
    <definedName name="BExIIG9B1NUCF87YMTZD00ZQV7YM" hidden="1">#REF!</definedName>
    <definedName name="BExIIJ92IYQELRFHSR40Z95GRA7B" hidden="1">#REF!</definedName>
    <definedName name="BExIIOCM870FEO7PB1AVBXPJV7VU" hidden="1">#REF!</definedName>
    <definedName name="BExIIXMY38TQD12CVV4S57L3I809" hidden="1">#REF!</definedName>
    <definedName name="BExIIY37NEVU2LGS1JE4VR9AN6W4" hidden="1">#REF!</definedName>
    <definedName name="BExIIYJAGXR8TPZ1KCYM7EGJ79UW" hidden="1">#REF!</definedName>
    <definedName name="BExIJ3160YCWGAVEU0208ZGXXG3P" hidden="1">#REF!</definedName>
    <definedName name="BExIJDDG5VBHOJN985RQY9L7V0T4" hidden="1">#REF!</definedName>
    <definedName name="BExIJFGZJ5ED9D6KAY4PGQYLELAX" hidden="1">#REF!</definedName>
    <definedName name="BExIJQK80ZEKSTV62E59AYJYUNLI" hidden="1">#REF!</definedName>
    <definedName name="BExIJRLX3M0YQLU1D5Y9V7HM5QNM" hidden="1">#REF!</definedName>
    <definedName name="BExIJV22J0QA7286KNPMHO1ZUCB3" hidden="1">#REF!</definedName>
    <definedName name="BExIJVI6OC7B6ZE9V4PAOYZXKNER" hidden="1">#REF!</definedName>
    <definedName name="BExIJWK0NGTGQ4X7D5VIVXD14JHI" hidden="1">#REF!</definedName>
    <definedName name="BExIJWPCIYINEJUTXU74VK7WG031" hidden="1">#REF!</definedName>
    <definedName name="BExIK7XUQEJJZ5VODZGOTJ8AMON1" hidden="1">#REF!</definedName>
    <definedName name="BExIKA1K9MQ0D47FRHH7PK9L4YF4" hidden="1">#REF!</definedName>
    <definedName name="BExIKG16ZROPHR8N1X4HKUP1WZGL" hidden="1">#REF!</definedName>
    <definedName name="BExIKHTXPZR5A8OHB6HDP6QWDHAD" hidden="1">#REF!</definedName>
    <definedName name="BExIKMMJOETSAXJYY1SIKM58LMA2" hidden="1">#REF!</definedName>
    <definedName name="BExIKRF6AQ6VOO9KCIWSM6FY8M7D" hidden="1">#REF!</definedName>
    <definedName name="BExIKTYZESFT3LC0ASFMFKSE0D1X" hidden="1">#REF!</definedName>
    <definedName name="BExIKXVA6M8K0PTRYAGXS666L335" hidden="1">#REF!</definedName>
    <definedName name="BExIL0PMZ2SXK9R6MLP43KBU1J2P" hidden="1">#REF!</definedName>
    <definedName name="BExIL8YHWAAQ5FSJPJKLV2AEFBZJ" hidden="1">#REF!</definedName>
    <definedName name="BExILAAXRTRAD18K74M6MGUEEPUM" hidden="1">#REF!</definedName>
    <definedName name="BExILG5F338C0FFLMVOKMKF8X5ZP" hidden="1">#REF!</definedName>
    <definedName name="BExILGQTQM0HOD0BJI90YO7GOIN3" hidden="1">#REF!</definedName>
    <definedName name="BExIM9DBUB7ZGF4B20FVUO9QGOX2" hidden="1">#REF!</definedName>
    <definedName name="BExIMGK9Z94TFPWWZFMD10HV0IF6" hidden="1">#REF!</definedName>
    <definedName name="BExIMPEGKG18TELVC33T4OQTNBWC" hidden="1">#REF!</definedName>
    <definedName name="BExIMTR1Y7GUPU5JDCRVA2B0BP5M" hidden="1">#REF!</definedName>
    <definedName name="BExIN4OR435DL1US13JQPOQK8GD5" hidden="1">#REF!</definedName>
    <definedName name="BExINFRZSQY0UG3ZDLK9X0HMXQVC" hidden="1">#REF!</definedName>
    <definedName name="BExINI6A7H3KSFRFA6UBBDPKW37F" hidden="1">#REF!</definedName>
    <definedName name="BExINIMK8XC3JOBT2EXYFHHH52H0" hidden="1">#REF!</definedName>
    <definedName name="BExINLX401ZKEGWU168DS4JUM2J6" hidden="1">#REF!</definedName>
    <definedName name="BExINMYYJO1FTV1CZF6O5XCFAMQX" hidden="1">#REF!</definedName>
    <definedName name="BExINP2H4KI05FRFV5PKZFE00HKO" hidden="1">#REF!</definedName>
    <definedName name="BExINZELVWYGU876QUUZCIMXPBQC" hidden="1">#REF!</definedName>
    <definedName name="BExIOA1PQIA776R2L8NWYXNM9ND6" hidden="1">#REF!</definedName>
    <definedName name="BExIOB8PPUKJBGWP2NUHRLUX2RIG" hidden="1">#REF!</definedName>
    <definedName name="BExIOCQUQHKUU1KONGSDOLQTQEIC" hidden="1">#REF!</definedName>
    <definedName name="BExIOEOWP5Q4XQMV71GLZQAAI5XU" hidden="1">#REF!</definedName>
    <definedName name="BExIOFL8Y5O61VLKTB4H20IJNWS1" hidden="1">#REF!</definedName>
    <definedName name="BExIOMBXRW5NS4ZPYX9G5QREZ5J6" hidden="1">#REF!</definedName>
    <definedName name="BExIORA3GK78T7C7SNBJJUONJ0LS" hidden="1">#REF!</definedName>
    <definedName name="BExIORFDXP4AVIEBLSTZ8ETSXMNM" hidden="1">#REF!</definedName>
    <definedName name="BExIOSMJ8H2QFFJ77ORHGDQ83IFO" hidden="1">#REF!</definedName>
    <definedName name="BExIOTZ5EFZ2NASVQ05RH15HRSW6" hidden="1">#REF!</definedName>
    <definedName name="BExIP8YNN6UUE1GZ223SWH7DLGKO" hidden="1">#REF!</definedName>
    <definedName name="BExIPAB4AOL592OJCC1CFAXTLF1A" hidden="1">#REF!</definedName>
    <definedName name="BExIPB25DKX4S2ZCKQN7KWSC3JBF" hidden="1">#REF!</definedName>
    <definedName name="BExIPDLT8JYAMGE5HTN4D1YHZF3V" hidden="1">#REF!</definedName>
    <definedName name="BExIPG040Q08EWIWL6CAVR3GRI43" hidden="1">#REF!</definedName>
    <definedName name="BExIPGLQDO1YMEB86R68Y0DJ5XO8" hidden="1">#REF!</definedName>
    <definedName name="BExIPKNFUDPDKOSH5GHDVNA8D66S" hidden="1">#REF!</definedName>
    <definedName name="BExIPWSCO67OYEGCDVUA2NVM3BTO" hidden="1">#REF!</definedName>
    <definedName name="BExIQ1VS9A2FHVD9TUHKG9K8EVVP" hidden="1">#REF!</definedName>
    <definedName name="BExIQ3J19L30PSQ2CXNT6IHW0I7V" hidden="1">#REF!</definedName>
    <definedName name="BExIQ3OJ7M04XCY276IO0LJA5XUK" hidden="1">#REF!</definedName>
    <definedName name="BExIQ5S19ITB0NDRUN4XV7B905ED" hidden="1">#REF!</definedName>
    <definedName name="BExIQ9TMQT2EIXSVQW7GVSOAW2VJ" hidden="1">#REF!</definedName>
    <definedName name="BExIQBMDE1L6J4H27K1FMSHQKDSE" hidden="1">#REF!</definedName>
    <definedName name="BExIQE65LVXUOF3UZFO7SDHFJH22" hidden="1">#REF!</definedName>
    <definedName name="BExIQG9OO2KKBOWTMD1OXY36TEGA" hidden="1">#REF!</definedName>
    <definedName name="BExIQX1XBB31HZTYEEVOBSE3C5A6" hidden="1">#REF!</definedName>
    <definedName name="BExIQYP5T1TPAQYW7QU1Q98BKX7W" hidden="1">#REF!</definedName>
    <definedName name="BExIR2ALYRP9FW99DK2084J7IIDC" hidden="1">#REF!</definedName>
    <definedName name="BExIR8AEZJSMARN4TIP4IAH633VY" hidden="1">#REF!</definedName>
    <definedName name="BExIR8FQETPTQYW37DBVDWG3J4JW" hidden="1">#REF!</definedName>
    <definedName name="BExIRFC347MN34RQMSV7I8OMW0IF" hidden="1">#REF!</definedName>
    <definedName name="BExIRRBGTY01OQOI3U5SW59RFDFI" hidden="1">#REF!</definedName>
    <definedName name="BExIRZK9FAQUDGEKAVDAD2U7PAJX" hidden="1">#REF!</definedName>
    <definedName name="BExIS1T4I3FP09WTOX5KUGQ2UBKZ" hidden="1">#REF!</definedName>
    <definedName name="BExIS4T0DRF57HYO7OGG72KBOFOI" hidden="1">#REF!</definedName>
    <definedName name="BExIS4T1H0QZ6JBPGSXFHRJT9CKL" hidden="1">#REF!</definedName>
    <definedName name="BExIS77BJDDK18PGI9DSEYZPIL7P" hidden="1">#REF!</definedName>
    <definedName name="BExIS8USL1T3Z97CZ30HJ98E2GXQ" hidden="1">#REF!</definedName>
    <definedName name="BExISC5B700MZUBFTQ9K4IKTF7HR" hidden="1">#REF!</definedName>
    <definedName name="BExISDHXS49S1H56ENBPRF1NLD5C" hidden="1">#REF!</definedName>
    <definedName name="BExISKJELFT3O9DCTLFYCZP11N96" hidden="1">#REF!</definedName>
    <definedName name="BExISLQKVUIUNOKHSQUUBIQATR1W" hidden="1">#REF!</definedName>
    <definedName name="BExISM1JLV54A21A164IURMPGUMU" hidden="1">#REF!</definedName>
    <definedName name="BExISRFKJYUZ4AKW44IJF7RF9Y90" hidden="1">#REF!</definedName>
    <definedName name="BExIT1MK8TBAK3SNP36A8FKDQSOK" hidden="1">#REF!</definedName>
    <definedName name="BExITBNYANV2S8KD56GOGCKW393R" hidden="1">#REF!</definedName>
    <definedName name="BExIU3DVINKWLRHRFLLWPK315JVV" hidden="1">#REF!</definedName>
    <definedName name="BExIUD4OJGH65NFNQ4VMCE3R4J1X" hidden="1">#REF!</definedName>
    <definedName name="BExIUTB5OAAXYW0OFMP0PS40SPOB" hidden="1">#REF!</definedName>
    <definedName name="BExIUUT2MHIOV6R3WHA0DPM1KBKY" hidden="1">#REF!</definedName>
    <definedName name="BExIUXCU015PU9J8JWXYAZVLY22W" hidden="1">#REF!</definedName>
    <definedName name="BExIUYPDT1AM6MWGWQS646PIZIWC" hidden="1">#REF!</definedName>
    <definedName name="BExIV0I2O9F8D1UK1SI8AEYR6U0A" hidden="1">#REF!</definedName>
    <definedName name="BExIV2LM38XPLRTWT0R44TMQ59E5" hidden="1">#REF!</definedName>
    <definedName name="BExIV3HY4S0YRV1F7XEMF2YHAR2I" hidden="1">#REF!</definedName>
    <definedName name="BExIV6HUZFRIFLXW2SICKGTAH1PV" hidden="1">#REF!</definedName>
    <definedName name="BExIVC6WZMHRBRGIBUVX0CO2RK05" hidden="1">#REF!</definedName>
    <definedName name="BExIVCXWL6H5LD9DHDIA4F5U9TQL" hidden="1">#REF!</definedName>
    <definedName name="BExIVEQMZ8OXNQTSHONF3PVMWAS4" hidden="1">#REF!</definedName>
    <definedName name="BExIVMOIPSEWSIHIDDLOXESQ28A0" hidden="1">#REF!</definedName>
    <definedName name="BExIVNVNJX9BYDLC88NG09YF5XQ6" hidden="1">#REF!</definedName>
    <definedName name="BExIVQVKLMGSRYT1LFZH0KUIA4OR" hidden="1">#REF!</definedName>
    <definedName name="BExIVYTFI35KNR2XSA6N8OJYUTUR" hidden="1">#REF!</definedName>
    <definedName name="BExIWB3SY3WRIVIOF988DNNODBOA" hidden="1">#REF!</definedName>
    <definedName name="BExIWB99CG0H52LRD6QWPN4L6DV2" hidden="1">#REF!</definedName>
    <definedName name="BExIWG1W7XP9DFYYSZAIOSHM0QLQ" hidden="1">#REF!</definedName>
    <definedName name="BExIWH3KUK94B7833DD4TB0Y6KP9" hidden="1">#REF!</definedName>
    <definedName name="BExIWKE9MGIDWORBI43AWTUNYFAN" hidden="1">#REF!</definedName>
    <definedName name="BExIWLFX8687QZ24ZTW1DTN5CQ56" hidden="1">#REF!</definedName>
    <definedName name="BExIX34PM5DBTRHRQWP6PL6WIX88" hidden="1">#REF!</definedName>
    <definedName name="BExIX3Q8X7JFYF6QADDGVQXO0JRX" hidden="1">#REF!</definedName>
    <definedName name="BExIX5OAP9KSUE5SIZCW9P39Q4WE" hidden="1">#REF!</definedName>
    <definedName name="BExIXGRJPVJMUDGSG7IHPXPNO69B" hidden="1">#REF!</definedName>
    <definedName name="BExIXH7OJAZCU3CMM9G0J8EMGS82" hidden="1">#REF!</definedName>
    <definedName name="BExIXM5R87ZL3FHALWZXYCPHGX3E" hidden="1">#REF!</definedName>
    <definedName name="BExIXS036ZCKT2Z8XZKLZ8PFWQGL" hidden="1">#REF!</definedName>
    <definedName name="BExIXUUIBIDPF0C74DWL5SE9OEKP" hidden="1">#REF!</definedName>
    <definedName name="BExIXY5CF9PFM0P40AZ4U51TMWV0" hidden="1">#REF!</definedName>
    <definedName name="BExIY5MX7IAHBWMVHEEU1G158DNG" hidden="1">#REF!</definedName>
    <definedName name="BExIYCOK822HPURMV2EU4800BXUV" hidden="1">#REF!</definedName>
    <definedName name="BExIYEXJBK8JDWIRSVV4RJSKZVV1" hidden="1">#REF!</definedName>
    <definedName name="BExIYI2RH0K4225XO970K2IQ1E79" hidden="1">#REF!</definedName>
    <definedName name="BExIYMPZ0KS2KOJFQAUQJ77L7701" hidden="1">#REF!</definedName>
    <definedName name="BExIYP9Q6FV9T0R9G3UDKLS4TTYX" hidden="1">#REF!</definedName>
    <definedName name="BExIYZGLDQ1TN7BIIN4RLDP31GIM" hidden="1">#REF!</definedName>
    <definedName name="BExIZ4EJQER5UMH1QXQ7QEY1ZF79" hidden="1">#REF!</definedName>
    <definedName name="BExIZ4K0EZJK6PW3L8SVKTJFSWW9" hidden="1">#REF!</definedName>
    <definedName name="BExIZAECOEZGBAO29QMV14E6XDIV" hidden="1">#REF!</definedName>
    <definedName name="BExIZJU9W0C96IDJPFKGOG2ZUHV3" hidden="1">#REF!</definedName>
    <definedName name="BExIZKVXYD5O2JBU81F2UFJZLLSI" hidden="1">#REF!</definedName>
    <definedName name="BExIZPZDHC8HGER83WHCZAHOX7LK" hidden="1">#REF!</definedName>
    <definedName name="BExIZY2PUZ0OF9YKK1B13IW0VS6G" hidden="1">#REF!</definedName>
    <definedName name="BExJ08KBRR2XMWW3VZMPSQKXHZUH" hidden="1">#REF!</definedName>
    <definedName name="BExJ09RIOKDC030YIVEL6VWSHHV7" hidden="1">#REF!</definedName>
    <definedName name="BExJ0DYJWXGE7DA39PYL3WM05U9O" hidden="1">#REF!</definedName>
    <definedName name="BExJ0MY8SY5J5V50H3UKE78ODTVB" hidden="1">#REF!</definedName>
    <definedName name="BExJ0YC98G37ML4N8FLP8D95EFRF" hidden="1">#REF!</definedName>
    <definedName name="BExKCDYKAEV45AFXHVHZZ62E5BM3" hidden="1">#REF!</definedName>
    <definedName name="BExKDKO0W4AGQO1V7K6Q4VM750FT" hidden="1">#REF!</definedName>
    <definedName name="BExKDLF10G7W77J87QWH3ZGLUCLW" hidden="1">#REF!</definedName>
    <definedName name="BExKDYWMRURJA994W8K3YT8UGFKI" hidden="1">#REF!</definedName>
    <definedName name="BExKE0PBX3W8SH88BK1DRO4AKXJW" hidden="1">#REF!</definedName>
    <definedName name="BExKEC3CUBF5KESCGZYMCQAGURT1" hidden="1">#REF!</definedName>
    <definedName name="BExKEEMYEAG636MGZ920MIKVGY93" hidden="1">#REF!</definedName>
    <definedName name="BExKEFE0I3MT6ZLC4T1L9465HKTN" hidden="1">#REF!</definedName>
    <definedName name="BExKEK6O5BVJP4VY02FY7JNAZ6BT" hidden="1">#REF!</definedName>
    <definedName name="BExKEKXK6E6QX339ELPXDIRZSJE0" hidden="1">#REF!</definedName>
    <definedName name="BExKEOOIBMP7N8033EY2CJYCBX6H" hidden="1">#REF!</definedName>
    <definedName name="BExKEW0RR5LA3VC46A2BEOOMQE56" hidden="1">#REF!</definedName>
    <definedName name="BExKFA3VI1CZK21SM0N3LZWT9LA1" hidden="1">#REF!</definedName>
    <definedName name="BExKFD99H2969050D31TEDR2O2EQ" hidden="1">#REF!</definedName>
    <definedName name="BExKFINBFV5J2NFRCL4YUO3YF0ZE" hidden="1">#REF!</definedName>
    <definedName name="BExKFISRBFACTAMJSALEYMY66F6X" hidden="1">#REF!</definedName>
    <definedName name="BExKFOSK5DJ151C4E8544UWMYTOC" hidden="1">#REF!</definedName>
    <definedName name="BExKFR1ERYGD3PDUJBEP0N8QFKN7" hidden="1">#REF!</definedName>
    <definedName name="BExKFYJC4EVEV54F82K6VKP7Q3OU" hidden="1">#REF!</definedName>
    <definedName name="BExKG4IYHBKQQ8J8FN10GB2IKO33" hidden="1">#REF!</definedName>
    <definedName name="BExKGF0L44S78D33WMQ1A75TRKB9" hidden="1">#REF!</definedName>
    <definedName name="BExKGFRN31B3G20LMQ4LRF879J68" hidden="1">#REF!</definedName>
    <definedName name="BExKGJD3U3ADZILP20U3EURP0UQP" hidden="1">#REF!</definedName>
    <definedName name="BExKGNK5YGKP0YHHTAAOV17Z9EIM" hidden="1">#REF!</definedName>
    <definedName name="BExKGV77YH9YXIQTRKK2331QGYKF" hidden="1">#REF!</definedName>
    <definedName name="BExKH3FTZ5VGTB86W9M4AB39R0G8" hidden="1">#REF!</definedName>
    <definedName name="BExKH3FV5U5O6XZM7STS3NZKQFGJ" hidden="1">#REF!</definedName>
    <definedName name="BExKH64XYVDKL9OHFYSWKKTIUOZZ" hidden="1">#REF!</definedName>
    <definedName name="BExKHAMUH8NR3HRV0V6FHJE3ROLN" hidden="1">#REF!</definedName>
    <definedName name="BExKHCA9FTAGAO53IUP1E1ZH0GJ3" hidden="1">#REF!</definedName>
    <definedName name="BExKHCFKOWFHO2WW0N7Y5XDXEWAO" hidden="1">#REF!</definedName>
    <definedName name="BExKHIVLONZ46HLMR50DEXKEUNEP" hidden="1">#REF!</definedName>
    <definedName name="BExKHKDK2PRBCUJS8TEDP8K3VODQ" hidden="1">#REF!</definedName>
    <definedName name="BExKHPM9XA0ADDK7TUR0N38EXWEP" hidden="1">#REF!</definedName>
    <definedName name="BExKHWNXFYNVBJWK5PWEC8QY3GN0" hidden="1">#REF!</definedName>
    <definedName name="BExKI10AN0OCRRRKW184LSMF4VSR" hidden="1">#REF!</definedName>
    <definedName name="BExKI4076KXCDE5KXL79KT36OKLO" hidden="1">#REF!</definedName>
    <definedName name="BExKI7LO70WYISR7Q0Y1ZDWO9M3B" hidden="1">#REF!</definedName>
    <definedName name="BExKIGQV6TXIZG039HBOJU62WP2U" hidden="1">#REF!</definedName>
    <definedName name="BExKILE008SF3KTAN8WML3XKI1NZ" hidden="1">#REF!</definedName>
    <definedName name="BExKINSBB6RS7I489QHMCOMU4Z2X" hidden="1">#REF!</definedName>
    <definedName name="BExKINXS3TIW0TAZ9ESZBBTJMJ1V" hidden="1">#REF!</definedName>
    <definedName name="BExKIU87ZKSOC2DYZWFK6SAK9I8E" hidden="1">#REF!</definedName>
    <definedName name="BExKJ449HLYX2DJ9UF0H9GTPSQ73" hidden="1">#REF!</definedName>
    <definedName name="BExKJELX2RUC8UEC56IZPYYZXHA7" hidden="1">#REF!</definedName>
    <definedName name="BExKJINMXS61G2TZEXCJAWVV4F57" hidden="1">#REF!</definedName>
    <definedName name="BExKJK5ME8KB7HA0180L7OUZDDGV" hidden="1">#REF!</definedName>
    <definedName name="BExKJN5IF0VMDILJ5K8ZENF2QYV1" hidden="1">#REF!</definedName>
    <definedName name="BExKJUSJPFUIK20FTVAFJWR2OUYX" hidden="1">#REF!</definedName>
    <definedName name="BExKK8VP5RS3D0UXZVKA37C4SYBP" hidden="1">#REF!</definedName>
    <definedName name="BExKKEPZ3RTU2E8YA2WEQPWR4V0B" hidden="1">#REF!</definedName>
    <definedName name="BExKKIM9NPF6B3SPMPIQB27HQME4" hidden="1">#REF!</definedName>
    <definedName name="BExKKIX1BCBQ4R3K41QD8NTV0OV0" hidden="1">#REF!</definedName>
    <definedName name="BExKKQ3ZWADYV03YHMXDOAMU90EB" hidden="1">#REF!</definedName>
    <definedName name="BExKKUGD2HMJWQEYZ8H3X1BMXFS9" hidden="1">#REF!</definedName>
    <definedName name="BExKKX05KCZZZPKOR1NE5A8RGVT4" hidden="1">#REF!</definedName>
    <definedName name="BExKKZPA1ZQQ10B1E0ID7BSAOCU3" hidden="1">#REF!</definedName>
    <definedName name="BExKL3LJ1DS3QALVV4I34ZU9W7TR" hidden="1">#REF!</definedName>
    <definedName name="BExKL4ND6WU16QBROFEF2BF2NSWX" hidden="1">#REF!</definedName>
    <definedName name="BExKL5JJMC6J0HRAOFV7O2IF9PHX" hidden="1">#REF!</definedName>
    <definedName name="BExKLD6S9L66QYREYHBE5J44OK7X" hidden="1">#REF!</definedName>
    <definedName name="BExKLEZK32L28GYJWVO63BZ5E1JD" hidden="1">#REF!</definedName>
    <definedName name="BExKLLKVVHT06LA55JB2FC871DC5" hidden="1">#REF!</definedName>
    <definedName name="BExKMOUBU0Y6CK6A9MAFQAGAVDI8" hidden="1">#REF!</definedName>
    <definedName name="BExKMWBX4EH3EYJ07UFEM08NB40Z" hidden="1">#REF!</definedName>
    <definedName name="BExKN6O99NE5G9C53DJANF71H52N" hidden="1">#REF!</definedName>
    <definedName name="BExKNBGV2IR3S7M0BX4810KZB4V3" hidden="1">#REF!</definedName>
    <definedName name="BExKNCTBZTSY3MO42VU5PLV6YUHZ" hidden="1">#REF!</definedName>
    <definedName name="BExKNGV2YY749C42AQ2T9QNIE5C3" hidden="1">#REF!</definedName>
    <definedName name="BExKNJ9FVXHVTQTWYBJ5543QH6AB" hidden="1">#REF!</definedName>
    <definedName name="BExKNKB4GF8V4KCNSHP9DY9GQELZ" hidden="1">#REF!</definedName>
    <definedName name="BExKNLCXPY46DN518YBR4LBFY05B" hidden="1">#REF!</definedName>
    <definedName name="BExKNMEMI4DOMX3V5TWSVMH4AHS2" hidden="1">#REF!</definedName>
    <definedName name="BExKNN06TVR047ZF81KQDYP4QTPG" hidden="1">#REF!</definedName>
    <definedName name="BExKNUY1YVNNB3B7I3OBJ9L3D4TE" hidden="1">#REF!</definedName>
    <definedName name="BExKNV8UOHVWEHDJWI2WMJ9X6QHZ" hidden="1">#REF!</definedName>
    <definedName name="BExKNZLD7UATC1MYRNJD8H2NH4KU" hidden="1">#REF!</definedName>
    <definedName name="BExKNZQUKQQG2Y97R74G4O4BJP1L" hidden="1">#REF!</definedName>
    <definedName name="BExKO06X0EAD3ABEG1E8PWLDWHBA" hidden="1">#REF!</definedName>
    <definedName name="BExKO2AHHSGNI1AZOIOW21KPXKPE" hidden="1">#REF!</definedName>
    <definedName name="BExKO2FXWJWC5IZLDN8JHYILQJ2N" hidden="1">#REF!</definedName>
    <definedName name="BExKO438WZ8FKOU00NURGFMOYXWN" hidden="1">#REF!</definedName>
    <definedName name="BExKO54WYOZPZHDYKITHL2D2E3R6" hidden="1">#REF!</definedName>
    <definedName name="BExKO5ACXVOX97DG4LHXA1OH4QN4" hidden="1">#REF!</definedName>
    <definedName name="BExKO8L26F5PXEVMCUCJEBXHFFC1" hidden="1">#REF!</definedName>
    <definedName name="BExKODIZGWW2EQD0FEYW6WK6XLCM" hidden="1">#REF!</definedName>
    <definedName name="BExKOOX15NANWVZCHBG727YIB6NZ" hidden="1">#REF!</definedName>
    <definedName name="BExKOPO2HPWVQGAKW8LOZMPIDEFG" hidden="1">#REF!</definedName>
    <definedName name="BExKP8EC59VQGNPFIUR37N3FLPQW" hidden="1">#REF!</definedName>
    <definedName name="BExKPEZP0QTKOTLIMMIFSVTHQEEK" hidden="1">#REF!</definedName>
    <definedName name="BExKPH37GYA47VU5VDTAU9QPONZA" hidden="1">#REF!</definedName>
    <definedName name="BExKPLQJX0HJ8OTXBXH9IC9J2V0W" hidden="1">#REF!</definedName>
    <definedName name="BExKPN8C7GN36ZJZHLOB74LU6KT0" hidden="1">#REF!</definedName>
    <definedName name="BExKPX9VZ1J5021Q98K60HMPJU58" hidden="1">#REF!</definedName>
    <definedName name="BExKQJGAAWNM3NT19E9I0CQDBTU0" hidden="1">#REF!</definedName>
    <definedName name="BExKQM5GJ1ZN5REKFE7YVBQ0KXWF" hidden="1">#REF!</definedName>
    <definedName name="BExKQOEA7HV9U5DH9C8JXFD62EKH" hidden="1">#REF!</definedName>
    <definedName name="BExKQQ71278061G7ZFYGPWOMOMY2" hidden="1">#REF!</definedName>
    <definedName name="BExKQTXRG3ECU8NT47UR7643LO5G" hidden="1">#REF!</definedName>
    <definedName name="BExKQVL7HPOIZ4FHANDFMVOJLEPR" hidden="1">#REF!</definedName>
    <definedName name="BExKQWHM0N9DUIUS627YVRD6AHAD" hidden="1">#REF!</definedName>
    <definedName name="BExKR32XG1WY77WDT8KW9FJPGQTU" hidden="1">#REF!</definedName>
    <definedName name="BExKR8RZSEHW184G0Z56B4EGNU72" hidden="1">#REF!</definedName>
    <definedName name="BExKRMKAA92CHNW26SY9E4WH9X1X" hidden="1">#REF!</definedName>
    <definedName name="BExKRPK6CJ6COVJBBJ3R39TDDYIE" hidden="1">#REF!</definedName>
    <definedName name="BExKRVUSQ6PA7ZYQSTEQL3X7PB9P" hidden="1">#REF!</definedName>
    <definedName name="BExKRY3KZ7F7RB2KH8HXSQ85IEQO" hidden="1">#REF!</definedName>
    <definedName name="BExKS4E6QVSEIITUI3YTPHZNHZGP" hidden="1">#REF!</definedName>
    <definedName name="BExKS6HPODFFTOVU8EPZTWDHOWMA" hidden="1">#REF!</definedName>
    <definedName name="BExKS6SHQ3BEH9SCGYVB829ZBDND" hidden="1">#REF!</definedName>
    <definedName name="BExKSA37DZTCK6H13HPIKR0ZFVL8" hidden="1">#REF!</definedName>
    <definedName name="BExKSFMOMSZYDE0WNC94F40S6636" hidden="1">#REF!</definedName>
    <definedName name="BExKSFMQ15S4790E9AGW1UIH54UR" hidden="1">#REF!</definedName>
    <definedName name="BExKSHQ9K79S8KYUWIV5M5LAHHF1" hidden="1">#REF!</definedName>
    <definedName name="BExKSIS3VA1NCEFCZZSIK8B3YIBZ" hidden="1">#REF!</definedName>
    <definedName name="BExKSJTWG9L3FCX8FLK4EMUJMF27" hidden="1">#REF!</definedName>
    <definedName name="BExKSU0MKNAVZYYPKCYTZDWQX4R8" hidden="1">#REF!</definedName>
    <definedName name="BExKSX60G1MUS689FXIGYP2F7C62" hidden="1">#REF!</definedName>
    <definedName name="BExKSZPLVBOMGM6G0C2K3TIFWZ02" hidden="1">#REF!</definedName>
    <definedName name="BExKT2UZ7Y2VWF5NQE18SJRLD2RN" hidden="1">#REF!</definedName>
    <definedName name="BExKT3GJFNGAM09H5F615E36A38C" hidden="1">#REF!</definedName>
    <definedName name="BExKTQZGN8GI3XGSEXMPCCA3S19H" hidden="1">#REF!</definedName>
    <definedName name="BExKTUKYYU0F6TUW1RXV24LRAZFE" hidden="1">#REF!</definedName>
    <definedName name="BExKU3FBLHQBIUTN6XEZW5GC9OG1" hidden="1">#REF!</definedName>
    <definedName name="BExKU82H0VQN0RAAAQIYDUGNIHLY" hidden="1">#REF!</definedName>
    <definedName name="BExKU82I99FEUIZLODXJDOJC96CQ" hidden="1">#REF!</definedName>
    <definedName name="BExKUDM0DFSCM3D91SH0XLXJSL18" hidden="1">#REF!</definedName>
    <definedName name="BExKULEKJLA77AUQPDUHSM94Y76Z" hidden="1">#REF!</definedName>
    <definedName name="BExKUPR3PJWU2LUMDZPBKE0NQ7RJ" hidden="1">#REF!</definedName>
    <definedName name="BExKUR3KBJUGYQOR8144B9AJK4VB" hidden="1">#REF!</definedName>
    <definedName name="BExKV08R85MKI3MAX9E2HERNQUNL" hidden="1">#REF!</definedName>
    <definedName name="BExKV4A9QJJCCMH7OPVJK1BARJAA" hidden="1">#REF!</definedName>
    <definedName name="BExKV4AAUNNJL5JWD7PX6BFKVS6O" hidden="1">#REF!</definedName>
    <definedName name="BExKVB6GMKJUKRZWL0MSBPSDRHV5" hidden="1">#REF!</definedName>
    <definedName name="BExKVDVK6HN74GQPTXICP9BFC8CF" hidden="1">#REF!</definedName>
    <definedName name="BExKVFDIWWX56ST13HB2KUBJJUJK" hidden="1">#REF!</definedName>
    <definedName name="BExKVFZ3ZZGIC1QI8XN6BYFWN0ZY" hidden="1">#REF!</definedName>
    <definedName name="BExKVG4KGO28KPGTAFL1R8TTZ10N" hidden="1">#REF!</definedName>
    <definedName name="BExKVITNQRSMXK5UFXGDS91LJ38V" hidden="1">#REF!</definedName>
    <definedName name="BExKW0CSH7DA02YSNV64PSEIXB2P" hidden="1">#REF!</definedName>
    <definedName name="BExM9D1ZZRTDVBCJ45G2BT4T9BO7" hidden="1">#REF!</definedName>
    <definedName name="BExM9NUG3Q31X01AI9ZJCZIX25CS" hidden="1">#REF!</definedName>
    <definedName name="BExM9OG182RP30MY23PG49LVPZ1C" hidden="1">#REF!</definedName>
    <definedName name="BExMA64MW1S18NH8DCKPCCEI5KCB" hidden="1">#REF!</definedName>
    <definedName name="BExMALEWFUEM8Y686IT03ECURUBR" hidden="1">#REF!</definedName>
    <definedName name="BExMAR3XSK6RSFLHP7ZX1EWGHASI" hidden="1">#REF!</definedName>
    <definedName name="BExMAWI3PXQV1QDLIS0L1DC8H5WL" hidden="1">#REF!</definedName>
    <definedName name="BExMAXJS82ZJ8RS22VLE0V0LDUII" hidden="1">#REF!</definedName>
    <definedName name="BExMB4QRS0R3MTB4CMUHFZ84LNZQ" hidden="1">#REF!</definedName>
    <definedName name="BExMBC35WKQY5CWQJLV4D05O6971" hidden="1">#REF!</definedName>
    <definedName name="BExMBFTZV4Q1A5KG25C1N9PHQNSW" hidden="1">#REF!</definedName>
    <definedName name="BExMBK6ISK3U7KHZKUJXIDKGF6VW" hidden="1">#REF!</definedName>
    <definedName name="BExMBYPQDG9AYDQ5E8IECVFREPO6" hidden="1">#REF!</definedName>
    <definedName name="BExMC8AZUTX8LG89K2JJR7ZG62XX" hidden="1">#REF!</definedName>
    <definedName name="BExMCA96YR10V72G2R0SCIKPZLIZ" hidden="1">#REF!</definedName>
    <definedName name="BExMCB5JU5I2VQDUBS4O42BTEVKI" hidden="1">#REF!</definedName>
    <definedName name="BExMCFSQFSEMPY5IXDIRKZDASDBR" hidden="1">#REF!</definedName>
    <definedName name="BExMCMZOEYWVOOJ98TBHTTCS7XB8" hidden="1">#REF!</definedName>
    <definedName name="BExMCP36T1LUTHJEOP2VEGST62QL" hidden="1">#REF!</definedName>
    <definedName name="BExMCS8EF2W3FS9QADNKREYSI8P0" hidden="1">#REF!</definedName>
    <definedName name="BExMCUS7GSOM96J0HJ7EH0FFM2AC" hidden="1">#REF!</definedName>
    <definedName name="BExMCYOI2FOPS3YH3LFRZMO1F9TR" hidden="1">#REF!</definedName>
    <definedName name="BExMCYTT6TVDWMJXO1NZANRTVNAN" hidden="1">#REF!</definedName>
    <definedName name="BExMD5F6IAV108XYJLXUO9HD0IT6" hidden="1">#REF!</definedName>
    <definedName name="BExMDANV66W9T3XAXID40XFJ0J93" hidden="1">#REF!</definedName>
    <definedName name="BExMDCBC65TZA0PIBGMBH4VD69U7" hidden="1">#REF!</definedName>
    <definedName name="BExMDGD1KQP7NNR78X2ZX4FCBQ1S" hidden="1">#REF!</definedName>
    <definedName name="BExMDIRDK0DI8P86HB7WPH8QWLSQ" hidden="1">#REF!</definedName>
    <definedName name="BExMDPI2FVMORSWDDCVAJ85WYAYO" hidden="1">#REF!</definedName>
    <definedName name="BExMDUWB7VWHFFR266QXO46BNV2S" hidden="1">#REF!</definedName>
    <definedName name="BExME2U47N8LZG0BPJ49ANY5QVV2" hidden="1">#REF!</definedName>
    <definedName name="BExME88DH5DUKMUFI9FNVECXFD2E" hidden="1">#REF!</definedName>
    <definedName name="BExME94PPPYK71YUXJAP780MFC3A" hidden="1">#REF!</definedName>
    <definedName name="BExME9A7MOGAK7YTTQYXP5DL6VYA" hidden="1">#REF!</definedName>
    <definedName name="BExMEAS4SCHR4IWNLLCOYUZ6U3SA" hidden="1">#REF!</definedName>
    <definedName name="BExMEOV9YFRY5C3GDLU60GIX10BY" hidden="1">#REF!</definedName>
    <definedName name="BExMEY09ESM4H2YGKEQQRYUD114R" hidden="1">#REF!</definedName>
    <definedName name="BExMF4G4IUPQY1Y5GEY5N3E04CL6" hidden="1">#REF!</definedName>
    <definedName name="BExMF9UIGYMOAQK0ELUWP0S0HZZY" hidden="1">#REF!</definedName>
    <definedName name="BExMFDLBSWFMRDYJ2DZETI3EXKN2" hidden="1">#REF!</definedName>
    <definedName name="BExMFLDTMRTCHKA37LQW67BG8D5C" hidden="1">#REF!</definedName>
    <definedName name="BExMG9NSK30KD01QX0UBN2VNRTG4" hidden="1">#REF!</definedName>
    <definedName name="BExMGG3PFIHPHX7NXB7HDFI3N12L" hidden="1">#REF!</definedName>
    <definedName name="BExMH3H9TW5TJCNU5Z1EWXP3BAEP" hidden="1">#REF!</definedName>
    <definedName name="BExMHOWPB34KPZ76M2KIX2C9R2VB" hidden="1">#REF!</definedName>
    <definedName name="BExMHSSYC6KVHA3QDTSYPN92TWMI" hidden="1">#REF!</definedName>
    <definedName name="BExMHYHYMX3NWIRZ1LCBNIP1N5KO" hidden="1">#REF!</definedName>
    <definedName name="BExMI0WA793SF41LQ40A28U8OXQY" hidden="1">#REF!</definedName>
    <definedName name="BExMI3AJ9477KDL4T9DHET4LJJTW" hidden="1">#REF!</definedName>
    <definedName name="BExMI6L9KX05GAK523JFKICJMTA5" hidden="1">#REF!</definedName>
    <definedName name="BExMI6QQ20XHD0NWJUN741B37182" hidden="1">#REF!</definedName>
    <definedName name="BExMI8JB94SBD9EMNJEK7Y2T6GYU" hidden="1">#REF!</definedName>
    <definedName name="BExMI8OS85YTW3KYVE4YD0R7Z6UV" hidden="1">#REF!</definedName>
    <definedName name="BExMIAXNGQ14ZES5D9Z5S3C3CZ6O" hidden="1">#REF!</definedName>
    <definedName name="BExMIBOOZU40JS3F89OMPSRCE9MM" hidden="1">#REF!</definedName>
    <definedName name="BExMICQIGTUH9LJBP52AK10KMZF5" hidden="1">#REF!</definedName>
    <definedName name="BExMIIQ5MBWSIHTFWAQADXMZC22Q" hidden="1">#REF!</definedName>
    <definedName name="BExMIL4I2GE866I25CR5JBLJWJ6A" hidden="1">#REF!</definedName>
    <definedName name="BExMIRKIPF27SNO82SPFSB3T5U17" hidden="1">#REF!</definedName>
    <definedName name="BExMIV0KC8555D5E42ZGWG15Y0MO" hidden="1">#REF!</definedName>
    <definedName name="BExMIZT6AN7E6YMW2S87CTCN2UXH" hidden="1">#REF!</definedName>
    <definedName name="BExMJ15T9F3475M0896SG60TN0SR" hidden="1">#REF!</definedName>
    <definedName name="BExMJF3EZAF3BNMZGXKZ05OUWXOL" hidden="1">#REF!</definedName>
    <definedName name="BExMJNC8ZFB9DRFOJ961ZAJ8U3A8" hidden="1">#REF!</definedName>
    <definedName name="BExMJR8C3BL8W463PIFBYJQAACO2" hidden="1">#REF!</definedName>
    <definedName name="BExMJTBV8A3D31W2IQHP9RDFPPHQ" hidden="1">#REF!</definedName>
    <definedName name="BExMJXOEJKQBGA2CPJPX85ELOLLU" hidden="1">#REF!</definedName>
    <definedName name="BExMK0Z3BOP778AZQI5Y9BFBN8BF" hidden="1">#REF!</definedName>
    <definedName name="BExMK2RTXN4QJWEUNX002XK8VQP8" hidden="1">#REF!</definedName>
    <definedName name="BExMKBGQDUZ8AWXYHA3QVMSDVZ3D" hidden="1">#REF!</definedName>
    <definedName name="BExMKBM1467553LDFZRRKVSHN374" hidden="1">#REF!</definedName>
    <definedName name="BExMKGK5FJUC0AU8MABRGDC5ZM70" hidden="1">#REF!</definedName>
    <definedName name="BExMKM3NJAUHKN6J4QRPN881XPIZ" hidden="1">#REF!</definedName>
    <definedName name="BExMKTW7R5SOV4PHAFGHU3W73DYE" hidden="1">#REF!</definedName>
    <definedName name="BExMKU7051J2W1RQXGZGE62NBRUZ" hidden="1">#REF!</definedName>
    <definedName name="BExMKUN3WPECJR2XRID2R7GZRGNX" hidden="1">#REF!</definedName>
    <definedName name="BExMKZ535P011X4TNV16GCOH4H21" hidden="1">#REF!</definedName>
    <definedName name="BExML3XQNDIMX55ZCHHXKUV3D6E6" hidden="1">#REF!</definedName>
    <definedName name="BExML5QGSWHLI18BGY4CGOTD3UWH" hidden="1">#REF!</definedName>
    <definedName name="BExMLO5Z61RE85X8HHX2G4IU3AZW" hidden="1">#REF!</definedName>
    <definedName name="BExMLVI7UORSHM9FMO8S2EI0TMTS" hidden="1">#REF!</definedName>
    <definedName name="BExMM5UCOT2HSSN0ZIPZW55GSOVO" hidden="1">#REF!</definedName>
    <definedName name="BExMM8ZRS5RQ8H1H55RVPVTDL5NL" hidden="1">#REF!</definedName>
    <definedName name="BExMMA1GCFTNW2FLJIH8V6Q05XCJ" hidden="1">#REF!</definedName>
    <definedName name="BExMMH8EAZB09XXQ5X4LR0P4NHG9" hidden="1">#REF!</definedName>
    <definedName name="BExMMIQH5BABNZVCIQ7TBCQ10AY5" hidden="1">#REF!</definedName>
    <definedName name="BExMMLKY0S9YU98132K0W87CIX6V" hidden="1">#REF!</definedName>
    <definedName name="BExMMNIZ2T7M22WECMUQXEF4NJ71" hidden="1">#REF!</definedName>
    <definedName name="BExMMPMIOU7BURTV0L1K6ACW9X73" hidden="1">#REF!</definedName>
    <definedName name="BExMMQ835AJDHS4B419SS645P67Q" hidden="1">#REF!</definedName>
    <definedName name="BExMMQIUVPCOBISTEJJYNCCLUCPY" hidden="1">#REF!</definedName>
    <definedName name="BExMMTIXETA5VAKBSOFDD5SRU887" hidden="1">#REF!</definedName>
    <definedName name="BExMMV0P6P5YS3C35G0JYYHI7992" hidden="1">#REF!</definedName>
    <definedName name="BExMNDR4V2VG5RFZDGTAGD3Q9PPG" hidden="1">#REF!</definedName>
    <definedName name="BExMNGWCG9HDHQCZIK30C01P6IMJ" hidden="1">#REF!</definedName>
    <definedName name="BExMNHHWS8HYO1IK2SNJVP580N3X" hidden="1">#REF!</definedName>
    <definedName name="BExMNJLFWZBRN9PZF1IO9CYWV1B2" hidden="1">#REF!</definedName>
    <definedName name="BExMNKCJ0FA57YEUUAJE43U1QN5P" hidden="1">#REF!</definedName>
    <definedName name="BExMNKN5D1WEF2OOJVP6LZ6DLU3Y" hidden="1">#REF!</definedName>
    <definedName name="BExMNQHMLBTCSE7Y9JJ60WT7B9O5" hidden="1">#REF!</definedName>
    <definedName name="BExMNR38HMPLWAJRQ9MMS3ZAZ9IU" hidden="1">#REF!</definedName>
    <definedName name="BExMNRDZULKJMVY2VKIIRM2M5A1M" hidden="1">#REF!</definedName>
    <definedName name="BExMNWS79YHAT660YQ2BFQI991D1" hidden="1">#REF!</definedName>
    <definedName name="BExMO9IOWKTWHO8LQJJQI5P3INWY" hidden="1">#REF!</definedName>
    <definedName name="BExMOHWTDF9RR5HR7JINI7HG1K75" hidden="1">#REF!</definedName>
    <definedName name="BExMOI29DOEK5R1A5QZPUDKF7N6T" hidden="1">#REF!</definedName>
    <definedName name="BExMP13CYDJN7CQCV1P03W83PMDY" hidden="1">#REF!</definedName>
    <definedName name="BExMPAJ5AJAXGKGK3F6H3ODS6RF4" hidden="1">#REF!</definedName>
    <definedName name="BExMPD2X55FFBVJ6CBUKNPROIOEU" hidden="1">#REF!</definedName>
    <definedName name="BExMPGZ848E38FUH1JBQN97DGWAT" hidden="1">#REF!</definedName>
    <definedName name="BExMPLX4SBM5JSQV9Z6F9SVPOGWL" hidden="1">#REF!</definedName>
    <definedName name="BExMPMTICOSMQENOFKQ18K0ZT4S8" hidden="1">#REF!</definedName>
    <definedName name="BExMPMZ07II0R4KGWQQ7PGS3RZS4" hidden="1">#REF!</definedName>
    <definedName name="BExMPOBH04JMDO6Z8DMSEJZM4ANN" hidden="1">#REF!</definedName>
    <definedName name="BExMPSD77XQ3HA6A4FZOJK8G2JP3" hidden="1">#REF!</definedName>
    <definedName name="BExMPX5U54V0262J1RT85X6FAEU5" hidden="1">#REF!</definedName>
    <definedName name="BExMQ4I3Q7F0BMPHSFMFW9TZ87UD" hidden="1">#REF!</definedName>
    <definedName name="BExMQ4SWDWI4N16AZ0T5CJ6HH8WC" hidden="1">#REF!</definedName>
    <definedName name="BExMQ4YE5YB4PXW3JL2NI36D3804" hidden="1">#REF!</definedName>
    <definedName name="BExMQ71WHW50GVX45JU951AGPLFQ" hidden="1">#REF!</definedName>
    <definedName name="BExMQGXSLPT4A6N47LE6FBVHWBOF" hidden="1">#REF!</definedName>
    <definedName name="BExMQSBR7PL4KLB1Q4961QO45Y4G" hidden="1">#REF!</definedName>
    <definedName name="BExMR1MA4I1X77714ZEPUVC8W398" hidden="1">#REF!</definedName>
    <definedName name="BExMR8YQHA7N77HGHY4Y6R30I3XT" hidden="1">#REF!</definedName>
    <definedName name="BExMRENOIARWRYOIVPDIEBVNRDO7" hidden="1">#REF!</definedName>
    <definedName name="BExMRQHUEHGF2FS4LCB0THFELGDI" hidden="1">#REF!</definedName>
    <definedName name="BExMRRJNUMGRSDD5GGKKGEIZ6FTS" hidden="1">#REF!</definedName>
    <definedName name="BExMRU3ACIU0RD2BNWO55LH5U2BR" hidden="1">#REF!</definedName>
    <definedName name="BExMSDKL6LP7BWJIZM6RR8Z00GOW" hidden="1">#REF!</definedName>
    <definedName name="BExMSQRCC40AP8BDUPL2I2DNC210" hidden="1">#REF!</definedName>
    <definedName name="BExO4J9LR712G00TVA82VNTG8O7H" hidden="1">#REF!</definedName>
    <definedName name="BExO55G2KVZ7MIJ30N827CLH0I2A" hidden="1">#REF!</definedName>
    <definedName name="BExO5A8PZD9EUHC5CMPU6N3SQ15L" hidden="1">#REF!</definedName>
    <definedName name="BExO5NQ7POIV972F6SG0TJRTNX3L" hidden="1">#REF!</definedName>
    <definedName name="BExO5XMAHL7CY3X0B1OPKZ28DCJ5" hidden="1">#REF!</definedName>
    <definedName name="BExO5ZF1BV5JA1BAQ2BRBRX5SHID" hidden="1">#REF!</definedName>
    <definedName name="BExO66LZJKY4PTQVREELI6POS4AY" hidden="1">#REF!</definedName>
    <definedName name="BExO6909BH766YG65RSEFVYFQTU2" hidden="1">#REF!</definedName>
    <definedName name="BExO6LLHCYTF7CIVHKAO0NMET14Q" hidden="1">#REF!</definedName>
    <definedName name="BExO6QZNN5A2B83AIPUXF3XZFBSZ" hidden="1">#REF!</definedName>
    <definedName name="BExO6VSBO13S1XHIYA2T9N97O35C" hidden="1">#REF!</definedName>
    <definedName name="BExO73Q6J7Q4LLQRTJNT66ZDJ04Z" hidden="1">#REF!</definedName>
    <definedName name="BExO7OUQS3XTUQ2LDKGQ8AAQ3OJJ" hidden="1">#REF!</definedName>
    <definedName name="BExO7RUSODZC2NQZMT2AFSMV2ONF" hidden="1">#REF!</definedName>
    <definedName name="BExO85HMYXZJ7SONWBKKIAXMCI3C" hidden="1">#REF!</definedName>
    <definedName name="BExO863922O4PBGQMUNEQKGN3K96" hidden="1">#REF!</definedName>
    <definedName name="BExO89ZIOXN0HOKHY24F7HDZ87UT" hidden="1">#REF!</definedName>
    <definedName name="BExO8CDTBCABLEUD6PE2UM2EZ6C4" hidden="1">#REF!</definedName>
    <definedName name="BExO8IZ05ZG0XVOL3W41KBQE176A" hidden="1">#REF!</definedName>
    <definedName name="BExO8UTAGQWDBQZEEF4HUNMLQCVU" hidden="1">#REF!</definedName>
    <definedName name="BExO8WRI9UE220K2KHQUGXI5FTI2" hidden="1">#REF!</definedName>
    <definedName name="BExO937E20IHMGQOZMECL3VZC7OX" hidden="1">#REF!</definedName>
    <definedName name="BExO94UTJKQQ7TJTTJRTSR70YVJC" hidden="1">#REF!</definedName>
    <definedName name="BExO96NJXFA2CYT0UL7M6KRHY2VA" hidden="1">#REF!</definedName>
    <definedName name="BExO98GB1QAVRMFM0B5Z1LM8IPCD" hidden="1">#REF!</definedName>
    <definedName name="BExO9C1LW0H5XZ5QQ8W8TST95A9F" hidden="1">#REF!</definedName>
    <definedName name="BExO9J3A438976RXIUX5U9SU5T55" hidden="1">#REF!</definedName>
    <definedName name="BExO9RS5RXFJ1911HL3CCK6M74EP" hidden="1">#REF!</definedName>
    <definedName name="BExO9SDRI1M6KMHXSG3AE5L0F2U3" hidden="1">#REF!</definedName>
    <definedName name="BExO9V2U2YXAY904GYYGU6TD8Y7M" hidden="1">#REF!</definedName>
    <definedName name="BExO9X6CX9C8JVWYN81C7SMM0T12" hidden="1">#REF!</definedName>
    <definedName name="BExOA5KGZ64G4LBHXA3W8XIK9LDO" hidden="1">#REF!</definedName>
    <definedName name="BExOAGT0FMW20NU4SMAL8DNLLF4K" hidden="1">#REF!</definedName>
    <definedName name="BExOAHEKVVJUF1MGV2CNI3MAP6PS" hidden="1">#REF!</definedName>
    <definedName name="BExOAQ3GKCT7YZW1EMVU3EILSZL2" hidden="1">#REF!</definedName>
    <definedName name="BExOB9KT2THGV4SPLDVFTFXS4B14" hidden="1">#REF!</definedName>
    <definedName name="BExOBEZ0IE2WBEYY3D3CMRI72N1K" hidden="1">#REF!</definedName>
    <definedName name="BExOBIPU8760ITY0C8N27XZ3KWEF" hidden="1">#REF!</definedName>
    <definedName name="BExOBM0I5L0MZ1G4H9MGMD87SBMZ" hidden="1">#REF!</definedName>
    <definedName name="BExOBMM3BUT9G5TPEK750CBN9GSN" hidden="1">#REF!</definedName>
    <definedName name="BExOBOUXMP88KJY2BX2JLUJH5N0K" hidden="1">#REF!</definedName>
    <definedName name="BExOBP0FKQ4SVR59FB48UNLKCOR6" hidden="1">#REF!</definedName>
    <definedName name="BExOBYAVUCQ0IGM0Y6A75QHP0Q1A" hidden="1">#REF!</definedName>
    <definedName name="BExOBYLODCTFQF7MAPR1BGYG900Y" hidden="1">#REF!</definedName>
    <definedName name="BExOC3UEHB1CZNINSQHZANWJYKR8" hidden="1">#REF!</definedName>
    <definedName name="BExOCBSF3XGO9YJ23LX2H78VOUR7" hidden="1">#REF!</definedName>
    <definedName name="BExOCKXFMOW6WPFEVX1I7R7FNDSS" hidden="1">#REF!</definedName>
    <definedName name="BExOCNRZBRRRNWYUAER07D9W3KUR" hidden="1">#REF!</definedName>
    <definedName name="BExOCPF9BHVQX9DU0C0AUNREJM4R" hidden="1">#REF!</definedName>
    <definedName name="BExOCPQ1RIEKSECJ7TPZPM9OZUBL" hidden="1">#REF!</definedName>
    <definedName name="BExOCVPU9Q7O2MBJEA4295LWUPHD" hidden="1">#REF!</definedName>
    <definedName name="BExOCYEXOB95DH5NOB0M5NOYX398" hidden="1">#REF!</definedName>
    <definedName name="BExOD3CXBIIJBO41YJAU5GYAHT8Y" hidden="1">#REF!</definedName>
    <definedName name="BExOD4ERMDMFD8X1016N4EXOUR0S" hidden="1">#REF!</definedName>
    <definedName name="BExOD55RS7BQUHRQ6H3USVGKR0P7" hidden="1">#REF!</definedName>
    <definedName name="BExODEWDDEABM4ZY3XREJIBZ8IVP" hidden="1">#REF!</definedName>
    <definedName name="BExODFHZ8MS3JCXX0USC49XN6SH1" hidden="1">#REF!</definedName>
    <definedName name="BExODNLAA1L7WQ9ZQX6A1ZOXK9VR" hidden="1">#REF!</definedName>
    <definedName name="BExODZFEIWV26E8RFU7XQYX1J458" hidden="1">#REF!</definedName>
    <definedName name="BExOEBKG55EROA2VL360A06LKASE" hidden="1">#REF!</definedName>
    <definedName name="BExOEMSZTAPBPNG3GNASCO44K9B2" hidden="1">#REF!</definedName>
    <definedName name="BExOERG5LWXYYEN1DY1H2FWRJS9T" hidden="1">#REF!</definedName>
    <definedName name="BExOEV1S6JJVO5PP4BZ20SNGZR7D" hidden="1">#REF!</definedName>
    <definedName name="BExOFEDNCYI2TPTMQ8SJN3AW4YMF" hidden="1">#REF!</definedName>
    <definedName name="BExOFIKOWF0SQC3G88QFHNN5LOKB" hidden="1">#REF!</definedName>
    <definedName name="BExOFVLXVD6RVHSQO8KZOOACSV24" hidden="1">#REF!</definedName>
    <definedName name="BExOG2SW3XOGP9VAPQ3THV3VWV12" hidden="1">#REF!</definedName>
    <definedName name="BExOG45J81K4OPA40KW5VQU54KY3" hidden="1">#REF!</definedName>
    <definedName name="BExOGFE2SCL8HHT4DFAXKLUTJZOG" hidden="1">#REF!</definedName>
    <definedName name="BExOGT6D0LJ3C22RDW8COECKB1J5" hidden="1">#REF!</definedName>
    <definedName name="BExOGTMI1HT31M1RGWVRAVHAK7DE" hidden="1">#REF!</definedName>
    <definedName name="BExOGUDJH70YKNQWGCKC27DFHA1D" hidden="1">#REF!</definedName>
    <definedName name="BExOGXO9JE5XSE9GC3I6O21UEKAO" hidden="1">#REF!</definedName>
    <definedName name="BExOH9ICZ13C1LAW8OTYTR9S7ZP3" hidden="1">#REF!</definedName>
    <definedName name="BExOHL75H3OT4WAKKPUXIVXWFVDS" hidden="1">#REF!</definedName>
    <definedName name="BExOHLHXXJL6363CC082M9M5VVXQ" hidden="1">#REF!</definedName>
    <definedName name="BExOHNAO5UDXSO73BK2ARHWKS90Y" hidden="1">#REF!</definedName>
    <definedName name="BExOHR1G1I9A9CI1HG94EWBLWNM2" hidden="1">#REF!</definedName>
    <definedName name="BExOHTLA4RWYHYQSQ0Y7GJ74DSAA" hidden="1">#REF!</definedName>
    <definedName name="BExOHTQPP8LQ98L6PYUI6QW08YID" hidden="1">#REF!</definedName>
    <definedName name="BExOHX6Q6NJI793PGX59O5EKTP4G" hidden="1">#REF!</definedName>
    <definedName name="BExOI5VMTHH7Y8MQQ1N635CHYI0P" hidden="1">#REF!</definedName>
    <definedName name="BExOIEVCP4Y6VDS23AK84MCYYHRT" hidden="1">#REF!</definedName>
    <definedName name="BExOIHPQIXR0NDR5WD01BZKPKEO3" hidden="1">#REF!</definedName>
    <definedName name="BExOILB735ZB46PD74S7PITI9GAU" hidden="1">#REF!</definedName>
    <definedName name="BExOIM7L0Z3LSII9P7ZTV4KJ8RMA" hidden="1">#REF!</definedName>
    <definedName name="BExOIWJVMJ6MG6JC4SPD1L00OHU1" hidden="1">#REF!</definedName>
    <definedName name="BExOIYCN8Z4JK3OOG86KYUCV0ME8" hidden="1">#REF!</definedName>
    <definedName name="BExOJ3AKZ9BCBZT3KD8WMSLK6MN2" hidden="1">#REF!</definedName>
    <definedName name="BExOJ7XQK71I4YZDD29AKOOWZ47E" hidden="1">#REF!</definedName>
    <definedName name="BExOJIA2WWTOQ71OG355G2JFMUU7" hidden="1">#REF!</definedName>
    <definedName name="BExOJM0W6XGSW5MXPTTX0GNF6SFT" hidden="1">#REF!</definedName>
    <definedName name="BExOJXEUJJ9SYRJXKYYV2NCCDT2R" hidden="1">#REF!</definedName>
    <definedName name="BExOJY5XRO8FU71OGQAACRSP2BLW" hidden="1">#REF!</definedName>
    <definedName name="BExOK0EQYM9JUMAGWOUN7QDH7VMZ" hidden="1">#REF!</definedName>
    <definedName name="BExOK4WM9O7QNG6O57FOASI5QSN1" hidden="1">#REF!</definedName>
    <definedName name="BExOKKHOPWUVRJGQJ5ONR2U40JX8" hidden="1">#REF!</definedName>
    <definedName name="BExOKTXMJP351VXKH8VT6SXUNIMF" hidden="1">#REF!</definedName>
    <definedName name="BExOKU8GMLOCNVORDE329819XN67" hidden="1">#REF!</definedName>
    <definedName name="BExOL0Z3Z7IAMHPB91EO2MF49U57" hidden="1">#REF!</definedName>
    <definedName name="BExOL7KH12VAR0LG741SIOJTLWFD" hidden="1">#REF!</definedName>
    <definedName name="BExOLICXFHJLILCJVFMJE5MGGWKR" hidden="1">#REF!</definedName>
    <definedName name="BExOLK05V3GRYF8QVGO5GL0JM40J" hidden="1">#REF!</definedName>
    <definedName name="BExOLMP98M3FGPU2FJ4LUCCLYWYT" hidden="1">#REF!</definedName>
    <definedName name="BExOLOI0WJS3QC12I3ISL0D9AWOF" hidden="1">#REF!</definedName>
    <definedName name="BExOLYZNG5RBD0BTS1OEZJNU92Q5" hidden="1">#REF!</definedName>
    <definedName name="BExOM3HIJ3UZPOKJI68KPBJAHPDC" hidden="1">#REF!</definedName>
    <definedName name="BExOMKPURE33YQ3K1JG9NVQD4W49" hidden="1">#REF!</definedName>
    <definedName name="BExOMP7NGCLUNFK50QD2LPKRG078" hidden="1">#REF!</definedName>
    <definedName name="BExOMU0A6XMY48SZRYL4WQZD13BI" hidden="1">#REF!</definedName>
    <definedName name="BExOMVT0HSNC59DJP4CLISASGHKL" hidden="1">#REF!</definedName>
    <definedName name="BExON0AX35F2SI0UCVMGWGVIUNI3" hidden="1">#REF!</definedName>
    <definedName name="BExON1I1PE22IM1C2GI89OPXKCDJ" hidden="1">#REF!</definedName>
    <definedName name="BExON41U4296DV3DPG6I5EF3OEYF" hidden="1">#REF!</definedName>
    <definedName name="BExONB3A7CO4YD8RB41PHC93BQ9M" hidden="1">#REF!</definedName>
    <definedName name="BExONFQH6UUXF8V0GI4BRIST9RFO" hidden="1">#REF!</definedName>
    <definedName name="BExONIL31DZWU7IFVN3VV0XTXJA1" hidden="1">#REF!</definedName>
    <definedName name="BExONJ1BU17R0F5A2UP1UGJBOGKS" hidden="1">#REF!</definedName>
    <definedName name="BExONNZ9VMHVX3J6NLNJY7KZA61O" hidden="1">#REF!</definedName>
    <definedName name="BExONRQ1BAA4F3TXP2MYQ4YCZ09S" hidden="1">#REF!</definedName>
    <definedName name="BExOO045KNUR10CKFI7AG1QFP2LL" hidden="1">#REF!</definedName>
    <definedName name="BExOO1WWIZSGB0YTGKESB45TSVMZ" hidden="1">#REF!</definedName>
    <definedName name="BExOO4B8FPAFYPHCTYTX37P1TQM5" hidden="1">#REF!</definedName>
    <definedName name="BExOOIULUDOJRMYABWV5CCL906X6" hidden="1">#REF!</definedName>
    <definedName name="BExOOOE473BPWM1UIV23U0OA16GE" hidden="1">#REF!</definedName>
    <definedName name="BExOOTN0KTXJCL7E476XBN1CJ553" hidden="1">#REF!</definedName>
    <definedName name="BExOP9DEBV5W5P4Q25J3XCJBP5S9" hidden="1">#REF!</definedName>
    <definedName name="BExOPFNYRBL0BFM23LZBJTADNOE4" hidden="1">#REF!</definedName>
    <definedName name="BExOPINVFSIZMCVT9YGT2AODVCX3" hidden="1">#REF!</definedName>
    <definedName name="BExOQ1JN4SAC44RTMZIGHSW023WA" hidden="1">#REF!</definedName>
    <definedName name="BExOQ256YMF115DJL3KBPNKABJ90" hidden="1">#REF!</definedName>
    <definedName name="BExOQ8FRANXK1FXCVGQLEYWAHOMC" hidden="1">#REF!</definedName>
    <definedName name="BExQ19DEUOLC11IW32E2AMVZLFF1" hidden="1">#REF!</definedName>
    <definedName name="BExQ1FD6KISGYU1JWEQ4G243ZPVD" hidden="1">#REF!</definedName>
    <definedName name="BExQ1YUI76YYM7S7ZRVVKACYSIT9" hidden="1">#REF!</definedName>
    <definedName name="BExQ29C73XR33S3668YYSYZAIHTG" hidden="1">#REF!</definedName>
    <definedName name="BExQ2FS228IUDUP2023RA1D4AO4C" hidden="1">#REF!</definedName>
    <definedName name="BExQ2L0XYWLY9VPZWXYYFRIRQRJ1" hidden="1">#REF!</definedName>
    <definedName name="BExQ2M841F5Z1BQYR8DG5FKK0LIU" hidden="1">#REF!</definedName>
    <definedName name="BExQ300G8I8TK45A0MVHV15422EU" hidden="1">#REF!</definedName>
    <definedName name="BExQ39R28MXSG2SEV956F0KZ20AN" hidden="1">#REF!</definedName>
    <definedName name="BExQ3D1P3M5Z3HLMEZ17E0BLEE4U" hidden="1">#REF!</definedName>
    <definedName name="BExQ3O4W7QF8BOXTUT4IOGF6YKUD" hidden="1">#REF!</definedName>
    <definedName name="BExQ3PXOWSN8561ZR8IEY8ZASI3B" hidden="1">#REF!</definedName>
    <definedName name="BExQ3TZF04IPY0B0UG9CQQ5736UA" hidden="1">#REF!</definedName>
    <definedName name="BExQ42IU9MNDYLODP41DL6YTZMAR" hidden="1">#REF!</definedName>
    <definedName name="BExQ452HF7N1HYPXJXQ8WD6SOWUV" hidden="1">#REF!</definedName>
    <definedName name="BExQ499KBJ5W7A1G293A0K14EVQB" hidden="1">#REF!</definedName>
    <definedName name="BExQ4BTBSHPHVEDRCXC2ROW8PLFC" hidden="1">#REF!</definedName>
    <definedName name="BExQ4DGKF54SRKQUTUT4B1CZSS62" hidden="1">#REF!</definedName>
    <definedName name="BExQ4NSVK48EA9BUF87H7GPVDOK8" hidden="1">#REF!</definedName>
    <definedName name="BExQ4T74LQ5PYTV1MUQUW75A4BDY" hidden="1">#REF!</definedName>
    <definedName name="BExQ4XJHD7EJCNH7S1MJDZJ2MNWG" hidden="1">#REF!</definedName>
    <definedName name="BExQ5039ZCEWBUJHU682G4S89J03" hidden="1">#REF!</definedName>
    <definedName name="BExQ56Z9W6YHZHRXOFFI8EFA7CDI" hidden="1">#REF!</definedName>
    <definedName name="BExQ5GVHFWN1PXVNG6BO14X6G9WN" hidden="1">#REF!</definedName>
    <definedName name="BExQ5KX3Z668H1KUCKZ9J24HUQ1F" hidden="1">#REF!</definedName>
    <definedName name="BExQ5NBD1W1QEGZRR99KIYKF77EZ" hidden="1">#REF!</definedName>
    <definedName name="BExQ5SPMSOCJYLAY20NB5A6O32RE" hidden="1">#REF!</definedName>
    <definedName name="BExQ5UICMGTMK790KTLK49MAGXRC" hidden="1">#REF!</definedName>
    <definedName name="BExQ5VEQEIJO7YY80OJTA3XRQYJ9" hidden="1">#REF!</definedName>
    <definedName name="BExQ5Y9449E0VIHZP3O7C8NCV7QD" hidden="1">#REF!</definedName>
    <definedName name="BExQ5YUUK9FD0QGTY4WD0W90O7OL" hidden="1">#REF!</definedName>
    <definedName name="BExQ63793YQ9BH7JLCNRIATIGTRG" hidden="1">#REF!</definedName>
    <definedName name="BExQ64ZXXHELJ1KYL61A4HQ9KJD0" hidden="1">#REF!</definedName>
    <definedName name="BExQ6CN1EF2UPZ57ZYMGK8TUJQSS" hidden="1">#REF!</definedName>
    <definedName name="BExQ6M2YXJ8AMRJF3QGHC40ADAHZ" hidden="1">#REF!</definedName>
    <definedName name="BExQ6M8B0X44N9TV56ATUVHGDI00" hidden="1">#REF!</definedName>
    <definedName name="BExQ6POH065GV0I74XXVD0VUPBJW" hidden="1">#REF!</definedName>
    <definedName name="BExQ6RBR9PMTI1BITBVTYT7OL841" hidden="1">#REF!</definedName>
    <definedName name="BExQ6VTJY141KYR06GQE1NC8SXJE" hidden="1">#REF!</definedName>
    <definedName name="BExQ6WV9KPSMXPPLGZ3KK4WNYTHU" hidden="1">#REF!</definedName>
    <definedName name="BExQ6YTHQ6S0QBZ8HHGZDN4DNA4G" hidden="1">#REF!</definedName>
    <definedName name="BExQ783XTMM2A9I3UKCFWJH1PP2N" hidden="1">#REF!</definedName>
    <definedName name="BExQ79LX01ZPQB8EGD1ZHR2VK2H3" hidden="1">#REF!</definedName>
    <definedName name="BExQ7B3V9MGDK2OIJ61XXFBFLJFZ" hidden="1">#REF!</definedName>
    <definedName name="BExQ7CB046NVPF9ZXDGA7OXOLSLX" hidden="1">#REF!</definedName>
    <definedName name="BExQ7IWDCGGOO1HTJ97YGO1CK3R9" hidden="1">#REF!</definedName>
    <definedName name="BExQ7JNFIEGS2HKNBALH3Q2N5G7Z" hidden="1">#REF!</definedName>
    <definedName name="BExQ7MY3U2Z1IZ71U5LJUD00VVB4" hidden="1">#REF!</definedName>
    <definedName name="BExQ7XL2Q1GVUFL1F9KK0K0EXMWG" hidden="1">#REF!</definedName>
    <definedName name="BExQ8469L3ZRZ3KYZPYMSJIDL7Y5" hidden="1">#REF!</definedName>
    <definedName name="BExQ84MJB94HL3BWRN50M4NCB6Z0" hidden="1">#REF!</definedName>
    <definedName name="BExQ8583ZE00NW7T9OF11OT9IA14" hidden="1">#REF!</definedName>
    <definedName name="BExQ8A0RPE3IMIFIZLUE7KD2N21W" hidden="1">#REF!</definedName>
    <definedName name="BExQ8ABK6H1ADV2R2OYT8NFFYG2N" hidden="1">#REF!</definedName>
    <definedName name="BExQ8DM90XJ6GCJIK9LC5O82I2TJ" hidden="1">#REF!</definedName>
    <definedName name="BExQ8G0K46ZORA0QVQTDI7Z8LXGF" hidden="1">#REF!</definedName>
    <definedName name="BExQ8O3WEU8HNTTGKTW5T0QSKCLP" hidden="1">#REF!</definedName>
    <definedName name="BExQ8ZCEDBOBJA3D9LDP5TU2WYGR" hidden="1">#REF!</definedName>
    <definedName name="BExQ94LAW6MAQBWY25WTBFV5PPZJ" hidden="1">#REF!</definedName>
    <definedName name="BExQ97QIPOSSRK978N8P234Y1XA4" hidden="1">#REF!</definedName>
    <definedName name="BExQ9E6FBAXTHGF3RXANFIA77GXP" hidden="1">#REF!</definedName>
    <definedName name="BExQ9F2YH4UUCCMQITJ475B3S3NP" hidden="1">#REF!</definedName>
    <definedName name="BExQ9JFB4RTFJENST4REUXJMBUE5" hidden="1">#REF!</definedName>
    <definedName name="BExQ9KX9734KIAK7IMRLHCPYDHO2" hidden="1">#REF!</definedName>
    <definedName name="BExQ9L81FF4I7816VTPFBDWVU4CW" hidden="1">#REF!</definedName>
    <definedName name="BExQ9L81NJ13DU9YBWXBVFW9CUXZ" hidden="1">#REF!</definedName>
    <definedName name="BExQ9M4E2ACZOWWWP1JJIQO8AHUM" hidden="1">#REF!</definedName>
    <definedName name="BExQ9P4BBVS3P5BKN790LSTKJG5G" hidden="1">#REF!</definedName>
    <definedName name="BExQ9UTANMJCK7LJ4OQMD6F2Q01L" hidden="1">#REF!</definedName>
    <definedName name="BExQ9ZLYHWABXAA9NJDW8ZS0UQ9P" hidden="1">#REF!</definedName>
    <definedName name="BExQA324HSCK40ENJUT9CS9EC71B" hidden="1">#REF!</definedName>
    <definedName name="BExQA55GY0STSNBWQCWN8E31ZXCS" hidden="1">#REF!</definedName>
    <definedName name="BExQA9HZIN9XEMHEEVHT99UU9Z82" hidden="1">#REF!</definedName>
    <definedName name="BExQAELFYH92K8CJL155181UDORO" hidden="1">#REF!</definedName>
    <definedName name="BExQAG8PP8R5NJKNQD1U4QOSD6X5" hidden="1">#REF!</definedName>
    <definedName name="BExQAXMHNJFSS4M5SF684MIC26B3" hidden="1">#REF!</definedName>
    <definedName name="BExQBDICMZTSA1X73TMHNO4JSFLN" hidden="1">#REF!</definedName>
    <definedName name="BExQBEER6CRCRPSSL61S0OMH57ZA" hidden="1">#REF!</definedName>
    <definedName name="BExQBGI9DLM04QWIAWZDVD6V9Z0W" hidden="1">#REF!</definedName>
    <definedName name="BExQBIGGY5TXI2FJVVZSLZ0LTZYH" hidden="1">#REF!</definedName>
    <definedName name="BExQBM1RUSIQ85LLMM2159BYDPIP" hidden="1">#REF!</definedName>
    <definedName name="BExQBPSOZ47V81YAEURP0NQJNTJH" hidden="1">#REF!</definedName>
    <definedName name="BExQC5TWT21CGBKD0IHAXTIN2QB8" hidden="1">#REF!</definedName>
    <definedName name="BExQC8DNHMYMK98UYCNEU82MP4CM" hidden="1">#REF!</definedName>
    <definedName name="BExQC94JL9F5GW4S8DQCAF4WB2DA" hidden="1">#REF!</definedName>
    <definedName name="BExQCKTD8AT0824LGWREXM1B5D1X" hidden="1">#REF!</definedName>
    <definedName name="BExQCQIE9A5LSAZ9JFF1BA5P9EV8" hidden="1">#REF!</definedName>
    <definedName name="BExQD571YWOXKR2SX85K5MKQ0AO2" hidden="1">#REF!</definedName>
    <definedName name="BExQDA50PW2NIWE5LL4XH4TJ8E76" hidden="1">#REF!</definedName>
    <definedName name="BExQDB6VCHN8PNX8EA6JNIEQ2JC2" hidden="1">#REF!</definedName>
    <definedName name="BExQDE1B6U2Q9B73KBENABP71YM1" hidden="1">#REF!</definedName>
    <definedName name="BExQDGQCN7ZW41QDUHOBJUGQAX40" hidden="1">#REF!</definedName>
    <definedName name="BExQEC7BRIJ30PTU3UPFOIP2HPE3" hidden="1">#REF!</definedName>
    <definedName name="BExQEME5IQGLHOFTREE3SA96YW17" hidden="1">#REF!</definedName>
    <definedName name="BExQEMUA4HEFM4OVO8M8MA8PIAW1" hidden="1">#REF!</definedName>
    <definedName name="BExQEQ4XZQFIKUXNU9H7WE7AMZ1U" hidden="1">#REF!</definedName>
    <definedName name="BExQF1OEB07CRAP6ALNNMJNJ3P2D" hidden="1">#REF!</definedName>
    <definedName name="BExQF3X9MZ7MZ6CJSD7T6YUJ8PXB" hidden="1">#REF!</definedName>
    <definedName name="BExQF9X2AQPFJZTCHTU5PTTR0JAH" hidden="1">#REF!</definedName>
    <definedName name="BExQFC0M9KKFMQKPLPEO2RQDB7MM" hidden="1">#REF!</definedName>
    <definedName name="BExQFEEV7627R8TYZCM28C6V6WHE" hidden="1">#REF!</definedName>
    <definedName name="BExQFEK8NUD04X2OBRA275ADPSDL" hidden="1">#REF!</definedName>
    <definedName name="BExQFGYIWDR4W0YF7XR6E4EWWJ02" hidden="1">#REF!</definedName>
    <definedName name="BExQFPNFKA36IAPS22LAUMBDI4KE" hidden="1">#REF!</definedName>
    <definedName name="BExQFPSWEMA8WBUZ4WK20LR13VSU" hidden="1">#REF!</definedName>
    <definedName name="BExQFVSPOSCCPF1TLJPIWYWYB8A9" hidden="1">#REF!</definedName>
    <definedName name="BExQFWJQXNQAW6LUMOEDS6KMJMYL" hidden="1">#REF!</definedName>
    <definedName name="BExQG3FRO5ZA8DXH0A33X0VKOBGS" hidden="1">#REF!</definedName>
    <definedName name="BExQG537QFBUPY97AW6Z46IIF4UN" hidden="1">#REF!</definedName>
    <definedName name="BExQG8TYRD2G42UA5ZPCRLNKUDMX" hidden="1">#REF!</definedName>
    <definedName name="BExQGCKVRUHJRAJCLN2TR2E8ZAJ8" hidden="1">#REF!</definedName>
    <definedName name="BExQGO48J9MPCDQ96RBB9UN9AIGT" hidden="1">#REF!</definedName>
    <definedName name="BExQGSBB6MJWDW7AYWA0MSFTXKRR" hidden="1">#REF!</definedName>
    <definedName name="BExQH0UURAJ13AVO5UI04HSRGVYW" hidden="1">#REF!</definedName>
    <definedName name="BExQH6ZZS1KZ45K7C7LUQRSRTCOU" hidden="1">#REF!</definedName>
    <definedName name="BExQH6ZZY0NR8SE48PSI9D0CU1TC" hidden="1">#REF!</definedName>
    <definedName name="BExQH9P2MCXAJOVEO4GFQT6MNW22" hidden="1">#REF!</definedName>
    <definedName name="BExQHCZSBYUY8OKKJXFYWKBBM6AH" hidden="1">#REF!</definedName>
    <definedName name="BExQHPKXZ1K33V2F90NZIQRZYIAW" hidden="1">#REF!</definedName>
    <definedName name="BExQHVF9KD06AG2RXUQJ9X4PVGX4" hidden="1">#REF!</definedName>
    <definedName name="BExQHVVCSE811DB7RN00JR7EPO59" hidden="1">#REF!</definedName>
    <definedName name="BExQHZBHVN2L4HC7ACTR73T5OCV0" hidden="1">#REF!</definedName>
    <definedName name="BExQI0DC3QAF2S3KRVTU4XTZVE88" hidden="1">#REF!</definedName>
    <definedName name="BExQI1PU6N7649QZO6DUTEACMD7E" hidden="1">#REF!</definedName>
    <definedName name="BExQI85V9TNLDJT5LTRZS10Y26SG" hidden="1">#REF!</definedName>
    <definedName name="BExQIAPKHVEV8CU1L3TTHJW67FJ5" hidden="1">#REF!</definedName>
    <definedName name="BExQIBB4I3Z6AUU0HYV1DHRS13M4" hidden="1">#REF!</definedName>
    <definedName name="BExQIBWPAXU7HJZLKGJZY3EB7MIS" hidden="1">#REF!</definedName>
    <definedName name="BExQIE5P7GMUCWRTEAUTXHVHH1RT" hidden="1">#REF!</definedName>
    <definedName name="BExQIN58WB9L6JOG1T1UXU613DIN" hidden="1">#REF!</definedName>
    <definedName name="BExQIS8O6R36CI01XRY9ISM99TW9" hidden="1">#REF!</definedName>
    <definedName name="BExQIVE21IDUQ7PGR8YTOZOK6TTT" hidden="1">#REF!</definedName>
    <definedName name="BExQIVJB9MJ25NDUHTCVMSODJY2C" hidden="1">#REF!</definedName>
    <definedName name="BExQJBF7LAX128WR7VTMJC88ZLPG" hidden="1">#REF!</definedName>
    <definedName name="BExQJEVCKX6KZHNCLYXY7D0MX5KN" hidden="1">#REF!</definedName>
    <definedName name="BExQJJYSDX8B0J1QGF2HL071KKA3" hidden="1">#REF!</definedName>
    <definedName name="BExQJLWUW839WHGG62MC210P3TFX" hidden="1">#REF!</definedName>
    <definedName name="BExQJM7LVBOWQECNJHCHLAF2SGHY" hidden="1">#REF!</definedName>
    <definedName name="BExQK1HV6SQQ7CP8H8IUKI9TYXTD" hidden="1">#REF!</definedName>
    <definedName name="BExQK3LE5CSBW1E4H4KHW548FL2R" hidden="1">#REF!</definedName>
    <definedName name="BExQK8UA20WX3HII8Q2FX53YQVL4" hidden="1">#REF!</definedName>
    <definedName name="BExQK9L7NF36J11L5STXNKQ0ABH7" hidden="1">#REF!</definedName>
    <definedName name="BExQKG6LD6PLNDGNGO9DJXY865BR" hidden="1">#REF!</definedName>
    <definedName name="BExQLE1TOW3A287TQB0AVWENT8O1" hidden="1">#REF!</definedName>
    <definedName name="BExQLFUJM3HP5LS2E9VURP00C7EE" hidden="1">#REF!</definedName>
    <definedName name="BExRYOYB4A3E5F6MTROY69LR0PMG" hidden="1">#REF!</definedName>
    <definedName name="BExRYZLA9EW71H4SXQR525S72LLP" hidden="1">#REF!</definedName>
    <definedName name="BExRZ66M8G9FQ0VFP077QSZBSOA5" hidden="1">#REF!</definedName>
    <definedName name="BExRZ8FMQQL46I8AQWU17LRNZD5T" hidden="1">#REF!</definedName>
    <definedName name="BExRZIH1PG1RRSQMHFZ4BX0PBW81" hidden="1">#REF!</definedName>
    <definedName name="BExRZIRRIXRUMZ5GOO95S7460BMP" hidden="1">#REF!</definedName>
    <definedName name="BExRZK4G9ANJZNX16F6N6KGZ475A" hidden="1">#REF!</definedName>
    <definedName name="BExRZK9RAHMM0ZLTNSK7A4LDC42D" hidden="1">#REF!</definedName>
    <definedName name="BExRZOGSR69INI6GAEPHDWSNK5Q4" hidden="1">#REF!</definedName>
    <definedName name="BExS0ASQBKRTPDWFK0KUDFOS9LE5" hidden="1">#REF!</definedName>
    <definedName name="BExS0GHQUF6YT0RU3TKDEO8CSJYB" hidden="1">#REF!</definedName>
    <definedName name="BExS0K8IHC45I78DMZBOJ1P13KQA" hidden="1">#REF!</definedName>
    <definedName name="BExS10PZABKYCMU7FQIYJLNQUP2B" hidden="1">#REF!</definedName>
    <definedName name="BExS152B2LFCRAUHSLI5T6QRNII0" hidden="1">#REF!</definedName>
    <definedName name="BExS157SWZPTETZB5PUHXHKKEGVZ" hidden="1">#REF!</definedName>
    <definedName name="BExS15IJV0WW662NXQUVT3FGP4ST" hidden="1">#REF!</definedName>
    <definedName name="BExS194110MR25BYJI3CJ2EGZ8XT" hidden="1">#REF!</definedName>
    <definedName name="BExS1BNVGNSGD4EP90QL8WXYWZ66" hidden="1">#REF!</definedName>
    <definedName name="BExS1UE39N6NCND7MAARSBWXS6HU" hidden="1">#REF!</definedName>
    <definedName name="BExS226HTWL5WVC76MP5A1IBI8WD" hidden="1">#REF!</definedName>
    <definedName name="BExS26OI2QNNAH2WMDD95Z400048" hidden="1">#REF!</definedName>
    <definedName name="BExS2DF6B4ZUF3VZLI4G6LJ3BF38" hidden="1">#REF!</definedName>
    <definedName name="BExS2DPZ8NENT869JXHE03L5QZRQ" hidden="1">#REF!</definedName>
    <definedName name="BExS2QB5FS5LYTFYO4BROTWG3OV5" hidden="1">#REF!</definedName>
    <definedName name="BExS2TLU1HONYV6S3ZD9T12D7CIG" hidden="1">#REF!</definedName>
    <definedName name="BExS318UV9I2FXPQQWUKKX00QLPJ" hidden="1">#REF!</definedName>
    <definedName name="BExS37U8XEP1M82LBAI7VMIBG1XW" hidden="1">#REF!</definedName>
    <definedName name="BExS3EQE81ET5L600D5EG86HUUV1" hidden="1">#REF!</definedName>
    <definedName name="BExS3LBS0SMTHALVM4NRI1BAV1NP" hidden="1">#REF!</definedName>
    <definedName name="BExS3MTQ75VBXDGEBURP6YT8RROE" hidden="1">#REF!</definedName>
    <definedName name="BExS3OMGYO0DFN5186UFKEXZ2RX3" hidden="1">#REF!</definedName>
    <definedName name="BExS3POBPQW526PSZA4SGVB7SYHE" hidden="1">#REF!</definedName>
    <definedName name="BExS3SDERJ27OER67TIGOVZU13A2" hidden="1">#REF!</definedName>
    <definedName name="BExS412AUQCDNMJLBULSI1AQ6KPO" hidden="1">#REF!</definedName>
    <definedName name="BExS46R5WDNU5KL04FKY5LHJUCB8" hidden="1">#REF!</definedName>
    <definedName name="BExS4ASWKM93XA275AXHYP8AG6SU" hidden="1">#REF!</definedName>
    <definedName name="BExS4JN3Y6SVBKILQK0R9HS45Y52" hidden="1">#REF!</definedName>
    <definedName name="BExS4P6S41O6Z6BED77U3GD9PNH1" hidden="1">#REF!</definedName>
    <definedName name="BExS4TJ644A7CNSO5R92AIEL0A7C" hidden="1">#REF!</definedName>
    <definedName name="BExS51H0N51UT0FZOPZRCF1GU063" hidden="1">#REF!</definedName>
    <definedName name="BExS54X72TJFC41FJK72MLRR2OO7" hidden="1">#REF!</definedName>
    <definedName name="BExS59F0PA1V2ZC7S5TN6IT41SXP" hidden="1">#REF!</definedName>
    <definedName name="BExS5DRER9US6NXY9ATYT41KZII3" hidden="1">#REF!</definedName>
    <definedName name="BExS5L3TGB8JVW9ROYWTKYTUPW27" hidden="1">#REF!</definedName>
    <definedName name="BExS5L9598S5M1N3HNOH1DTH3R3W" hidden="1">#REF!</definedName>
    <definedName name="BExS5SQUFUG031MKRMBX710YW1CD" hidden="1">#REF!</definedName>
    <definedName name="BExS6GKQ96EHVLYWNJDWXZXUZW90" hidden="1">#REF!</definedName>
    <definedName name="BExS6ITKSZFRR01YD5B0F676SYN7" hidden="1">#REF!</definedName>
    <definedName name="BExS6N0LI574IAC89EFW6CLTCQ33" hidden="1">#REF!</definedName>
    <definedName name="BExS6WRDBF3ST86ZOBBUL3GTCR11" hidden="1">#REF!</definedName>
    <definedName name="BExS6XNRKR0C3MTA0LV5B60UB908" hidden="1">#REF!</definedName>
    <definedName name="BExS6Z07AJ2W3U4T62CBP45FB1PB" hidden="1">#REF!</definedName>
    <definedName name="BExS707EGIMBRZVNIE692P5OAQJ8" hidden="1">#REF!</definedName>
    <definedName name="BExS7674WWPXIYC4TMEJ6SA12ESO" hidden="1">#REF!</definedName>
    <definedName name="BExS76CIJRR5EFH940QH9ZSTOFEM" hidden="1">#REF!</definedName>
    <definedName name="BExS7TKQYLRZGM93UY3ZJZJBQNFJ" hidden="1">#REF!</definedName>
    <definedName name="BExS7VO9SOI9UJEHRDT9PLBS13KG" hidden="1">#REF!</definedName>
    <definedName name="BExS7Y2LNGVHSIBKC7C3R6X4LDR6" hidden="1">#REF!</definedName>
    <definedName name="BExS81TE0EY44Y3W2M4Z4MGNP5OM" hidden="1">#REF!</definedName>
    <definedName name="BExS81YPDZDVJJVS15HV2HDXAC3Y" hidden="1">#REF!</definedName>
    <definedName name="BExS82PRVNUTEKQZS56YT2DVF6C2" hidden="1">#REF!</definedName>
    <definedName name="BExS8BPG5A0GR5AO1U951NDGGR0L" hidden="1">#REF!</definedName>
    <definedName name="BExS8CB1U42ZA85TE2A7OLSKV5B3" hidden="1">#REF!</definedName>
    <definedName name="BExS8GI3AL1G4Z62Y8MJF3Y7GOUJ" hidden="1">#REF!</definedName>
    <definedName name="BExS8GSUS17UY50TEM2AWF36BR9Z" hidden="1">#REF!</definedName>
    <definedName name="BExS8HJRBVG0XI6PWA9KTMJZMQXK" hidden="1">#REF!</definedName>
    <definedName name="BExS8KZYPH9VQG2Q3Q6W0JOIA00P" hidden="1">#REF!</definedName>
    <definedName name="BExS8R51C8RM2FS6V6IRTYO9GA4A" hidden="1">#REF!</definedName>
    <definedName name="BExS8WDX408F60MH1X9B9UZ2H4R7" hidden="1">#REF!</definedName>
    <definedName name="BExS8Z2W2QEC3MH0BZIYLDFQNUIP" hidden="1">#REF!</definedName>
    <definedName name="BExS92DKGRFFCIA9C0IXDOLO57EP" hidden="1">#REF!</definedName>
    <definedName name="BExS98OB4321YCHLCQ022PXKTT2W" hidden="1">#REF!</definedName>
    <definedName name="BExS9C9N8GFISC6HUERJ0EI06GB2" hidden="1">#REF!</definedName>
    <definedName name="BExS9DX13CACP3J8JDREK30JB1SQ" hidden="1">#REF!</definedName>
    <definedName name="BExS9FPRS2KRRCS33SE6WFNF5GYL" hidden="1">#REF!</definedName>
    <definedName name="BExS9M5USDRGBG0PHVU7ZFJCJ3J9" hidden="1">#REF!</definedName>
    <definedName name="BExS9MLZC7KCYEAY1OVMWEA1E6AG" hidden="1">#REF!</definedName>
    <definedName name="BExS9WI0A6PSEB8N9GPXF2Z7MWHM" hidden="1">#REF!</definedName>
    <definedName name="BExS9ZY0SGDJH7VH4TOZW5AWLAHZ" hidden="1">#REF!</definedName>
    <definedName name="BExSA5HP306TN9XJS0TU619DLRR7" hidden="1">#REF!</definedName>
    <definedName name="BExSAAVWQOOIA6B3JHQVGP08HFEM" hidden="1">#REF!</definedName>
    <definedName name="BExSAFJ3IICU2M7QPVE4ARYMXZKX" hidden="1">#REF!</definedName>
    <definedName name="BExSAH6ID8OHX379UXVNGFO8J6KQ" hidden="1">#REF!</definedName>
    <definedName name="BExSAQBHIXGQRNIRGCJMBXUPCZQA" hidden="1">#REF!</definedName>
    <definedName name="BExSAT0KZ08KY6D7INTB14G8PLEA" hidden="1">#REF!</definedName>
    <definedName name="BExSAUTCT4P7JP57NOR9MTX33QJZ" hidden="1">#REF!</definedName>
    <definedName name="BExSAY9CA9TFXQ9M9FBJRGJO9T9E" hidden="1">#REF!</definedName>
    <definedName name="BExSB4JYKQ3MINI7RAYK5M8BLJDC" hidden="1">#REF!</definedName>
    <definedName name="BExSBEQRVIJYNBKD3W9G8U4ROP56" hidden="1">#REF!</definedName>
    <definedName name="BExSBFHTSA8PCM1AODQ7VN2S5IDV" hidden="1">#REF!</definedName>
    <definedName name="BExSBLSDY4ZC030N8PPDFLMXXU8I" hidden="1">#REF!</definedName>
    <definedName name="BExSBMOS41ZRLWYLOU29V6Y7YORR" hidden="1">#REF!</definedName>
    <definedName name="BExSBRBXXQMBU1TYDW1BXTEVEPRU" hidden="1">#REF!</definedName>
    <definedName name="BExSC54998WTZ21DSL0R8UN0Y9JH" hidden="1">#REF!</definedName>
    <definedName name="BExSC60N7WR9PJSNC9B7ORCX9NGY" hidden="1">#REF!</definedName>
    <definedName name="BExSC6M6XH8XMP97UDLRU48LDXKE" hidden="1">#REF!</definedName>
    <definedName name="BExSCE99EZTILTTCE4NJJF96OYYM" hidden="1">#REF!</definedName>
    <definedName name="BExSCHUQZ2HFEWS54X67DIS8OSXZ" hidden="1">#REF!</definedName>
    <definedName name="BExSCOG41SKKG4GYU76WRWW1CTE6" hidden="1">#REF!</definedName>
    <definedName name="BExSCP76ZOTIG68PZGGX9T9D8FDC" hidden="1">#REF!</definedName>
    <definedName name="BExSCVC9P86YVFMRKKUVRV29MZXZ" hidden="1">#REF!</definedName>
    <definedName name="BExSD233CH4MU9ZMGNRF97ZV7KWU" hidden="1">#REF!</definedName>
    <definedName name="BExSD2U0F3BN6IN9N4R2DTTJG15H" hidden="1">#REF!</definedName>
    <definedName name="BExSD6A6NY15YSMFH51ST6XJY429" hidden="1">#REF!</definedName>
    <definedName name="BExSD9VH6PF6RQ135VOEE08YXPAW" hidden="1">#REF!</definedName>
    <definedName name="BExSDP0G78DK7D85HESY6V3GZXJN" hidden="1">#REF!</definedName>
    <definedName name="BExSDP5Y04WWMX2WWRITWOX8R5I9" hidden="1">#REF!</definedName>
    <definedName name="BExSDSGM203BJTNS9MKCBX453HMD" hidden="1">#REF!</definedName>
    <definedName name="BExSDT20XUFXTDM37M148AXAP7HN" hidden="1">#REF!</definedName>
    <definedName name="BExSDZCKLZNF1KIXIAQ1L8G08FG8" hidden="1">#REF!</definedName>
    <definedName name="BExSEEHK1VLWD7JBV9SVVVIKQZ3I" hidden="1">#REF!</definedName>
    <definedName name="BExSEJKZLX37P3V33TRTFJ30BFRK" hidden="1">#REF!</definedName>
    <definedName name="BExSEP9UVOAI6TMXKNK587PQ3328" hidden="1">#REF!</definedName>
    <definedName name="BExSERZ34ETZF8OI93MYIVZX4RDV" hidden="1">#REF!</definedName>
    <definedName name="BExSETMDMWXM1X7U6OHMUPFB4SG8" hidden="1">#REF!</definedName>
    <definedName name="BExSEZM5BGZN75NTRHLVIMWXGOHK" hidden="1">#REF!</definedName>
    <definedName name="BExSF07QFLZCO4P6K6QF05XG7PH1" hidden="1">#REF!</definedName>
    <definedName name="BExSF6T44YAG5BK0U0EXH3L6IQFI" hidden="1">#REF!</definedName>
    <definedName name="BExSFELNPJYUZX393PKWKNNZYV1N" hidden="1">#REF!</definedName>
    <definedName name="BExSFJ8ZAGQ63A4MVMZRQWLVRGQ5" hidden="1">#REF!</definedName>
    <definedName name="BExSFKQRST2S9KXWWLCXYLKSF4G1" hidden="1">#REF!</definedName>
    <definedName name="BExSFMZQWQLPMMISPCUE306G63ST" hidden="1">#REF!</definedName>
    <definedName name="BExSFYDRRTAZVPXRWUF5PDQ97WFF" hidden="1">#REF!</definedName>
    <definedName name="BExSFZVPFTXA3F0IJ2NGH1GXX9R7" hidden="1">#REF!</definedName>
    <definedName name="BExSG90Q4ZUU2IPGDYOM169NJV9S" hidden="1">#REF!</definedName>
    <definedName name="BExSG9X3DU845PNXYJGGLBQY2UHG" hidden="1">#REF!</definedName>
    <definedName name="BExSGE45J27MDUUNXW7Z8Q33UAON" hidden="1">#REF!</definedName>
    <definedName name="BExSGE9LY91Q0URHB4YAMX0UAMYI" hidden="1">#REF!</definedName>
    <definedName name="BExSGLB2URTLBCKBB4Y885W925F2" hidden="1">#REF!</definedName>
    <definedName name="BExSGOAYG73SFWOPAQV80P710GID" hidden="1">#REF!</definedName>
    <definedName name="BExSGOWJHRW7FWKLO2EHUOOGHNAF" hidden="1">#REF!</definedName>
    <definedName name="BExSGOWJTAP41ZV5Q23H7MI9C76W" hidden="1">#REF!</definedName>
    <definedName name="BExSGR5JQVX2HQ0PKCGZNSSUM1RV" hidden="1">#REF!</definedName>
    <definedName name="BExSGVHX69GJZHD99DKE4RZ042B1" hidden="1">#REF!</definedName>
    <definedName name="BExSGZJO4J4ZO04E2N2ECVYS9DEZ" hidden="1">#REF!</definedName>
    <definedName name="BExSHAHFHS7MMNJR8JPVABRGBVIT" hidden="1">#REF!</definedName>
    <definedName name="BExSHGH88QZWW4RNAX4YKAZ5JEBL" hidden="1">#REF!</definedName>
    <definedName name="BExSHOKK1OO3CX9Z28C58E5J1D9W" hidden="1">#REF!</definedName>
    <definedName name="BExSHQD8KYLTQGDXIRKCHQQ7MKIH" hidden="1">#REF!</definedName>
    <definedName name="BExSHVGPIAHXI97UBLI9G4I4M29F" hidden="1">#REF!</definedName>
    <definedName name="BExSI0K2YL3HTCQAD8A7TR4QCUR6" hidden="1">#REF!</definedName>
    <definedName name="BExSIFUDNRWXWIWNGCCFOOD8WIAZ" hidden="1">#REF!</definedName>
    <definedName name="BExTTWD2PGX3Y9FR5F2MRNLY1DIY" hidden="1">#REF!</definedName>
    <definedName name="BExTTZNS2PBCR93C9IUW49UZ4I6T" hidden="1">#REF!</definedName>
    <definedName name="BExTU2YFQ25JQ6MEMRHHN66VLTPJ" hidden="1">#REF!</definedName>
    <definedName name="BExTU75IOII1V5O0C9X2VAYYVJUG" hidden="1">#REF!</definedName>
    <definedName name="BExTUA5F7V4LUIIAM17J3A8XF3JE" hidden="1">#REF!</definedName>
    <definedName name="BExTUJ53ANGZ3H1KDK4CR4Q0OD6P" hidden="1">#REF!</definedName>
    <definedName name="BExTUKXSZBM7C57G6NGLWGU4WOHY" hidden="1">#REF!</definedName>
    <definedName name="BExTUSQCFFYZCDNHWHADBC2E1ZP1" hidden="1">#REF!</definedName>
    <definedName name="BExTUVFGOJEYS28JURA5KHQFDU5J" hidden="1">#REF!</definedName>
    <definedName name="BExTUW10U40QCYGHM5NJ3YR1O5SP" hidden="1">#REF!</definedName>
    <definedName name="BExTUWXFQHINU66YG82BI20ATMB5" hidden="1">#REF!</definedName>
    <definedName name="BExTUY9WNSJ91GV8CP0SKJTEIV82" hidden="1">#REF!</definedName>
    <definedName name="BExTV67VIM8PV6KO253M4DUBJQLC" hidden="1">#REF!</definedName>
    <definedName name="BExTVELZCF2YA5L6F23BYZZR6WHF" hidden="1">#REF!</definedName>
    <definedName name="BExTVG3Y0HUZTOAL0QN48XNK9B1Y" hidden="1">#REF!</definedName>
    <definedName name="BExTVGPIQZ99YFXUC8OONUX5BD42" hidden="1">#REF!</definedName>
    <definedName name="BExTVZQLP9VFLEYQ9280W13X7E8K" hidden="1">#REF!</definedName>
    <definedName name="BExTW3195L7SLBS49MLGN7BW548T" hidden="1">#REF!</definedName>
    <definedName name="BExTWB4LA1PODQOH4LDTHQKBN16K" hidden="1">#REF!</definedName>
    <definedName name="BExTWEKL6Z7NUK13E7UFA2RQF2LS" hidden="1">#REF!</definedName>
    <definedName name="BExTWI0Q8AWXUA3ZN7I5V3QK2KM1" hidden="1">#REF!</definedName>
    <definedName name="BExTWJTIA3WUW1PUWXAOP9O8NKLZ" hidden="1">#REF!</definedName>
    <definedName name="BExTWMILE8JH490EQHID8QJSVQP8" hidden="1">#REF!</definedName>
    <definedName name="BExTWW95OX07FNA01WF5MSSSFQLX" hidden="1">#REF!</definedName>
    <definedName name="BExTX476KI0RNB71XI5TYMANSGBG" hidden="1">#REF!</definedName>
    <definedName name="BExTXJ6HBAIXMMWKZTJNFDYVZCAY" hidden="1">#REF!</definedName>
    <definedName name="BExTXT812NQT8GAEGH738U29BI0D" hidden="1">#REF!</definedName>
    <definedName name="BExTXWIP2TFPTQ76NHFOB72NICRZ" hidden="1">#REF!</definedName>
    <definedName name="BExTXZIMI68W0FZ72FE8GK1UZGMW" hidden="1">#REF!</definedName>
    <definedName name="BExTY5T62H651VC86QM4X7E28JVA" hidden="1">#REF!</definedName>
    <definedName name="BExTYHCJJ2NWRM1RV59FYR41534U" hidden="1">#REF!</definedName>
    <definedName name="BExTYKCEFJ83LZM95M1V7CSFQVEA" hidden="1">#REF!</definedName>
    <definedName name="BExTYPLA9N640MFRJJQPKXT7P88M" hidden="1">#REF!</definedName>
    <definedName name="BExTYUOQNZE6BGSBWNO36HAIM2IC" hidden="1">#REF!</definedName>
    <definedName name="BExTYW18MUCKSJZB4J153F5V29QS" hidden="1">#REF!</definedName>
    <definedName name="BExTZ7F71SNTOX4LLZCK5R9VUMIJ" hidden="1">#REF!</definedName>
    <definedName name="BExTZ8X5G9S3PA4FPSNK7T69W7QT" hidden="1">#REF!</definedName>
    <definedName name="BExTZ97Y0RMR8V5BI9F2H4MFB77O" hidden="1">#REF!</definedName>
    <definedName name="BExTZJK3HXJGRROL79GP7LPB00A0" hidden="1">#REF!</definedName>
    <definedName name="BExTZK5PMCAXJL4DUIGL6H9Y8U4C" hidden="1">#REF!</definedName>
    <definedName name="BExTZKB6L5SXV5UN71YVTCBEIGWY" hidden="1">#REF!</definedName>
    <definedName name="BExTZLICVKK4NBJFEGL270GJ2VQO" hidden="1">#REF!</definedName>
    <definedName name="BExTZO2596CBZKPI7YNA1QQNPAIJ" hidden="1">#REF!</definedName>
    <definedName name="BExTZY8TDV4U7FQL7O10G6VKWKPJ" hidden="1">#REF!</definedName>
    <definedName name="BExU02QNT4LT7H9JPUC4FXTLVGZT" hidden="1">#REF!</definedName>
    <definedName name="BExU08VS7H5G5K7LHUFKL6S0YBRO" hidden="1">#REF!</definedName>
    <definedName name="BExU0BFJJQO1HJZKI14QGOQ6JROO" hidden="1">#REF!</definedName>
    <definedName name="BExU0D2UMAT3A38DSZ4UKCY3NAJM" hidden="1">#REF!</definedName>
    <definedName name="BExU0FH5WTGW8MRFUFMDDSMJ6YQ5" hidden="1">#REF!</definedName>
    <definedName name="BExU0GDOIL9U33QGU9ZU3YX3V1I4" hidden="1">#REF!</definedName>
    <definedName name="BExU0HKTO8WJDQDWRTUK5TETM3HS" hidden="1">#REF!</definedName>
    <definedName name="BExU0MTJQPE041ZN7H8UKGV6MZT7" hidden="1">#REF!</definedName>
    <definedName name="BExU0XB6XCXI4SZ92YEUFMW4TAXF" hidden="1">#REF!</definedName>
    <definedName name="BExU0ZUUFYHLUK4M4E8GLGIBBNT0" hidden="1">#REF!</definedName>
    <definedName name="BExU147D6RPG6ZVTSXRKFSVRHSBG" hidden="1">#REF!</definedName>
    <definedName name="BExU16R10W1SOAPNG4CDJ01T7JRE" hidden="1">#REF!</definedName>
    <definedName name="BExU16R5X6DF4P9T9X3YWDIUULU7" hidden="1">#REF!</definedName>
    <definedName name="BExU17CKOR3GNIHDNVLH9L1IOJS9" hidden="1">#REF!</definedName>
    <definedName name="BExU1GXUTLRPJN4MRINLAPHSZQFG" hidden="1">#REF!</definedName>
    <definedName name="BExU1IL9AOHFO85BZB6S60DK3N8H" hidden="1">#REF!</definedName>
    <definedName name="BExU1NOPS09CLFZL1O31RAF9BQNQ" hidden="1">#REF!</definedName>
    <definedName name="BExU1PH9MOEX1JZVZ3D5M9DXB191" hidden="1">#REF!</definedName>
    <definedName name="BExU1QZEEKJA35IMEOLOJ3ODX0ZA" hidden="1">#REF!</definedName>
    <definedName name="BExU1RKYMWYXDM9CY0HNT0D4I4QQ" hidden="1">#REF!</definedName>
    <definedName name="BExU1VRURIWWVJ95O40WA23LMTJD" hidden="1">#REF!</definedName>
    <definedName name="BExU2FJZAFDJM977QTMVD8W0XD43" hidden="1">#REF!</definedName>
    <definedName name="BExU2M5CK6XK55UIHDVYRXJJJRI4" hidden="1">#REF!</definedName>
    <definedName name="BExU2TXVT25ZTOFQAF6CM53Z1RLF" hidden="1">#REF!</definedName>
    <definedName name="BExU2XZLYIU19G7358W5T9E87AFR" hidden="1">#REF!</definedName>
    <definedName name="BExU3B66MCKJFSKT3HL8B5EJGVX0" hidden="1">#REF!</definedName>
    <definedName name="BExU3UNI9NR1RNZR07NSLSZMDOQQ" hidden="1">#REF!</definedName>
    <definedName name="BExU3USZZD3LQDBVWY9V9Y6WYMTR" hidden="1">#REF!</definedName>
    <definedName name="BExU401R18N6XKZKL7CNFOZQCM14" hidden="1">#REF!</definedName>
    <definedName name="BExU42QVGY7TK39W1BIN6CDRG2OE" hidden="1">#REF!</definedName>
    <definedName name="BExU448RB91B2E1KVEDYIVLHVHSX" hidden="1">#REF!</definedName>
    <definedName name="BExU44P2AEX6PD8VC4ISCROUCQSP" hidden="1">#REF!</definedName>
    <definedName name="BExU47OZMS6TCWMEHHF0UCSFLLPI" hidden="1">#REF!</definedName>
    <definedName name="BExU4D36E8TXN0M8KSNGEAFYP4DQ" hidden="1">#REF!</definedName>
    <definedName name="BExU4DJA4UA7QCSSEAHJHFKWB29S" hidden="1">#REF!</definedName>
    <definedName name="BExU4G31RRVLJ3AC6E1FNEFMXM3O" hidden="1">#REF!</definedName>
    <definedName name="BExU4GDVLPUEWBA4MRYRTQAUNO7B" hidden="1">#REF!</definedName>
    <definedName name="BExU4I148DA7PRCCISLWQ6ABXFK6" hidden="1">#REF!</definedName>
    <definedName name="BExU4L101H2KQHVKCKQ4PBAWZV6K" hidden="1">#REF!</definedName>
    <definedName name="BExU4NA00RRRBGRT6TOB0MXZRCRZ" hidden="1">#REF!</definedName>
    <definedName name="BExU4SO8DUBB0PWUNLWA8Z5BT2FC" hidden="1">#REF!</definedName>
    <definedName name="BExU50M2X2RYWJIZKFTACTLO0WHF" hidden="1">#REF!</definedName>
    <definedName name="BExU51IFNZXPBDES28457LR8X60M" hidden="1">#REF!</definedName>
    <definedName name="BExU529I6YHVOG83TJHWSILIQU1S" hidden="1">#REF!</definedName>
    <definedName name="BExU57YCIKPRD8QWL6EU0YR3NG3J" hidden="1">#REF!</definedName>
    <definedName name="BExU5DSTBWXLN6E59B757KRWRI6E" hidden="1">#REF!</definedName>
    <definedName name="BExU5TDWM8NNDHYPQ7OQODTQ368A" hidden="1">#REF!</definedName>
    <definedName name="BExU5X4OX1V1XHS6WSSORVQPP6Z3" hidden="1">#REF!</definedName>
    <definedName name="BExU5XVPARTFMRYHNUTBKDIL4UJN" hidden="1">#REF!</definedName>
    <definedName name="BExU60FCUNFIFIIILU6GD4K6P627" hidden="1">#REF!</definedName>
    <definedName name="BExU66KMFBAP8JCVG9VM1RD1TNFF" hidden="1">#REF!</definedName>
    <definedName name="BExU68IOM3CB3TACNAE9565TW7SH" hidden="1">#REF!</definedName>
    <definedName name="BExU6AM82KN21E82HMWVP3LWP9IL" hidden="1">#REF!</definedName>
    <definedName name="BExU6FEU1MRHU98R9YOJC5OKUJ6L" hidden="1">#REF!</definedName>
    <definedName name="BExU6KIAJ663Y8W8QMU4HCF183DF" hidden="1">#REF!</definedName>
    <definedName name="BExU6KT19B4PG6SHXFBGBPLM66KT" hidden="1">#REF!</definedName>
    <definedName name="BExU6PAVKIOAIMQ9XQIHHF1SUAGO" hidden="1">#REF!</definedName>
    <definedName name="BExU6WXXC7SSQDMHSLUN5C2V4IYX" hidden="1">#REF!</definedName>
    <definedName name="BExU73387E74XE8A9UKZLZNJYY65" hidden="1">#REF!</definedName>
    <definedName name="BExU76ZHCJM8I7VSICCMSTC33O6U" hidden="1">#REF!</definedName>
    <definedName name="BExU7BBTUF8BQ42DSGM94X5TG5GF" hidden="1">#REF!</definedName>
    <definedName name="BExU7HH4EAHFQHT4AXKGWAWZP3I0" hidden="1">#REF!</definedName>
    <definedName name="BExU7MF1ZVPDHOSMCAXOSYICHZ4I" hidden="1">#REF!</definedName>
    <definedName name="BExU7O2BJ6D5YCKEL6FD2EFCWYRX" hidden="1">#REF!</definedName>
    <definedName name="BExU7Q0JS9YIUKUPNSSAIDK2KJAV" hidden="1">#REF!</definedName>
    <definedName name="BExU80I6AE5OU7P7F5V7HWIZBJ4P" hidden="1">#REF!</definedName>
    <definedName name="BExU86NB26MCPYIISZ36HADONGT2" hidden="1">#REF!</definedName>
    <definedName name="BExU885EZZNSZV3GP298UJ8LB7OL" hidden="1">#REF!</definedName>
    <definedName name="BExU8FSAUP9TUZ1NO9WXK80QPHWV" hidden="1">#REF!</definedName>
    <definedName name="BExU8KFLAN778MBN93NYZB0FV30G" hidden="1">#REF!</definedName>
    <definedName name="BExU8UX9JX3XLB47YZ8GFXE0V7R2" hidden="1">#REF!</definedName>
    <definedName name="BExU91DC3DGKPZD6LTER2IRTF89C" hidden="1">#REF!</definedName>
    <definedName name="BExU96M1J7P9DZQ3S9H0C12KGYTW" hidden="1">#REF!</definedName>
    <definedName name="BExU9DT07CYJ3BSKKQQZRR00ZWQR" hidden="1">#REF!</definedName>
    <definedName name="BExU9F05OR1GZ3057R6UL3WPEIYI" hidden="1">#REF!</definedName>
    <definedName name="BExU9GCSO5YILIKG6VAHN13DL75K" hidden="1">#REF!</definedName>
    <definedName name="BExU9H3P6XRH45SB7QUVVOCG9U4U" hidden="1">#REF!</definedName>
    <definedName name="BExU9KJOZLO15N11MJVN782NFGJ0" hidden="1">#REF!</definedName>
    <definedName name="BExU9LG29XU2K1GNKRO4438JYQZE" hidden="1">#REF!</definedName>
    <definedName name="BExU9RW36I5Z6JIXUIUB3PJH86LT" hidden="1">#REF!</definedName>
    <definedName name="BExUA28AO7OWDG3H23Q0CL4B7BHW" hidden="1">#REF!</definedName>
    <definedName name="BExUA5O923FFNEBY8BPO1TU3QGBM" hidden="1">#REF!</definedName>
    <definedName name="BExUA6Q4K25VH452AQ3ZIRBCMS61" hidden="1">#REF!</definedName>
    <definedName name="BExUAFV4JMBSM2SKBQL9NHL0NIBS" hidden="1">#REF!</definedName>
    <definedName name="BExUAIK8A5I109GM63JVZP5986JM" hidden="1">#REF!</definedName>
    <definedName name="BExUAMWQODKBXMRH1QCMJLJBF8M7" hidden="1">#REF!</definedName>
    <definedName name="BExUAX8WS5OPVLCDXRGKTU2QMTFO" hidden="1">#REF!</definedName>
    <definedName name="BExUB8HLEXSBVPZ5AXNQEK96F1N4" hidden="1">#REF!</definedName>
    <definedName name="BExUBCDVZIEA7YT0LPSMHL5ZSERQ" hidden="1">#REF!</definedName>
    <definedName name="BExUBKXBUCN760QYU7Q8GESBWOQH" hidden="1">#REF!</definedName>
    <definedName name="BExUBL83ED0P076RN9RJ8P1MZ299" hidden="1">#REF!</definedName>
    <definedName name="BExUC0ICAOPJF6H8VB4W57YFBDL6" hidden="1">#REF!</definedName>
    <definedName name="BExUC623BDYEODBN0N4DO6PJQ7NU" hidden="1">#REF!</definedName>
    <definedName name="BExUC8WH8TCKBB5313JGYYQ1WFLT" hidden="1">#REF!</definedName>
    <definedName name="BExUCAP7T2AW4LSPSS6GRZT5R63H" hidden="1">#REF!</definedName>
    <definedName name="BExUCFCDK6SPH86I6STXX8X3WMC4" hidden="1">#REF!</definedName>
    <definedName name="BExUCLC6AQ5KR6LXSAXV4QQ8ASVG" hidden="1">#REF!</definedName>
    <definedName name="BExUCSDSMIV2R9COSFQYYQHFLUJM" hidden="1">#REF!</definedName>
    <definedName name="BExUD4DEN8ATSHQQCOZZHBBAYQEC" hidden="1">#REF!</definedName>
    <definedName name="BExUD4IOJ12X3PJG5WXNNGDRCKAP" hidden="1">#REF!</definedName>
    <definedName name="BExUD9WX9BWK72UWVSLYZJLAY5VY" hidden="1">#REF!</definedName>
    <definedName name="BExUDBEUJH9IACZDBL1VAUWPG0QW" hidden="1">#REF!</definedName>
    <definedName name="BExUDEV0CYVO7Y5IQQBEJ6FUY9S6" hidden="1">#REF!</definedName>
    <definedName name="BExUDWOXQGIZW0EAIIYLQUPXF8YV" hidden="1">#REF!</definedName>
    <definedName name="BExUDXAIC17W1FUU8Z10XUAVB7CS" hidden="1">#REF!</definedName>
    <definedName name="BExUE5OMY7OAJQ9WR8C8HG311ORP" hidden="1">#REF!</definedName>
    <definedName name="BExUEFKOQWXXGRNLAOJV2BJ66UB8" hidden="1">#REF!</definedName>
    <definedName name="BExUEJGX3OQQP5KFRJSRCZ70EI9V" hidden="1">#REF!</definedName>
    <definedName name="BExUEYR71COFS2X8PDNU21IPMQEU" hidden="1">#REF!</definedName>
    <definedName name="BExVPRLJ9I6RX45EDVFSQGCPJSOK" hidden="1">#REF!</definedName>
    <definedName name="BExVQNO0R59Q2Q9QUT530F6C3RAY" hidden="1">#REF!</definedName>
    <definedName name="BExVR0US1K8UYYR0B499NIAPMGZF" hidden="1">#REF!</definedName>
    <definedName name="BExVRGFTIDSBKBB03OCXSNMYBD0Y" hidden="1">#REF!</definedName>
    <definedName name="BExVRI8JYKTL52Y5QEX3G4LPHNV9" hidden="1">#REF!</definedName>
    <definedName name="BExVRN6J5RZOAJ6FWEFAVCGEU4GQ" hidden="1">#REF!</definedName>
    <definedName name="BExVRRTTOHRPXT9GPHB4FO2AV5R1" hidden="1">#REF!</definedName>
    <definedName name="BExVSL787C8E4HFQZ2NVLT35I2XV" hidden="1">#REF!</definedName>
    <definedName name="BExVSTFTVV14SFGHQUOJL5SQ5TX9" hidden="1">#REF!</definedName>
    <definedName name="BExVSWAA5CU6786BGV51OQCILL69" hidden="1">#REF!</definedName>
    <definedName name="BExVT3MPE8LQ5JFN3HQIFKSQ80U4" hidden="1">#REF!</definedName>
    <definedName name="BExVT7TRK3NZHPME2TFBXOF1WBR9" hidden="1">#REF!</definedName>
    <definedName name="BExVT9H0R0T7WGQAAC0HABMG54YM" hidden="1">#REF!</definedName>
    <definedName name="BExVTCMDDEDGLUIMUU6BSFHEWTOP" hidden="1">#REF!</definedName>
    <definedName name="BExVTCMDQMLKRA2NQR72XU6Y54IK" hidden="1">#REF!</definedName>
    <definedName name="BExVTCRV8FQ5U9OYWWL44N6KFNHU" hidden="1">#REF!</definedName>
    <definedName name="BExVTNESHPVG0A0KZ7BRX26MS0PF" hidden="1">#REF!</definedName>
    <definedName name="BExVTTJVTNRSBHBTUZ78WG2JM5MK" hidden="1">#REF!</definedName>
    <definedName name="BExVTXLMYR87BC04D1ERALPUFVPG" hidden="1">#REF!</definedName>
    <definedName name="BExVU3QR4CV5CXN5VOM2Q1DRPGX2" hidden="1">#REF!</definedName>
    <definedName name="BExVUL9V3H8ZF6Y72LQBBN639YAA" hidden="1">#REF!</definedName>
    <definedName name="BExVV5T14N2HZIK7HQ4P2KG09U0J" hidden="1">#REF!</definedName>
    <definedName name="BExVV7R410VYLADLX9LNG63ID6H1" hidden="1">#REF!</definedName>
    <definedName name="BExVVCEED4JEKF59OV0G3T4XFMFO" hidden="1">#REF!</definedName>
    <definedName name="BExVVMFST230TC1KFGT8UTG7CP1M" hidden="1">#REF!</definedName>
    <definedName name="BExVVPFO2J7FMSRPD36909HN4BZJ" hidden="1">#REF!</definedName>
    <definedName name="BExVVQ19AQ3VCARJOC38SF7OYE9Y" hidden="1">#REF!</definedName>
    <definedName name="BExVVQ19TAECID45CS4HXT1RD3AQ" hidden="1">#REF!</definedName>
    <definedName name="BExVVSA8WD76SCES4GA040NIQM5U" hidden="1">#REF!</definedName>
    <definedName name="BExVW3O42ZN183TR1VKBH0HQ6BYA" hidden="1">#REF!</definedName>
    <definedName name="BExVW3YV5XGIVJ97UUPDJGJ2P15B" hidden="1">#REF!</definedName>
    <definedName name="BExVW49OFTDXJB9ENW90I7SKETHF" hidden="1">#REF!</definedName>
    <definedName name="BExVW5X571GEYR5SCU1Z2DHKWM79" hidden="1">#REF!</definedName>
    <definedName name="BExVW6TH4AWBAFVPWGQEPKMOEHJ6" hidden="1">#REF!</definedName>
    <definedName name="BExVW6YTKA098AF57M4PHNQ54XMH" hidden="1">#REF!</definedName>
    <definedName name="BExVWEB84ERCMDSU9NGA954R8A42" hidden="1">#REF!</definedName>
    <definedName name="BExVWINKCH0V0NUWH363SMXAZE62" hidden="1">#REF!</definedName>
    <definedName name="BExVWYU8EK669NP172GEIGCTVPPA" hidden="1">#REF!</definedName>
    <definedName name="BExVX3MVJ0GHWPP1EL59ZQNKMX0B" hidden="1">#REF!</definedName>
    <definedName name="BExVX3XN2DRJKL8EDBIG58RYQ36R" hidden="1">#REF!</definedName>
    <definedName name="BExVXDZ63PUART77BBR5SI63TPC6" hidden="1">#REF!</definedName>
    <definedName name="BExVXHKI6LFYMGWISMPACMO247HL" hidden="1">#REF!</definedName>
    <definedName name="BExVXHVBYTXVUG63EPXDF05RFJS5" hidden="1">#REF!</definedName>
    <definedName name="BExVXLX2BZ5EF2X6R41BTKRJR1NM" hidden="1">#REF!</definedName>
    <definedName name="BExVY11V7U1SAY4QKYE0PBSPD7LW" hidden="1">#REF!</definedName>
    <definedName name="BExVY1SV37DL5YU59HS4IG3VBCP4" hidden="1">#REF!</definedName>
    <definedName name="BExVY3WFGJKSQA08UF9NCMST928Y" hidden="1">#REF!</definedName>
    <definedName name="BExVY71LZQXNVQ5HK0RXBO6AJ4OM" hidden="1">#REF!</definedName>
    <definedName name="BExVY954UOEVQEIC5OFO4NEWVKAQ" hidden="1">#REF!</definedName>
    <definedName name="BExVYHDYIV5397LC02V4FEP8VD6W" hidden="1">#REF!</definedName>
    <definedName name="BExVYJ18DGWPXELEGYJTBXEVHVJW" hidden="1">#REF!</definedName>
    <definedName name="BExVYOVIZDA18YIQ0A30Q052PCAK" hidden="1">#REF!</definedName>
    <definedName name="BExVYQIXPEM6J4JVP78BRHIC05PV" hidden="1">#REF!</definedName>
    <definedName name="BExVYTIW4E6PO16BT3YCXTXTKG94" hidden="1">#REF!</definedName>
    <definedName name="BExVYVGWN7SONLVDH9WJ2F1JS264" hidden="1">#REF!</definedName>
    <definedName name="BExVZ7RAYLQ1UR75FTZIOA42G8CG" hidden="1">#REF!</definedName>
    <definedName name="BExVZ9EO732IK6MNMG17Y1EFTJQC" hidden="1">#REF!</definedName>
    <definedName name="BExVZB1Y5J4UL2LKK0363EU7GIJ1" hidden="1">#REF!</definedName>
    <definedName name="BExVZJQVO5LQ0BJH5JEN5NOBIAF6" hidden="1">#REF!</definedName>
    <definedName name="BExVZNXWS91RD7NXV5NE2R3C8WW7" hidden="1">#REF!</definedName>
    <definedName name="BExW0386REQRCQCVT9BCX80UPTRY" hidden="1">#REF!</definedName>
    <definedName name="BExW044KFM6K2E59VLCTMIUH7OHF" hidden="1">#REF!</definedName>
    <definedName name="BExW0F2BFN2JW3DWHUMEUO16YJDD" hidden="1">#REF!</definedName>
    <definedName name="BExW0FYP4WXY71CYUG40SUBG9UWU" hidden="1">#REF!</definedName>
    <definedName name="BExW0RI61B4VV0ARXTFVBAWRA1C5" hidden="1">#REF!</definedName>
    <definedName name="BExW1BVUYQTKMOR56MW7RVRX4L1L" hidden="1">#REF!</definedName>
    <definedName name="BExW1F1220628FOMTW5UAATHRJHK" hidden="1">#REF!</definedName>
    <definedName name="BExW1PIPBFM0638V0K6U8F57DAEZ" hidden="1">#REF!</definedName>
    <definedName name="BExW1TKA0Z9OP2DTG50GZR5EG8C7" hidden="1">#REF!</definedName>
    <definedName name="BExW1U0JLKQ094DW5MMOI8UHO09V" hidden="1">#REF!</definedName>
    <definedName name="BExW283NP9D366XFPXLGSCI5UB0L" hidden="1">#REF!</definedName>
    <definedName name="BExW2H3C8WJSBW5FGTFKVDVJC4CL" hidden="1">#REF!</definedName>
    <definedName name="BExW2MSCKPGF5K3I7TL4KF5ISUOL" hidden="1">#REF!</definedName>
    <definedName name="BExW2S6DT1UKL4GTW3KEQCCBL9VQ" hidden="1">#REF!</definedName>
    <definedName name="BExW2SMO90FU9W8DVVES6Q4E6BZR" hidden="1">#REF!</definedName>
    <definedName name="BExW36V9N91OHCUMGWJQL3I5P4JK" hidden="1">#REF!</definedName>
    <definedName name="BExW3DB6WJTNNZO33WM9DE3J2TIX" hidden="1">#REF!</definedName>
    <definedName name="BExW3EIBA1J9Q9NA9VCGZGRS8WV7" hidden="1">#REF!</definedName>
    <definedName name="BExW3FEO8FI8N6AGQKYEG4SQVJWB" hidden="1">#REF!</definedName>
    <definedName name="BExW3GB28STOMJUSZEIA7YKYNS4Y" hidden="1">#REF!</definedName>
    <definedName name="BExW3Q1NNLC87CCHQQ4ISCJ3H4I6" hidden="1">#REF!</definedName>
    <definedName name="BExW3T1K638HT5E0Y8MMK108P5JT" hidden="1">#REF!</definedName>
    <definedName name="BExW4217ZHL9VO39POSTJOD090WU" hidden="1">#REF!</definedName>
    <definedName name="BExW4FZ05RFH52NOC61TVPGHXCWZ" hidden="1">#REF!</definedName>
    <definedName name="BExW4GPW71EBF8XPS2QGVQHBCDX3" hidden="1">#REF!</definedName>
    <definedName name="BExW4JKC5837JBPCOJV337ZVYYY3" hidden="1">#REF!</definedName>
    <definedName name="BExW4QR9FV9MP5K610THBSM51RYO" hidden="1">#REF!</definedName>
    <definedName name="BExW4Z029R9E19ZENN3WEA3VDAD1" hidden="1">#REF!</definedName>
    <definedName name="BExW55W913ANKKJPWY0XLSB0L0BA" hidden="1">#REF!</definedName>
    <definedName name="BExW5AZNT6IAZGNF2C879ODHY1B8" hidden="1">#REF!</definedName>
    <definedName name="BExW5WPU27WD4NWZOT0ZEJIDLX5J" hidden="1">#REF!</definedName>
    <definedName name="BExW660AV1TUV2XNUPD65RZR3QOO" hidden="1">#REF!</definedName>
    <definedName name="BExW66LVVZK656PQY1257QMHP2AY" hidden="1">#REF!</definedName>
    <definedName name="BExW6CLPE1TKJ1FUNIMI8MVTRFKD" hidden="1">#REF!</definedName>
    <definedName name="BExW6EJPHAP1TWT380AZLXNHR22P" hidden="1">#REF!</definedName>
    <definedName name="BExW6G1PJ38H10DVLL8WPQ736OEB" hidden="1">#REF!</definedName>
    <definedName name="BExW794A74Z5F2K8LVQLD6VSKXUE" hidden="1">#REF!</definedName>
    <definedName name="BExW7P5M5MJWPEPMLYFPJR0R51AC" hidden="1">#REF!</definedName>
    <definedName name="BExW7Q7AWQEXMJAVTMGZQJKCB6AO" hidden="1">#REF!</definedName>
    <definedName name="BExW8H6CQPFFKUX9JNKFC7Y48SVZ" hidden="1">#REF!</definedName>
    <definedName name="BExW8K0SSIPSKBVP06IJ71600HJZ" hidden="1">#REF!</definedName>
    <definedName name="BExW8NM8DJJESE7GF7VGTO2XO6P1" hidden="1">#REF!</definedName>
    <definedName name="BExW8T0GVY3ZYO4ACSBLHS8SH895" hidden="1">#REF!</definedName>
    <definedName name="BExW8YEP73JMMU9HZ08PM4WHJQZ4" hidden="1">#REF!</definedName>
    <definedName name="BExW937AT53OZQRHNWQZ5BVH24IE" hidden="1">#REF!</definedName>
    <definedName name="BExW95LN5N0LYFFVP7GJEGDVDLF0" hidden="1">#REF!</definedName>
    <definedName name="BExW967733Q8RAJOHR2GJ3HO8JIW" hidden="1">#REF!</definedName>
    <definedName name="BExW9POK1KIOI0ALS5MZIKTDIYMA" hidden="1">#REF!</definedName>
    <definedName name="BExW9TVLB7OIHTG98I7I4EXBL61S" hidden="1">#REF!</definedName>
    <definedName name="BExXLBW8C0QN7XN59JLQ4OUH9990" hidden="1">#REF!</definedName>
    <definedName name="BExXLDE6PN4ESWT3LXJNQCY94NE4" hidden="1">#REF!</definedName>
    <definedName name="BExXLQVPK2H3IF0NDDA5CT612EUK" hidden="1">#REF!</definedName>
    <definedName name="BExXLR6IO70TYTACKQH9M5PGV24J" hidden="1">#REF!</definedName>
    <definedName name="BExXLURYFM8GBF8GFBF4XEDZKF0T" hidden="1">#REF!</definedName>
    <definedName name="BExXM065WOLYRYHGHOJE0OOFXA4M" hidden="1">#REF!</definedName>
    <definedName name="BExXM3GUNXVDM82KUR17NNUMQCNI" hidden="1">#REF!</definedName>
    <definedName name="BExXMA28M8SH7MKIGETSDA72WUIZ" hidden="1">#REF!</definedName>
    <definedName name="BExXMGYEEDDHZXL92PSWSUBBFOFG" hidden="1">#REF!</definedName>
    <definedName name="BExXMJNJBSI8TZSIOTQROMYX04LH" hidden="1">#REF!</definedName>
    <definedName name="BExXMNJRTGZUXLSLUGSDUFK3XIUI" hidden="1">#REF!</definedName>
    <definedName name="BExXMOLHIAHDLFSA31PUB36SC3I9" hidden="1">#REF!</definedName>
    <definedName name="BExXMSXZY0B3DKY35VFPW75BOI33" hidden="1">#REF!</definedName>
    <definedName name="BExXMT8T5Z3M2JBQN65X2LKH0YQI" hidden="1">#REF!</definedName>
    <definedName name="BExXN1XNO7H60M9X1E7EVWFJDM5N" hidden="1">#REF!</definedName>
    <definedName name="BExXN22ZOTIW49GPLWFYKVM90FNZ" hidden="1">#REF!</definedName>
    <definedName name="BExXN4C031W9DK73MJHKL8YT1QA8" hidden="1">#REF!</definedName>
    <definedName name="BExXN6QAP8UJQVN4R4BQKPP4QK35" hidden="1">#REF!</definedName>
    <definedName name="BExXNBOA39T2X6Y5Y5GZ5DDNA1AX" hidden="1">#REF!</definedName>
    <definedName name="BExXND6872VJ3M2PGT056WQMWBHD" hidden="1">#REF!</definedName>
    <definedName name="BExXNPM24UN2PGVL9D1TUBFRIKR4" hidden="1">#REF!</definedName>
    <definedName name="BExXNWYB165VO9MHARCL5WLCHWS0" hidden="1">#REF!</definedName>
    <definedName name="BExXNXPDR67U6QVL7QMKEQFU0KBX" hidden="1">#REF!</definedName>
    <definedName name="BExXO278QHQN8JDK5425EJ615ECC" hidden="1">#REF!</definedName>
    <definedName name="BExXO2SNDDGWMJ98F4ARL99WBNOA" hidden="1">#REF!</definedName>
    <definedName name="BExXOBHOP0WGFHI2Y9AO4L440UVQ" hidden="1">#REF!</definedName>
    <definedName name="BExXOHSAD2NSHOLLMZ2JWA4I3I1R" hidden="1">#REF!</definedName>
    <definedName name="BExXOQ67NWU65C52VVJEZOF547IZ" hidden="1">#REF!</definedName>
    <definedName name="BExXP80B5FGA00JCM7UXKPI3PB7Y" hidden="1">#REF!</definedName>
    <definedName name="BExXP85M4WXYVN1UVHUTOEKEG5XS" hidden="1">#REF!</definedName>
    <definedName name="BExXPELOTHOAG0OWILLAH94OZV5J" hidden="1">#REF!</definedName>
    <definedName name="BExXPS31W1VD2NMIE4E37LHVDF0L" hidden="1">#REF!</definedName>
    <definedName name="BExXPZKYEMVF5JOC14HYOOYQK6JK" hidden="1">#REF!</definedName>
    <definedName name="BExXQ89PA10X79WBWOEP1AJX1OQM" hidden="1">#REF!</definedName>
    <definedName name="BExXQCGQGGYSI0LTRVR73MUO50AW" hidden="1">#REF!</definedName>
    <definedName name="BExXQEEXFHDQ8DSRAJSB5ET6J004" hidden="1">#REF!</definedName>
    <definedName name="BExXQEKA2PONA924775OCWFH574G" hidden="1">#REF!</definedName>
    <definedName name="BExXQH41O5HZAH8BO6HCFY8YC3TU" hidden="1">#REF!</definedName>
    <definedName name="BExXQIRBLQSLAJTFL7224FCFUTKH" hidden="1">#REF!</definedName>
    <definedName name="BExXQJIEF5R3QQ6D8HO3NGPU0IQC" hidden="1">#REF!</definedName>
    <definedName name="BExXQU00K9ER4I1WM7T9J0W1E7ZC" hidden="1">#REF!</definedName>
    <definedName name="BExXQU00KOR7XLM8B13DGJ1MIQDY" hidden="1">#REF!</definedName>
    <definedName name="BExXQXG18PS8HGBOS03OSTQ0KEYC" hidden="1">#REF!</definedName>
    <definedName name="BExXQXQT4OAFQT5B0YB3USDJOJOB" hidden="1">#REF!</definedName>
    <definedName name="BExXQZE2BT4RXC942YY853V5Q2MP" hidden="1">#REF!</definedName>
    <definedName name="BExXR3FSEXAHSXEQNJORWFCPX86N" hidden="1">#REF!</definedName>
    <definedName name="BExXR3W3FKYQBLR299HO9RZ70C43" hidden="1">#REF!</definedName>
    <definedName name="BExXR46U23CRRBV6IZT982MAEQKI" hidden="1">#REF!</definedName>
    <definedName name="BExXR8OKAVX7O70V5IYG2PRKXSTI" hidden="1">#REF!</definedName>
    <definedName name="BExXRA6N6XCLQM6XDV724ZIH6G93" hidden="1">#REF!</definedName>
    <definedName name="BExXRABZ1CNKCG6K1MR6OUFHF7J9" hidden="1">#REF!</definedName>
    <definedName name="BExXRBOFETC0OTJ6WY3VPMFH03VB" hidden="1">#REF!</definedName>
    <definedName name="BExXRD13K1S9Y3JGR7CXSONT7RJZ" hidden="1">#REF!</definedName>
    <definedName name="BExXRIFB4QQ87QIGA9AG0NXP577K" hidden="1">#REF!</definedName>
    <definedName name="BExXRIQ2JF2CVTRDQX2D9SPH7FTN" hidden="1">#REF!</definedName>
    <definedName name="BExXRIVEKGF20QTADXUUU296KUBM" hidden="1">#REF!</definedName>
    <definedName name="BExXRO4A6VUH1F4XV8N1BRJ4896W" hidden="1">#REF!</definedName>
    <definedName name="BExXRO9N1SNJZGKD90P4K7FU1J0P" hidden="1">#REF!</definedName>
    <definedName name="BExXRV5QP3Z0KAQ1EQT9JYT2FV0L" hidden="1">#REF!</definedName>
    <definedName name="BExXRZ20LZZCW8LVGDK0XETOTSAI" hidden="1">#REF!</definedName>
    <definedName name="BExXRZNM651EJ5HJPGKGTVYLAZQ1" hidden="1">#REF!</definedName>
    <definedName name="BExXS63O4OMWMNXXAODZQFSDG33N" hidden="1">#REF!</definedName>
    <definedName name="BExXSBSP1TOY051HSPEPM0AEIO2M" hidden="1">#REF!</definedName>
    <definedName name="BExXSC8RFK5D68FJD2HI4K66SA6I" hidden="1">#REF!</definedName>
    <definedName name="BExXSNHC88W4UMXEOIOOATJAIKZO" hidden="1">#REF!</definedName>
    <definedName name="BExXSTBS08WIA9TLALV3UQ2Z3MRG" hidden="1">#REF!</definedName>
    <definedName name="BExXSVQ2WOJJ73YEO8Q2FK60V4G8" hidden="1">#REF!</definedName>
    <definedName name="BExXTHLRNL82GN7KZY3TOLO508N7" hidden="1">#REF!</definedName>
    <definedName name="BExXTL72MKEQSQH9L2OTFLU8DM2B" hidden="1">#REF!</definedName>
    <definedName name="BExXTM3M4RTCRSX7VGAXGQNPP668" hidden="1">#REF!</definedName>
    <definedName name="BExXTOCF78J7WY6FOVBRY1N2RBBR" hidden="1">#REF!</definedName>
    <definedName name="BExXTP3GYO6Z9RTKKT10XA0UTV3T" hidden="1">#REF!</definedName>
    <definedName name="BExXTZKZ4CG92ZQLIRKEXXH9BFIR" hidden="1">#REF!</definedName>
    <definedName name="BExXU4J2BM2964GD5UZHM752Q4NS" hidden="1">#REF!</definedName>
    <definedName name="BExXU6XDTT7RM93KILIDEYPA9XKF" hidden="1">#REF!</definedName>
    <definedName name="BExXU8VLZA7WLPZ3RAQZGNERUD26" hidden="1">#REF!</definedName>
    <definedName name="BExXUB9RSLSCNN5ETLXY72DAPZZM" hidden="1">#REF!</definedName>
    <definedName name="BExXUFRM82XQIN2T8KGLDQL1IBQW" hidden="1">#REF!</definedName>
    <definedName name="BExXUQEQBF6FI240ZGIF9YXZSRAU" hidden="1">#REF!</definedName>
    <definedName name="BExXUYND6EJO7CJ5KRICV4O1JNWK" hidden="1">#REF!</definedName>
    <definedName name="BExXV6FWG4H3S2QEUJZYIXILNGJ7" hidden="1">#REF!</definedName>
    <definedName name="BExXV9FTAZVDJFHB49EQSWTF9TFT" hidden="1">#REF!</definedName>
    <definedName name="BExXVGMPSU251HN0MOPMZ4DTSPE2" hidden="1">#REF!</definedName>
    <definedName name="BExXVJXGEVKUU5N2GONQFA9E1HFP" hidden="1">#REF!</definedName>
    <definedName name="BExXVK87BMMO6LHKV0CFDNIQVIBS" hidden="1">#REF!</definedName>
    <definedName name="BExXVKZ9WXPGL6IVY6T61IDD771I" hidden="1">#REF!</definedName>
    <definedName name="BExXW0K72T1Y8K1I4VZT87UY9S2G" hidden="1">#REF!</definedName>
    <definedName name="BExXW27MMXHXUXX78SDTBE1JYTHT" hidden="1">#REF!</definedName>
    <definedName name="BExXW2YIM2MYBSHRIX0RP9D4PRMN" hidden="1">#REF!</definedName>
    <definedName name="BExXW6JY31I0ZWSB9Y3NC3GJRJTL" hidden="1">#REF!</definedName>
    <definedName name="BExXWBNE4KTFSXKVSRF6WX039WPB" hidden="1">#REF!</definedName>
    <definedName name="BExXWFP5AYE7EHYTJWBZSQ8PQ0YX" hidden="1">#REF!</definedName>
    <definedName name="BExXWFZWPMP02KEX478AWUYZAAT9" hidden="1">#REF!</definedName>
    <definedName name="BExXWT6H9M5TYI9EUD0JCK8ECE1N" hidden="1">#REF!</definedName>
    <definedName name="BExXWVFIBQT8OY1O41FRFPFGXQHK" hidden="1">#REF!</definedName>
    <definedName name="BExXWWXHBZHA9J3N8K47F84X0M0L" hidden="1">#REF!</definedName>
    <definedName name="BExXX2MHREYDYKRMFKTEG8F1SGLW" hidden="1">#REF!</definedName>
    <definedName name="BExXXBM521DL8R4ZX7NZ3DBCUOR5" hidden="1">#REF!</definedName>
    <definedName name="BExXXC7OZI33XZ03NRMEP7VRLQK4" hidden="1">#REF!</definedName>
    <definedName name="BExXXH5N3NKBQ7BCJPJTBF8CYM2Q" hidden="1">#REF!</definedName>
    <definedName name="BExXXKWLM4D541BH6O8GOJMHFHMW" hidden="1">#REF!</definedName>
    <definedName name="BExXXM93P8Y8QGBXPQLOT05H17B4" hidden="1">#REF!</definedName>
    <definedName name="BExXXPPA1Q87XPI97X0OXCPBPDON" hidden="1">#REF!</definedName>
    <definedName name="BExXXVUDA98IZTQ6MANKU4MTTDVR" hidden="1">#REF!</definedName>
    <definedName name="BExXXXHROK4BFR3Z8Y8FQXFW6LVF" hidden="1">#REF!</definedName>
    <definedName name="BExXXZQNZY6IZI45DJXJK0MQZWA7" hidden="1">#REF!</definedName>
    <definedName name="BExXY1OTGRKFRJTXOW6IJIFV48QI" hidden="1">#REF!</definedName>
    <definedName name="BExXY5QFG6QP94SFT3935OBM8Y4K" hidden="1">#REF!</definedName>
    <definedName name="BExXY7TYEBFXRYUYIFHTN65RJ8EW" hidden="1">#REF!</definedName>
    <definedName name="BExXYA89NRN1HYTOK91PBJO3M738" hidden="1">#REF!</definedName>
    <definedName name="BExXYKPWUUKXAHAU41313KMXCUW9" hidden="1">#REF!</definedName>
    <definedName name="BExXYLBHANUXC5FCTDDTGOVD3GQS" hidden="1">#REF!</definedName>
    <definedName name="BExXYMNYAYH3WA2ZCFAYKZID9ZCI" hidden="1">#REF!</definedName>
    <definedName name="BExXYYT12SVN2VDMLVNV4P3ISD8T" hidden="1">#REF!</definedName>
    <definedName name="BExXZ11UQTE8QV2O33Y5ZJO20LWS" hidden="1">#REF!</definedName>
    <definedName name="BExXZEDWSTNMXHYAK3QML3IUJWFJ" hidden="1">#REF!</definedName>
    <definedName name="BExXZEDWUYH25UZMW2QU2RXFILJE" hidden="1">#REF!</definedName>
    <definedName name="BExXZFVV4YB42AZ3H1I40YG3JAPU" hidden="1">#REF!</definedName>
    <definedName name="BExXZHJ9T2JELF12CHHGD54J1B0C" hidden="1">#REF!</definedName>
    <definedName name="BExXZM14LCKC01C1Y3B0OIRKXPR0" hidden="1">#REF!</definedName>
    <definedName name="BExXZNJ2X1TK2LRK5ZY3MX49H5T7" hidden="1">#REF!</definedName>
    <definedName name="BExXZOVPCEP495TQSON6PSRQ8XCY" hidden="1">#REF!</definedName>
    <definedName name="BExXZXKH7NBARQQAZM69Z57IH1MM" hidden="1">#REF!</definedName>
    <definedName name="BExY07WSDH5QEVM7BJXJK2ZRAI1O" hidden="1">#REF!</definedName>
    <definedName name="BExY0C3UBVC4M59JIRXVQ8OWAJC1" hidden="1">#REF!</definedName>
    <definedName name="BExY0OE8GFHMLLTEAFIOQTOPEVPB" hidden="1">#REF!</definedName>
    <definedName name="BExY0OJHW85S0VKBA8T4HTYPYBOS" hidden="1">#REF!</definedName>
    <definedName name="BExY0T1E034D7XAXNC6F7540LLIE" hidden="1">#REF!</definedName>
    <definedName name="BExY0XTZLHN49J2JH94BYTKBJLT3" hidden="1">#REF!</definedName>
    <definedName name="BExY11FH9TXHERUYGG8FE50U7H7J" hidden="1">#REF!</definedName>
    <definedName name="BExY180UKNW5NIAWD6ZUYTFEH8QS" hidden="1">#REF!</definedName>
    <definedName name="BExY1DPTV4LSY9MEOUGXF8X052NA" hidden="1">#REF!</definedName>
    <definedName name="BExY1GK9ELBEKDD7O6HR6DUO8YGO" hidden="1">#REF!</definedName>
    <definedName name="BExY1NWOXXFV9GGZ3PX444LZ8TVX" hidden="1">#REF!</definedName>
    <definedName name="BExY1R7E61J436W2LYGRWL07ZIT9" hidden="1">#REF!</definedName>
    <definedName name="BExY1UCL0RND63LLSM9X5SFRG117" hidden="1">#REF!</definedName>
    <definedName name="BExY1WAT3937L08HLHIRQHMP2A3H" hidden="1">#REF!</definedName>
    <definedName name="BExY1YEBOSLMID7LURP8QB46AI91" hidden="1">#REF!</definedName>
    <definedName name="BExY25AI7609LLDM04OPR3GG6OD7" hidden="1">#REF!</definedName>
    <definedName name="BExY27ZKYHSLEAFR10S8OW7VQPWV" hidden="1">#REF!</definedName>
    <definedName name="BExY2FS4LFX9OHOTQT7SJ2PXAC25" hidden="1">#REF!</definedName>
    <definedName name="BExY2GDPCZPVU0IQ6IJIB1YQQRQ6" hidden="1">#REF!</definedName>
    <definedName name="BExY2GTSZ3VA9TXLY7KW1LIAKJ61" hidden="1">#REF!</definedName>
    <definedName name="BExY2IXBR1SGYZH08T7QHKEFS8HA" hidden="1">#REF!</definedName>
    <definedName name="BExY2Q4B5FUDA5VU4VRUHX327QN0" hidden="1">#REF!</definedName>
    <definedName name="BExY2XB7S6PR9RPI3GB0RLONV1LB" hidden="1">#REF!</definedName>
    <definedName name="BExY3HOSK7YI364K15OX70AVR6F1" hidden="1">#REF!</definedName>
    <definedName name="BExY3O4V4YDZAEFNICL1P02QE7M1" hidden="1">#REF!</definedName>
    <definedName name="BExY3T89AUR83SOAZZ3OMDEJDQ39" hidden="1">#REF!</definedName>
    <definedName name="BExY3TJ2T29CBTTNYSCFBLQXZUYK" hidden="1">#REF!</definedName>
    <definedName name="BExY3VMLU6H6IDX2CR5GAYYTSLDI" hidden="1">#REF!</definedName>
    <definedName name="BExY40KJDMUEPCGZT9PRO4SN0HN6" hidden="1">#REF!</definedName>
    <definedName name="BExY4MG771JQ84EMIVB6HQGGHZY7" hidden="1">#REF!</definedName>
    <definedName name="BExY4PWCSFB8P3J3TBQB2MD67263" hidden="1">#REF!</definedName>
    <definedName name="BExY4RZW3KK11JLYBA4DWZ92M6LQ" hidden="1">#REF!</definedName>
    <definedName name="BExY4XOVTTNVZ577RLIEC7NZQFIX" hidden="1">#REF!</definedName>
    <definedName name="BExY50JAF5CG01GTHAUS7I4ZLUDC" hidden="1">#REF!</definedName>
    <definedName name="BExY53J7EXFEOFTRNAHLK7IH3ACB" hidden="1">#REF!</definedName>
    <definedName name="BExY53TYJKQ6WLVR4N5DG87YRKWC" hidden="1">#REF!</definedName>
    <definedName name="BExY5515SJTJS3VM80M3YYR0WF37" hidden="1">#REF!</definedName>
    <definedName name="BExY5515WE39FQ3EG5QHG67V9C0O" hidden="1">#REF!</definedName>
    <definedName name="BExY5986WNAD8NFCPXC9TVLBU4FG" hidden="1">#REF!</definedName>
    <definedName name="BExY5DF9MS25IFNWGJ1YAS5MDN8R" hidden="1">#REF!</definedName>
    <definedName name="BExY5ERVGL3UM2MGT8LJ0XPKTZEK" hidden="1">#REF!</definedName>
    <definedName name="BExY5EX6NJFK8W754ZVZDN5DS04K" hidden="1">#REF!</definedName>
    <definedName name="BExY5J48065U4NLKD1SJ6MNJYBZS" hidden="1">#REF!</definedName>
    <definedName name="BExY5S3XD1NJT109CV54IFOHVLQ6" hidden="1">#REF!</definedName>
    <definedName name="BExY5TB2VAI3GHKCPXMCVIOM8B8W" hidden="1">#REF!</definedName>
    <definedName name="BExY6KVS1MMZ2R34PGEFR2BMTU9W" hidden="1">#REF!</definedName>
    <definedName name="BExY6Q9YY7LW745GP7CYOGGSPHGE" hidden="1">#REF!</definedName>
    <definedName name="BExZIA3C8LKJTEH3MKQ57KJH5TA2" hidden="1">#REF!</definedName>
    <definedName name="BExZIIHH3QNQE3GFMHEE4UMHY6WQ" hidden="1">#REF!</definedName>
    <definedName name="BExZIM2W4PEH76G23WQ2O80XCAF4" hidden="1">#REF!</definedName>
    <definedName name="BExZIYO22G5UXOB42GDLYGVRJ6U7" hidden="1">#REF!</definedName>
    <definedName name="BExZJ7I9T8XU4MZRKJ1VVU76V2LZ" hidden="1">#REF!</definedName>
    <definedName name="BExZJMY170JCUU1RWASNZ1HJPRTA" hidden="1">#REF!</definedName>
    <definedName name="BExZJOQR77H0P4SUKVYACDCFBBXO" hidden="1">#REF!</definedName>
    <definedName name="BExZJS6RG34ODDY9HMZ0O34MEMSB" hidden="1">#REF!</definedName>
    <definedName name="BExZK34NR4BAD7HJAP7SQ926UQP3" hidden="1">#REF!</definedName>
    <definedName name="BExZK3FGPHH5H771U7D5XY7XBS6E" hidden="1">#REF!</definedName>
    <definedName name="BExZKDMBO8DJDGU6RLT8366753MU" hidden="1">#REF!</definedName>
    <definedName name="BExZKHYORG3O8C772XPFHM1N8T80" hidden="1">#REF!</definedName>
    <definedName name="BExZKJRF2IRR57DG9CLC7MSHWNNN" hidden="1">#REF!</definedName>
    <definedName name="BExZKNYGK25A5A2VMRG3NDX2XRQM" hidden="1">#REF!</definedName>
    <definedName name="BExZKV5GYXO0X760SBD9TWTIQHGI" hidden="1">#REF!</definedName>
    <definedName name="BExZL6E4YVXRUN7ZGF2BIGIXFR8K" hidden="1">#REF!</definedName>
    <definedName name="BExZLGVLMKTPFXG42QYT0PO81G7F" hidden="1">#REF!</definedName>
    <definedName name="BExZLKMK7LRK14S09WLMH7MXSQXM" hidden="1">#REF!</definedName>
    <definedName name="BExZM7JVLG0W8EG5RBU915U3SKBY" hidden="1">#REF!</definedName>
    <definedName name="BExZM7JW5PQUIBL9FN0JEFVMNP4I" hidden="1">#REF!</definedName>
    <definedName name="BExZM85FOVUFF110XMQ9O2ODSJUK" hidden="1">#REF!</definedName>
    <definedName name="BExZMDUG6NU0WGS8KW4PKMHXCM64" hidden="1">#REF!</definedName>
    <definedName name="BExZMF1MMTZ1TA14PZ8ASSU2CBSP" hidden="1">#REF!</definedName>
    <definedName name="BExZMKL5YQZD7F0FUCSVFGLPFK52" hidden="1">#REF!</definedName>
    <definedName name="BExZMOC3VNZALJM71X2T6FV91GTB" hidden="1">#REF!</definedName>
    <definedName name="BExZMXH39OB0I43XEL3K11U3G9PM" hidden="1">#REF!</definedName>
    <definedName name="BExZMZQ3RBKDHT5GLFNLS52OSJA0" hidden="1">#REF!</definedName>
    <definedName name="BExZN2F7Y2J2L2LN5WZRG949MS4A" hidden="1">#REF!</definedName>
    <definedName name="BExZN4YTWJWBT5QSMDUZ7FRFJ2XM" hidden="1">#REF!</definedName>
    <definedName name="BExZN847WUWKRYTZWG9TCQZJS3OL" hidden="1">#REF!</definedName>
    <definedName name="BExZNH3VISFF4NQI11BZDP5IQ7VG" hidden="1">#REF!</definedName>
    <definedName name="BExZNJYCFYVMAOI62GB2BABK1ELE" hidden="1">#REF!</definedName>
    <definedName name="BExZNMY7XJVJ3WW7LIY11NAQJ1JO" hidden="1">#REF!</definedName>
    <definedName name="BExZNV707LIU6Z5H6QI6H67LHTI1" hidden="1">#REF!</definedName>
    <definedName name="BExZNVCBKB930QQ9QW7KSGOZ0V1M" hidden="1">#REF!</definedName>
    <definedName name="BExZNW8QJ18X0RSGFDWAE9ZSDX39" hidden="1">#REF!</definedName>
    <definedName name="BExZNZDWRS6Q40L8OCWFEIVI0A1O" hidden="1">#REF!</definedName>
    <definedName name="BExZOBO9NYLGVJQ31LVQ9XS2ZT4N" hidden="1">#REF!</definedName>
    <definedName name="BExZOETNB1CJ3Y2RKLI1ZK0S8Z6H" hidden="1">#REF!</definedName>
    <definedName name="BExZOGGXELQYWTJNTL72DC4QXU26" hidden="1">#REF!</definedName>
    <definedName name="BExZOL9K1RUXBTLZ6FJ65BIE9G5R" hidden="1">#REF!</definedName>
    <definedName name="BExZOREMVSK4E5VSWM838KHUB8AI" hidden="1">#REF!</definedName>
    <definedName name="BExZOVR745T5P1KS9NV2PXZPZVRG" hidden="1">#REF!</definedName>
    <definedName name="BExZOZSWGLSY2XYVRIS6VSNJDSGD" hidden="1">#REF!</definedName>
    <definedName name="BExZP7AIJKLM6C6CSUIIFAHFBNX2" hidden="1">#REF!</definedName>
    <definedName name="BExZP8710NGWLJQZFWZQ9G16PRCE" hidden="1">#REF!</definedName>
    <definedName name="BExZPOZ4GAJ4JUQAWTMYHWIMFZQ0" hidden="1">#REF!</definedName>
    <definedName name="BExZPQ0XY507N8FJMVPKCTK8HC9H" hidden="1">#REF!</definedName>
    <definedName name="BExZPUO4CB129T88WJB1FJA6GOYC" hidden="1">#REF!</definedName>
    <definedName name="BExZQ37OVBR25U32CO2YYVPZOMR5" hidden="1">#REF!</definedName>
    <definedName name="BExZQ3IHNAFF2HI20IH754T349LH" hidden="1">#REF!</definedName>
    <definedName name="BExZQ3NT7H06VO0AR48WHZULZB93" hidden="1">#REF!</definedName>
    <definedName name="BExZQ7PJU07SEJMDX18U9YVDC2GU" hidden="1">#REF!</definedName>
    <definedName name="BExZQIHTGHK7OOI2Y2PN3JYBY82I" hidden="1">#REF!</definedName>
    <definedName name="BExZQJJMGU5MHQOILGXGJPAQI5XI" hidden="1">#REF!</definedName>
    <definedName name="BExZQXBYEBN28QUH1KOVW6KKA5UM" hidden="1">#REF!</definedName>
    <definedName name="BExZQXMRBU0L5J1HYZDU0LXLEIX0" hidden="1">#REF!</definedName>
    <definedName name="BExZQYDNHDN37U6VEBPKV9HRJEPC" hidden="1">#REF!</definedName>
    <definedName name="BExZQZKT146WEN8FTVZ7Y5TSB8L5" hidden="1">#REF!</definedName>
    <definedName name="BExZR485AKBH93YZ08CMUC3WROED" hidden="1">#REF!</definedName>
    <definedName name="BExZR7TL98P2PPUVGIZYR5873DWW" hidden="1">#REF!</definedName>
    <definedName name="BExZRGD1603X5ACFALUUDKCD7X48" hidden="1">#REF!</definedName>
    <definedName name="BExZRP1X6UVLN1UOLHH5VF4STP1O" hidden="1">#REF!</definedName>
    <definedName name="BExZRQ930U6OCYNV00CH5I0Q4LPE" hidden="1">#REF!</definedName>
    <definedName name="BExZRT8ZWZNTV0LRDJE3NRR55SIX" hidden="1">#REF!</definedName>
    <definedName name="BExZRW8W514W8OZ72YBONYJ64GXF" hidden="1">#REF!</definedName>
    <definedName name="BExZRWJP2BUVFJPO8U8ATQEP0LZU" hidden="1">#REF!</definedName>
    <definedName name="BExZS2OY9JTSSP01ZQ6V2T2LO5R9" hidden="1">#REF!</definedName>
    <definedName name="BExZSI9USDLZAN8LI8M4YYQL24GZ" hidden="1">#REF!</definedName>
    <definedName name="BExZSS0LA2JY4ZLJ1Z5YCMLJJZCH" hidden="1">#REF!</definedName>
    <definedName name="BExZSY5OAHPQLHA4WPD8P8YG7LE1" hidden="1">#REF!</definedName>
    <definedName name="BExZTAQV2QVSZY5Y3VCCWUBSBW9P" hidden="1">#REF!</definedName>
    <definedName name="BExZTHSI2FX56PWRSNX9H5EWTZFO" hidden="1">#REF!</definedName>
    <definedName name="BExZTJL3HVBFY139H6CJHEQCT1EL" hidden="1">#REF!</definedName>
    <definedName name="BExZTKC4F08I0270327A7RCGQFHB" hidden="1">#REF!</definedName>
    <definedName name="BExZTLOL8OPABZI453E0KVNA1GJS" hidden="1">#REF!</definedName>
    <definedName name="BExZTT6J3X0TOX0ZY6YPLUVMCW9X" hidden="1">#REF!</definedName>
    <definedName name="BExZTW6ECBRA0BBITWBQ8R93RMCL" hidden="1">#REF!</definedName>
    <definedName name="BExZU2BHYAOKSCBM3C5014ZF6IXS" hidden="1">#REF!</definedName>
    <definedName name="BExZU2RMJTXOCS0ROPMYPE6WTD87" hidden="1">#REF!</definedName>
    <definedName name="BExZUF7G8FENTJKH9R1XUWXM6CWD" hidden="1">#REF!</definedName>
    <definedName name="BExZUNARUJBIZ08VCAV3GEVBIR3D" hidden="1">#REF!</definedName>
    <definedName name="BExZUSZT5496UMBP4LFSLTR1GVEW" hidden="1">#REF!</definedName>
    <definedName name="BExZUT54340I38GVCV79EL116WR0" hidden="1">#REF!</definedName>
    <definedName name="BExZUYDULCX65H9OZ9JHPBNKF3MI" hidden="1">#REF!</definedName>
    <definedName name="BExZV2QD5ZDK3AGDRULLA7JB46C3" hidden="1">#REF!</definedName>
    <definedName name="BExZVBQ29OM0V8XAL3HL0JIM0MMU" hidden="1">#REF!</definedName>
    <definedName name="BExZVEPYS6HYXG8RN9GMWZTHDEMK" hidden="1">#REF!</definedName>
    <definedName name="BExZVJ2GE8LRFLUOY65DVMTKYPZB" hidden="1">#REF!</definedName>
    <definedName name="BExZVLM4T9ORS4ZWHME46U4Q103C" hidden="1">#REF!</definedName>
    <definedName name="BExZVM7OZWPPRH5YQW50EYMMIW1A" hidden="1">#REF!</definedName>
    <definedName name="BExZVPYGX2C5OSHMZ6F0KBKZ6B1S" hidden="1">#REF!</definedName>
    <definedName name="BExZVYI34GUY0YHRJAX8NAEO7TH4" hidden="1">#REF!</definedName>
    <definedName name="BExZW5UARC8W9AQNLJX2I5WQWS5F" hidden="1">#REF!</definedName>
    <definedName name="BExZW7HRGN6A9YS41KI2B2UUMJ7X" hidden="1">#REF!</definedName>
    <definedName name="BExZW8ZPNV43UXGOT98FDNIBQHZY" hidden="1">#REF!</definedName>
    <definedName name="BExZWE34WLHXW41SZ9QCACZ6SVF0" hidden="1">#REF!</definedName>
    <definedName name="BExZWKZ5N3RDXU8MZ8HQVYYD8O0F" hidden="1">#REF!</definedName>
    <definedName name="BExZWSMC9T48W74GFGQCIUJ8ZPP3" hidden="1">#REF!</definedName>
    <definedName name="BExZWUF2V4HY3HI8JN9ZVPRWK1H3" hidden="1">#REF!</definedName>
    <definedName name="BExZWX45URTK9KYDJHEXL1OTZ833" hidden="1">#REF!</definedName>
    <definedName name="BExZX0EWQEZO86WDAD9A4EAEZ012" hidden="1">#REF!</definedName>
    <definedName name="BExZX2T6ZT2DZLYSDJJBPVIT5OK2" hidden="1">#REF!</definedName>
    <definedName name="BExZXCP42U5HL8V0ND1DHZMXHV3O" hidden="1">#REF!</definedName>
    <definedName name="BExZXOJDELULNLEH7WG0OYJT0NJ4" hidden="1">#REF!</definedName>
    <definedName name="BExZXOOTRNUK8LGEAZ8ZCFW9KXQ1" hidden="1">#REF!</definedName>
    <definedName name="BExZXT6JOXNKEDU23DKL8XZAJZIH" hidden="1">#REF!</definedName>
    <definedName name="BExZXUTYW1HWEEZ1LIX4OQWC7HL1" hidden="1">#REF!</definedName>
    <definedName name="BExZXY4NKQL9QD76YMQJ15U1C2G8" hidden="1">#REF!</definedName>
    <definedName name="BExZXYQ7U5G08FQGUIGYT14QCBOF" hidden="1">#REF!</definedName>
    <definedName name="BExZY02V77YJBMODJSWZOYCMPS5X" hidden="1">#REF!</definedName>
    <definedName name="BExZY49QRZIR6CA41LFA9LM6EULU" hidden="1">#REF!</definedName>
    <definedName name="BExZYSZXZLA9AIL6C8UFO5UMYLOL" hidden="1">#REF!</definedName>
    <definedName name="BExZZ2FQA9A8C7CJKMEFQ9VPSLCE" hidden="1">#REF!</definedName>
    <definedName name="BExZZ4315ZM8JCWPVO1MCZXHL1P2" hidden="1">#REF!</definedName>
    <definedName name="BExZZCHAVHW8C2H649KRGVQ0WVRT" hidden="1">#REF!</definedName>
    <definedName name="BExZZIX86XGUYCDC9LRDYXCWSZ4X" hidden="1">#REF!</definedName>
    <definedName name="BExZZTK54OTLF2YB68BHGOS27GEN" hidden="1">#REF!</definedName>
    <definedName name="BExZZVIC2F5RTBYPLNKOKF5NVGJG" hidden="1">#REF!</definedName>
    <definedName name="BExZZW3YBYAO27O0Y6XQ1YJ6J7S4" hidden="1">#REF!</definedName>
    <definedName name="BExZZXB3JQQG4SIZS4MRU6NNW7HI" hidden="1">#REF!</definedName>
    <definedName name="BExZZZEMIIFKMLLV4DJKX5TB9R5V" hidden="1">#REF!</definedName>
    <definedName name="bey">#REF!</definedName>
    <definedName name="BG_Del" hidden="1">15</definedName>
    <definedName name="BG_Ins" hidden="1">4</definedName>
    <definedName name="BG_Mod" hidden="1">6</definedName>
    <definedName name="bi">#REF!</definedName>
    <definedName name="bina">#REF!</definedName>
    <definedName name="BINAA">#REF!</definedName>
    <definedName name="BLPH1" hidden="1">#REF!</definedName>
    <definedName name="BLPH10" hidden="1">#REF!</definedName>
    <definedName name="BLPH100" hidden="1">#REF!</definedName>
    <definedName name="BLPH101"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#REF!</definedName>
    <definedName name="BLPH130"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37" hidden="1">#REF!</definedName>
    <definedName name="BLPH138" hidden="1">#REF!</definedName>
    <definedName name="BLPH139" hidden="1">#REF!</definedName>
    <definedName name="BLPH14" hidden="1">#REF!</definedName>
    <definedName name="BLPH140" hidden="1">#REF!</definedName>
    <definedName name="BLPH141" hidden="1">#REF!</definedName>
    <definedName name="BLPH142" hidden="1">#REF!</definedName>
    <definedName name="BLPH143" hidden="1">#REF!</definedName>
    <definedName name="BLPH144" hidden="1">#REF!</definedName>
    <definedName name="BLPH145" hidden="1">#REF!</definedName>
    <definedName name="BLPH146" hidden="1">#REF!</definedName>
    <definedName name="BLPH147" hidden="1">#REF!</definedName>
    <definedName name="BLPH148" hidden="1">#REF!</definedName>
    <definedName name="BLPH149" hidden="1">#REF!</definedName>
    <definedName name="BLPH15" hidden="1">#REF!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78" hidden="1">#REF!</definedName>
    <definedName name="BLPH179" hidden="1">#REF!</definedName>
    <definedName name="BLPH18" hidden="1">#REF!</definedName>
    <definedName name="BLPH180" hidden="1">#REF!</definedName>
    <definedName name="BLPH181" hidden="1">#REF!</definedName>
    <definedName name="BLPH182" hidden="1">#REF!</definedName>
    <definedName name="BLPH183" hidden="1">#REF!</definedName>
    <definedName name="BLPH184" hidden="1">#REF!</definedName>
    <definedName name="BLPH185" hidden="1">#REF!</definedName>
    <definedName name="BLPH186" hidden="1">#REF!</definedName>
    <definedName name="BLPH187" hidden="1">#REF!</definedName>
    <definedName name="BLPH188" hidden="1">#REF!</definedName>
    <definedName name="BLPH189" hidden="1">#REF!</definedName>
    <definedName name="BLPH19" hidden="1">#REF!</definedName>
    <definedName name="BLPH190" hidden="1">#REF!</definedName>
    <definedName name="BLPH191" hidden="1">#REF!</definedName>
    <definedName name="BLPH192" hidden="1">#REF!</definedName>
    <definedName name="BLPH193" hidden="1">#REF!</definedName>
    <definedName name="BLPH194" hidden="1">#REF!</definedName>
    <definedName name="BLPH195" hidden="1">#REF!</definedName>
    <definedName name="BLPH196" hidden="1">#REF!</definedName>
    <definedName name="BLPH197" hidden="1">#REF!</definedName>
    <definedName name="BLPH198" hidden="1">#REF!</definedName>
    <definedName name="BLPH199" hidden="1">#REF!</definedName>
    <definedName name="BLPH2" hidden="1">#REF!</definedName>
    <definedName name="BLPH20" hidden="1">#REF!</definedName>
    <definedName name="BLPH200" hidden="1">#REF!</definedName>
    <definedName name="BLPH201" hidden="1">#REF!</definedName>
    <definedName name="BLPH202" hidden="1">#REF!</definedName>
    <definedName name="BLPH203" hidden="1">#REF!</definedName>
    <definedName name="BLPH204" hidden="1">#REF!</definedName>
    <definedName name="BLPH205" hidden="1">#REF!</definedName>
    <definedName name="BLPH206" hidden="1">#REF!</definedName>
    <definedName name="BLPH207" hidden="1">#REF!</definedName>
    <definedName name="BLPH208" hidden="1">#REF!</definedName>
    <definedName name="BLPH209" hidden="1">#REF!</definedName>
    <definedName name="BLPH21" hidden="1">#REF!</definedName>
    <definedName name="BLPH210" hidden="1">#REF!</definedName>
    <definedName name="BLPH211" hidden="1">#REF!</definedName>
    <definedName name="BLPH212" hidden="1">#REF!</definedName>
    <definedName name="BLPH213" hidden="1">#REF!</definedName>
    <definedName name="BLPH214" hidden="1">#REF!</definedName>
    <definedName name="BLPH215" hidden="1">#REF!</definedName>
    <definedName name="BLPH216" hidden="1">#REF!</definedName>
    <definedName name="BLPH217" hidden="1">#REF!</definedName>
    <definedName name="BLPH218" hidden="1">#REF!</definedName>
    <definedName name="BLPH219" hidden="1">#REF!</definedName>
    <definedName name="BLPH22" hidden="1">#REF!</definedName>
    <definedName name="BLPH220" hidden="1">#REF!</definedName>
    <definedName name="BLPH221" hidden="1">#REF!</definedName>
    <definedName name="BLPH222" hidden="1">#REF!</definedName>
    <definedName name="BLPH223" hidden="1">#REF!</definedName>
    <definedName name="BLPH224" hidden="1">#REF!</definedName>
    <definedName name="BLPH225" hidden="1">#REF!</definedName>
    <definedName name="BLPH226" hidden="1">#REF!</definedName>
    <definedName name="BLPH227" hidden="1">#REF!</definedName>
    <definedName name="BLPH228" hidden="1">#REF!</definedName>
    <definedName name="BLPH229" hidden="1">#REF!</definedName>
    <definedName name="BLPH23" hidden="1">#REF!</definedName>
    <definedName name="BLPH230" hidden="1">#REF!</definedName>
    <definedName name="BLPH231" hidden="1">#REF!</definedName>
    <definedName name="BLPH232" hidden="1">#REF!</definedName>
    <definedName name="BLPH233" hidden="1">#REF!</definedName>
    <definedName name="BLPH234" hidden="1">#REF!</definedName>
    <definedName name="BLPH235" hidden="1">#REF!</definedName>
    <definedName name="BLPH236" hidden="1">#REF!</definedName>
    <definedName name="BLPH237" hidden="1">#REF!</definedName>
    <definedName name="BLPH238" hidden="1">#REF!</definedName>
    <definedName name="BLPH239" hidden="1">#REF!</definedName>
    <definedName name="BLPH24" hidden="1">#REF!</definedName>
    <definedName name="BLPH240" hidden="1">#REF!</definedName>
    <definedName name="BLPH241" hidden="1">#REF!</definedName>
    <definedName name="BLPH242" hidden="1">#REF!</definedName>
    <definedName name="BLPH243" hidden="1">#REF!</definedName>
    <definedName name="BLPH244" hidden="1">#REF!</definedName>
    <definedName name="BLPH245" hidden="1">#REF!</definedName>
    <definedName name="BLPH246" hidden="1">#REF!</definedName>
    <definedName name="BLPH247" hidden="1">#REF!</definedName>
    <definedName name="BLPH248" hidden="1">#REF!</definedName>
    <definedName name="BLPH249" hidden="1">#REF!</definedName>
    <definedName name="BLPH25" hidden="1">#REF!</definedName>
    <definedName name="BLPH250" hidden="1">#REF!</definedName>
    <definedName name="BLPH251" hidden="1">#REF!</definedName>
    <definedName name="BLPH252" hidden="1">#REF!</definedName>
    <definedName name="BLPH253" hidden="1">#REF!</definedName>
    <definedName name="BLPH254" hidden="1">#REF!</definedName>
    <definedName name="BLPH255" hidden="1">#REF!</definedName>
    <definedName name="BLPH256" hidden="1">#REF!</definedName>
    <definedName name="BLPH257" hidden="1">#REF!</definedName>
    <definedName name="BLPH258" hidden="1">#REF!</definedName>
    <definedName name="BLPH259" hidden="1">#REF!</definedName>
    <definedName name="BLPH26" hidden="1">#REF!</definedName>
    <definedName name="BLPH260" hidden="1">#REF!</definedName>
    <definedName name="BLPH261" hidden="1">#REF!</definedName>
    <definedName name="BLPH262" hidden="1">#REF!</definedName>
    <definedName name="BLPH263" hidden="1">#REF!</definedName>
    <definedName name="BLPH264" hidden="1">#REF!</definedName>
    <definedName name="BLPH265" hidden="1">#REF!</definedName>
    <definedName name="BLPH266" hidden="1">#REF!</definedName>
    <definedName name="BLPH267" hidden="1">#REF!</definedName>
    <definedName name="BLPH268" hidden="1">#REF!</definedName>
    <definedName name="BLPH269" hidden="1">#REF!</definedName>
    <definedName name="BLPH27" hidden="1">#REF!</definedName>
    <definedName name="BLPH270" hidden="1">#REF!</definedName>
    <definedName name="BLPH271" hidden="1">#REF!</definedName>
    <definedName name="BLPH272" hidden="1">#REF!</definedName>
    <definedName name="BLPH273" hidden="1">#REF!</definedName>
    <definedName name="BLPH274" hidden="1">#REF!</definedName>
    <definedName name="BLPH275" hidden="1">#REF!</definedName>
    <definedName name="BLPH276" hidden="1">#REF!</definedName>
    <definedName name="BLPH277" hidden="1">#REF!</definedName>
    <definedName name="BLPH278" hidden="1">#REF!</definedName>
    <definedName name="BLPH279" hidden="1">#REF!</definedName>
    <definedName name="BLPH28" hidden="1">#REF!</definedName>
    <definedName name="BLPH280" hidden="1">#REF!</definedName>
    <definedName name="BLPH281" hidden="1">#REF!</definedName>
    <definedName name="BLPH282" hidden="1">#REF!</definedName>
    <definedName name="BLPH283" hidden="1">#REF!</definedName>
    <definedName name="BLPH284" hidden="1">#REF!</definedName>
    <definedName name="BLPH285" hidden="1">#REF!</definedName>
    <definedName name="BLPH286" hidden="1">#REF!</definedName>
    <definedName name="BLPH287" hidden="1">#REF!</definedName>
    <definedName name="BLPH288" hidden="1">#REF!</definedName>
    <definedName name="BLPH289" hidden="1">#REF!</definedName>
    <definedName name="BLPH29" hidden="1">#REF!</definedName>
    <definedName name="BLPH290" hidden="1">#REF!</definedName>
    <definedName name="BLPH291" hidden="1">#REF!</definedName>
    <definedName name="BLPH292" hidden="1">#REF!</definedName>
    <definedName name="BLPH293" hidden="1">#REF!</definedName>
    <definedName name="BLPH294" hidden="1">#REF!</definedName>
    <definedName name="BLPH295" hidden="1">#REF!</definedName>
    <definedName name="BLPH296" hidden="1">#REF!</definedName>
    <definedName name="BLPH297" hidden="1">#REF!</definedName>
    <definedName name="BLPH298" hidden="1">#REF!</definedName>
    <definedName name="BLPH299" hidden="1">#REF!</definedName>
    <definedName name="BLPH3" hidden="1">#REF!</definedName>
    <definedName name="BLPH30" hidden="1">#REF!</definedName>
    <definedName name="BLPH300" hidden="1">#REF!</definedName>
    <definedName name="BLPH301" hidden="1">#REF!</definedName>
    <definedName name="BLPH302" hidden="1">#REF!</definedName>
    <definedName name="BLPH303" hidden="1">#REF!</definedName>
    <definedName name="BLPH304" hidden="1">#REF!</definedName>
    <definedName name="BLPH305" hidden="1">#REF!</definedName>
    <definedName name="BLPH306" hidden="1">#REF!</definedName>
    <definedName name="BLPH307" hidden="1">#REF!</definedName>
    <definedName name="BLPH308" hidden="1">#REF!</definedName>
    <definedName name="BLPH309" hidden="1">#REF!</definedName>
    <definedName name="BLPH31" hidden="1">#REF!</definedName>
    <definedName name="BLPH310" hidden="1">#REF!</definedName>
    <definedName name="BLPH311" hidden="1">#REF!</definedName>
    <definedName name="BLPH312" hidden="1">#REF!</definedName>
    <definedName name="BLPH313" hidden="1">#REF!</definedName>
    <definedName name="BLPH314" hidden="1">#REF!</definedName>
    <definedName name="BLPH315" hidden="1">#REF!</definedName>
    <definedName name="BLPH316" hidden="1">#REF!</definedName>
    <definedName name="BLPH317" hidden="1">#REF!</definedName>
    <definedName name="BLPH318" hidden="1">#REF!</definedName>
    <definedName name="BLPH319" hidden="1">#REF!</definedName>
    <definedName name="BLPH32" hidden="1">#REF!</definedName>
    <definedName name="BLPH320" hidden="1">#REF!</definedName>
    <definedName name="BLPH321" hidden="1">#REF!</definedName>
    <definedName name="BLPH322" hidden="1">#REF!</definedName>
    <definedName name="BLPH323" hidden="1">#REF!</definedName>
    <definedName name="BLPH324" hidden="1">#REF!</definedName>
    <definedName name="BLPH325" hidden="1">#REF!</definedName>
    <definedName name="BLPH326" hidden="1">#REF!</definedName>
    <definedName name="BLPH327" hidden="1">#REF!</definedName>
    <definedName name="BLPH328" hidden="1">#REF!</definedName>
    <definedName name="BLPH329" hidden="1">#REF!</definedName>
    <definedName name="BLPH33" hidden="1">#REF!</definedName>
    <definedName name="BLPH330" hidden="1">#REF!</definedName>
    <definedName name="BLPH331" hidden="1">#REF!</definedName>
    <definedName name="BLPH332" hidden="1">#REF!</definedName>
    <definedName name="BLPH333" hidden="1">#REF!</definedName>
    <definedName name="BLPH334" hidden="1">#REF!</definedName>
    <definedName name="BLPH335" hidden="1">#REF!</definedName>
    <definedName name="BLPH336" hidden="1">#REF!</definedName>
    <definedName name="BLPH337" hidden="1">#REF!</definedName>
    <definedName name="BLPH338" hidden="1">#REF!</definedName>
    <definedName name="BLPH339" hidden="1">#REF!</definedName>
    <definedName name="BLPH34" hidden="1">#REF!</definedName>
    <definedName name="BLPH340" hidden="1">#REF!</definedName>
    <definedName name="BLPH341" hidden="1">#REF!</definedName>
    <definedName name="BLPH342" hidden="1">#REF!</definedName>
    <definedName name="BLPH343" hidden="1">#REF!</definedName>
    <definedName name="BLPH344" hidden="1">#REF!</definedName>
    <definedName name="BLPH345" hidden="1">#REF!</definedName>
    <definedName name="BLPH346" hidden="1">#REF!</definedName>
    <definedName name="BLPH347" hidden="1">#REF!</definedName>
    <definedName name="BLPH348" hidden="1">#REF!</definedName>
    <definedName name="BLPH349" hidden="1">#REF!</definedName>
    <definedName name="BLPH35" hidden="1">#REF!</definedName>
    <definedName name="BLPH350" hidden="1">#REF!</definedName>
    <definedName name="BLPH351" hidden="1">#REF!</definedName>
    <definedName name="BLPH352" hidden="1">#REF!</definedName>
    <definedName name="BLPH353" hidden="1">#REF!</definedName>
    <definedName name="BLPH354" hidden="1">#REF!</definedName>
    <definedName name="BLPH355" hidden="1">#REF!</definedName>
    <definedName name="BLPH356" hidden="1">#REF!</definedName>
    <definedName name="BLPH357" hidden="1">#REF!</definedName>
    <definedName name="BLPH358" hidden="1">#REF!</definedName>
    <definedName name="BLPH359" hidden="1">#REF!</definedName>
    <definedName name="BLPH36" hidden="1">#REF!</definedName>
    <definedName name="BLPH360" hidden="1">#REF!</definedName>
    <definedName name="BLPH361" hidden="1">#REF!</definedName>
    <definedName name="BLPH362" hidden="1">#REF!</definedName>
    <definedName name="BLPH363" hidden="1">#REF!</definedName>
    <definedName name="BLPH364" hidden="1">#REF!</definedName>
    <definedName name="BLPH365" hidden="1">#REF!</definedName>
    <definedName name="BLPH366" hidden="1">#REF!</definedName>
    <definedName name="BLPH367" hidden="1">#REF!</definedName>
    <definedName name="BLPH368" hidden="1">#REF!</definedName>
    <definedName name="BLPH369" hidden="1">#REF!</definedName>
    <definedName name="BLPH37" hidden="1">#REF!</definedName>
    <definedName name="BLPH370" hidden="1">#REF!</definedName>
    <definedName name="BLPH371" hidden="1">#REF!</definedName>
    <definedName name="BLPH372" hidden="1">#REF!</definedName>
    <definedName name="BLPH373" hidden="1">#REF!</definedName>
    <definedName name="BLPH374" hidden="1">#REF!</definedName>
    <definedName name="BLPH375" hidden="1">#REF!</definedName>
    <definedName name="BLPH376" hidden="1">#REF!</definedName>
    <definedName name="BLPH377" hidden="1">#REF!</definedName>
    <definedName name="BLPH378" hidden="1">#REF!</definedName>
    <definedName name="BLPH379" hidden="1">#REF!</definedName>
    <definedName name="BLPH38" hidden="1">#REF!</definedName>
    <definedName name="BLPH380" hidden="1">#REF!</definedName>
    <definedName name="BLPH381" hidden="1">#REF!</definedName>
    <definedName name="BLPH382" hidden="1">#REF!</definedName>
    <definedName name="BLPH383" hidden="1">#REF!</definedName>
    <definedName name="BLPH384" hidden="1">#REF!</definedName>
    <definedName name="BLPH385" hidden="1">#REF!</definedName>
    <definedName name="BLPH386" hidden="1">#REF!</definedName>
    <definedName name="BLPH387" hidden="1">#REF!</definedName>
    <definedName name="BLPH388" hidden="1">#REF!</definedName>
    <definedName name="BLPH389" hidden="1">#REF!</definedName>
    <definedName name="BLPH39" hidden="1">#REF!</definedName>
    <definedName name="BLPH390" hidden="1">#REF!</definedName>
    <definedName name="BLPH391" hidden="1">#REF!</definedName>
    <definedName name="BLPH392" hidden="1">#REF!</definedName>
    <definedName name="BLPH393" hidden="1">#REF!</definedName>
    <definedName name="BLPH394" hidden="1">#REF!</definedName>
    <definedName name="BLPH395" hidden="1">#REF!</definedName>
    <definedName name="BLPH396" hidden="1">#REF!</definedName>
    <definedName name="BLPH397" hidden="1">#REF!</definedName>
    <definedName name="BLPH398" hidden="1">#REF!</definedName>
    <definedName name="BLPH399" hidden="1">#REF!</definedName>
    <definedName name="BLPH4" hidden="1">#REF!</definedName>
    <definedName name="BLPH40" hidden="1">#REF!</definedName>
    <definedName name="BLPH400" hidden="1">#REF!</definedName>
    <definedName name="BLPH401" hidden="1">#REF!</definedName>
    <definedName name="BLPH402" hidden="1">#REF!</definedName>
    <definedName name="BLPH403" hidden="1">#REF!</definedName>
    <definedName name="BLPH404" hidden="1">#REF!</definedName>
    <definedName name="BLPH405" hidden="1">#REF!</definedName>
    <definedName name="BLPH406" hidden="1">#REF!</definedName>
    <definedName name="BLPH407" hidden="1">#REF!</definedName>
    <definedName name="BLPH408" hidden="1">#REF!</definedName>
    <definedName name="BLPH409" hidden="1">#REF!</definedName>
    <definedName name="BLPH41" hidden="1">#REF!</definedName>
    <definedName name="BLPH410" hidden="1">#REF!</definedName>
    <definedName name="BLPH411" hidden="1">#REF!</definedName>
    <definedName name="BLPH412" hidden="1">#REF!</definedName>
    <definedName name="BLPH413" hidden="1">#REF!</definedName>
    <definedName name="BLPH414" hidden="1">#REF!</definedName>
    <definedName name="BLPH415" hidden="1">#REF!</definedName>
    <definedName name="BLPH416" hidden="1">#REF!</definedName>
    <definedName name="BLPH417" hidden="1">#REF!</definedName>
    <definedName name="BLPH418" hidden="1">#REF!</definedName>
    <definedName name="BLPH419" hidden="1">#REF!</definedName>
    <definedName name="BLPH42" hidden="1">#REF!</definedName>
    <definedName name="BLPH420" hidden="1">#REF!</definedName>
    <definedName name="BLPH421" hidden="1">#REF!</definedName>
    <definedName name="BLPH422" hidden="1">#REF!</definedName>
    <definedName name="BLPH423" hidden="1">#REF!</definedName>
    <definedName name="BLPH424" hidden="1">#REF!</definedName>
    <definedName name="BLPH425" hidden="1">#REF!</definedName>
    <definedName name="BLPH426" hidden="1">#REF!</definedName>
    <definedName name="BLPH427" hidden="1">#REF!</definedName>
    <definedName name="BLPH428" hidden="1">#REF!</definedName>
    <definedName name="BLPH429" hidden="1">#REF!</definedName>
    <definedName name="BLPH43" hidden="1">#REF!</definedName>
    <definedName name="BLPH430" hidden="1">#REF!</definedName>
    <definedName name="BLPH431" hidden="1">#REF!</definedName>
    <definedName name="BLPH432" hidden="1">#REF!</definedName>
    <definedName name="BLPH433" hidden="1">#REF!</definedName>
    <definedName name="BLPH434" hidden="1">#REF!</definedName>
    <definedName name="BLPH435" hidden="1">#REF!</definedName>
    <definedName name="BLPH436" hidden="1">#REF!</definedName>
    <definedName name="BLPH437" hidden="1">#REF!</definedName>
    <definedName name="BLPH438" hidden="1">#REF!</definedName>
    <definedName name="BLPH439" hidden="1">#REF!</definedName>
    <definedName name="BLPH44" hidden="1">#REF!</definedName>
    <definedName name="BLPH440" hidden="1">#REF!</definedName>
    <definedName name="BLPH441" hidden="1">#REF!</definedName>
    <definedName name="BLPH442" hidden="1">#REF!</definedName>
    <definedName name="BLPH443" hidden="1">#REF!</definedName>
    <definedName name="BLPH444" hidden="1">#REF!</definedName>
    <definedName name="BLPH445" hidden="1">#REF!</definedName>
    <definedName name="BLPH446" hidden="1">#REF!</definedName>
    <definedName name="BLPH447" hidden="1">#REF!</definedName>
    <definedName name="BLPH448" hidden="1">#REF!</definedName>
    <definedName name="BLPH45" hidden="1">#REF!</definedName>
    <definedName name="BLPH46" hidden="1">#REF!</definedName>
    <definedName name="BLPH47" hidden="1">#REF!</definedName>
    <definedName name="BLPH48" hidden="1">#REF!</definedName>
    <definedName name="BLPH49" hidden="1">#REF!</definedName>
    <definedName name="BLPH5" hidden="1">#REF!</definedName>
    <definedName name="BLPH50" hidden="1">#REF!</definedName>
    <definedName name="BLPH51" hidden="1">#REF!</definedName>
    <definedName name="BLPH52" hidden="1">#REF!</definedName>
    <definedName name="BLPH53" hidden="1">#REF!</definedName>
    <definedName name="BLPH54" hidden="1">#REF!</definedName>
    <definedName name="BLPH55" hidden="1">#REF!</definedName>
    <definedName name="BLPH56" hidden="1">#REF!</definedName>
    <definedName name="BLPH57" hidden="1">#REF!</definedName>
    <definedName name="BLPH58" hidden="1">#REF!</definedName>
    <definedName name="BLPH59" hidden="1">#REF!</definedName>
    <definedName name="BLPH6" hidden="1">#REF!</definedName>
    <definedName name="BLPH60" hidden="1">#REF!</definedName>
    <definedName name="BLPH61" hidden="1">#REF!</definedName>
    <definedName name="BLPH62" hidden="1">#REF!</definedName>
    <definedName name="BLPH63" hidden="1">#REF!</definedName>
    <definedName name="BLPH64" hidden="1">#REF!</definedName>
    <definedName name="BLPH65" hidden="1">#REF!</definedName>
    <definedName name="BLPH66" hidden="1">#REF!</definedName>
    <definedName name="BLPH67" hidden="1">#REF!</definedName>
    <definedName name="BLPH68" hidden="1">#REF!</definedName>
    <definedName name="BLPH69" hidden="1">#REF!</definedName>
    <definedName name="BLPH7" hidden="1">#REF!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hidden="1">#REF!</definedName>
    <definedName name="BLPH80" hidden="1">#REF!</definedName>
    <definedName name="BLPH81" hidden="1">#REF!</definedName>
    <definedName name="BLPH82" hidden="1">#REF!</definedName>
    <definedName name="BLPH83" hidden="1">#REF!</definedName>
    <definedName name="BLPH84" hidden="1">#REF!</definedName>
    <definedName name="BLPH85" hidden="1">#REF!</definedName>
    <definedName name="BLPH86" hidden="1">#REF!</definedName>
    <definedName name="BLPH87" hidden="1">#REF!</definedName>
    <definedName name="BLPH88" hidden="1">#REF!</definedName>
    <definedName name="BLPH89" hidden="1">#REF!</definedName>
    <definedName name="BLPH9" hidden="1">#REF!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BMU_Share_on_HO_Support">#REF!</definedName>
    <definedName name="bna">#REF!</definedName>
    <definedName name="BNAA">#REF!</definedName>
    <definedName name="board" localSheetId="0" hidden="1">{#N/A,#N/A,FALSE,"DEPN";#N/A,#N/A,FALSE,"INT";#N/A,#N/A,FALSE,"SUNDRY";#N/A,#N/A,FALSE,"CRED";#N/A,#N/A,FALSE,"DEBT";#N/A,#N/A,FALSE,"XREC";#N/A,#N/A,FALSE,"RFS";#N/A,#N/A,FALSE,"FAS";#N/A,#N/A,FALSE,"SP";#N/A,#N/A,FALSE,"COMM";#N/A,#N/A,FALSE,"CALC";#N/A,#N/A,FALSE,"%";#N/A,#N/A,FALSE,"EXPS"}</definedName>
    <definedName name="board" localSheetId="28" hidden="1">{#N/A,#N/A,FALSE,"DEPN";#N/A,#N/A,FALSE,"INT";#N/A,#N/A,FALSE,"SUNDRY";#N/A,#N/A,FALSE,"CRED";#N/A,#N/A,FALSE,"DEBT";#N/A,#N/A,FALSE,"XREC";#N/A,#N/A,FALSE,"RFS";#N/A,#N/A,FALSE,"FAS";#N/A,#N/A,FALSE,"SP";#N/A,#N/A,FALSE,"COMM";#N/A,#N/A,FALSE,"CALC";#N/A,#N/A,FALSE,"%";#N/A,#N/A,FALSE,"EXPS"}</definedName>
    <definedName name="board" localSheetId="29" hidden="1">{#N/A,#N/A,FALSE,"DEPN";#N/A,#N/A,FALSE,"INT";#N/A,#N/A,FALSE,"SUNDRY";#N/A,#N/A,FALSE,"CRED";#N/A,#N/A,FALSE,"DEBT";#N/A,#N/A,FALSE,"XREC";#N/A,#N/A,FALSE,"RFS";#N/A,#N/A,FALSE,"FAS";#N/A,#N/A,FALSE,"SP";#N/A,#N/A,FALSE,"COMM";#N/A,#N/A,FALSE,"CALC";#N/A,#N/A,FALSE,"%";#N/A,#N/A,FALSE,"EXPS"}</definedName>
    <definedName name="board" hidden="1">{#N/A,#N/A,FALSE,"DEPN";#N/A,#N/A,FALSE,"INT";#N/A,#N/A,FALSE,"SUNDRY";#N/A,#N/A,FALSE,"CRED";#N/A,#N/A,FALSE,"DEBT";#N/A,#N/A,FALSE,"XREC";#N/A,#N/A,FALSE,"RFS";#N/A,#N/A,FALSE,"FAS";#N/A,#N/A,FALSE,"SP";#N/A,#N/A,FALSE,"COMM";#N/A,#N/A,FALSE,"CALC";#N/A,#N/A,FALSE,"%";#N/A,#N/A,FALSE,"EXPS"}</definedName>
    <definedName name="board." localSheetId="0" hidden="1">{#N/A,#N/A,FALSE,"DEPN";#N/A,#N/A,FALSE,"INT";#N/A,#N/A,FALSE,"SUNDRY";#N/A,#N/A,FALSE,"CRED";#N/A,#N/A,FALSE,"DEBT";#N/A,#N/A,FALSE,"XREC";#N/A,#N/A,FALSE,"RFS";#N/A,#N/A,FALSE,"FAS";#N/A,#N/A,FALSE,"SP";#N/A,#N/A,FALSE,"COMM";#N/A,#N/A,FALSE,"CALC";#N/A,#N/A,FALSE,"%";#N/A,#N/A,FALSE,"EXPS"}</definedName>
    <definedName name="board." localSheetId="28" hidden="1">{#N/A,#N/A,FALSE,"DEPN";#N/A,#N/A,FALSE,"INT";#N/A,#N/A,FALSE,"SUNDRY";#N/A,#N/A,FALSE,"CRED";#N/A,#N/A,FALSE,"DEBT";#N/A,#N/A,FALSE,"XREC";#N/A,#N/A,FALSE,"RFS";#N/A,#N/A,FALSE,"FAS";#N/A,#N/A,FALSE,"SP";#N/A,#N/A,FALSE,"COMM";#N/A,#N/A,FALSE,"CALC";#N/A,#N/A,FALSE,"%";#N/A,#N/A,FALSE,"EXPS"}</definedName>
    <definedName name="board." localSheetId="29" hidden="1">{#N/A,#N/A,FALSE,"DEPN";#N/A,#N/A,FALSE,"INT";#N/A,#N/A,FALSE,"SUNDRY";#N/A,#N/A,FALSE,"CRED";#N/A,#N/A,FALSE,"DEBT";#N/A,#N/A,FALSE,"XREC";#N/A,#N/A,FALSE,"RFS";#N/A,#N/A,FALSE,"FAS";#N/A,#N/A,FALSE,"SP";#N/A,#N/A,FALSE,"COMM";#N/A,#N/A,FALSE,"CALC";#N/A,#N/A,FALSE,"%";#N/A,#N/A,FALSE,"EXPS"}</definedName>
    <definedName name="board." hidden="1">{#N/A,#N/A,FALSE,"DEPN";#N/A,#N/A,FALSE,"INT";#N/A,#N/A,FALSE,"SUNDRY";#N/A,#N/A,FALSE,"CRED";#N/A,#N/A,FALSE,"DEBT";#N/A,#N/A,FALSE,"XREC";#N/A,#N/A,FALSE,"RFS";#N/A,#N/A,FALSE,"FAS";#N/A,#N/A,FALSE,"SP";#N/A,#N/A,FALSE,"COMM";#N/A,#N/A,FALSE,"CALC";#N/A,#N/A,FALSE,"%";#N/A,#N/A,FALSE,"EXPS"}</definedName>
    <definedName name="board.." localSheetId="0" hidden="1">{#N/A,#N/A,FALSE,"DEPN";#N/A,#N/A,FALSE,"INT";#N/A,#N/A,FALSE,"SUNDRY";#N/A,#N/A,FALSE,"CRED";#N/A,#N/A,FALSE,"DEBT";#N/A,#N/A,FALSE,"XREC";#N/A,#N/A,FALSE,"RFS";#N/A,#N/A,FALSE,"FAS";#N/A,#N/A,FALSE,"SP";#N/A,#N/A,FALSE,"COMM";#N/A,#N/A,FALSE,"CALC";#N/A,#N/A,FALSE,"%";#N/A,#N/A,FALSE,"EXPS"}</definedName>
    <definedName name="board.." localSheetId="28" hidden="1">{#N/A,#N/A,FALSE,"DEPN";#N/A,#N/A,FALSE,"INT";#N/A,#N/A,FALSE,"SUNDRY";#N/A,#N/A,FALSE,"CRED";#N/A,#N/A,FALSE,"DEBT";#N/A,#N/A,FALSE,"XREC";#N/A,#N/A,FALSE,"RFS";#N/A,#N/A,FALSE,"FAS";#N/A,#N/A,FALSE,"SP";#N/A,#N/A,FALSE,"COMM";#N/A,#N/A,FALSE,"CALC";#N/A,#N/A,FALSE,"%";#N/A,#N/A,FALSE,"EXPS"}</definedName>
    <definedName name="board.." localSheetId="29" hidden="1">{#N/A,#N/A,FALSE,"DEPN";#N/A,#N/A,FALSE,"INT";#N/A,#N/A,FALSE,"SUNDRY";#N/A,#N/A,FALSE,"CRED";#N/A,#N/A,FALSE,"DEBT";#N/A,#N/A,FALSE,"XREC";#N/A,#N/A,FALSE,"RFS";#N/A,#N/A,FALSE,"FAS";#N/A,#N/A,FALSE,"SP";#N/A,#N/A,FALSE,"COMM";#N/A,#N/A,FALSE,"CALC";#N/A,#N/A,FALSE,"%";#N/A,#N/A,FALSE,"EXPS"}</definedName>
    <definedName name="board.." hidden="1">{#N/A,#N/A,FALSE,"DEPN";#N/A,#N/A,FALSE,"INT";#N/A,#N/A,FALSE,"SUNDRY";#N/A,#N/A,FALSE,"CRED";#N/A,#N/A,FALSE,"DEBT";#N/A,#N/A,FALSE,"XREC";#N/A,#N/A,FALSE,"RFS";#N/A,#N/A,FALSE,"FAS";#N/A,#N/A,FALSE,"SP";#N/A,#N/A,FALSE,"COMM";#N/A,#N/A,FALSE,"CALC";#N/A,#N/A,FALSE,"%";#N/A,#N/A,FALSE,"EXPS"}</definedName>
    <definedName name="board1" localSheetId="0" hidden="1">{#N/A,#N/A,FALSE,"DEPN";#N/A,#N/A,FALSE,"INT";#N/A,#N/A,FALSE,"SUNDRY";#N/A,#N/A,FALSE,"CRED";#N/A,#N/A,FALSE,"DEBT";#N/A,#N/A,FALSE,"XREC";#N/A,#N/A,FALSE,"RFS";#N/A,#N/A,FALSE,"FAS";#N/A,#N/A,FALSE,"SP";#N/A,#N/A,FALSE,"COMM";#N/A,#N/A,FALSE,"CALC";#N/A,#N/A,FALSE,"%";#N/A,#N/A,FALSE,"EXPS"}</definedName>
    <definedName name="board1" localSheetId="28" hidden="1">{#N/A,#N/A,FALSE,"DEPN";#N/A,#N/A,FALSE,"INT";#N/A,#N/A,FALSE,"SUNDRY";#N/A,#N/A,FALSE,"CRED";#N/A,#N/A,FALSE,"DEBT";#N/A,#N/A,FALSE,"XREC";#N/A,#N/A,FALSE,"RFS";#N/A,#N/A,FALSE,"FAS";#N/A,#N/A,FALSE,"SP";#N/A,#N/A,FALSE,"COMM";#N/A,#N/A,FALSE,"CALC";#N/A,#N/A,FALSE,"%";#N/A,#N/A,FALSE,"EXPS"}</definedName>
    <definedName name="board1" localSheetId="29" hidden="1">{#N/A,#N/A,FALSE,"DEPN";#N/A,#N/A,FALSE,"INT";#N/A,#N/A,FALSE,"SUNDRY";#N/A,#N/A,FALSE,"CRED";#N/A,#N/A,FALSE,"DEBT";#N/A,#N/A,FALSE,"XREC";#N/A,#N/A,FALSE,"RFS";#N/A,#N/A,FALSE,"FAS";#N/A,#N/A,FALSE,"SP";#N/A,#N/A,FALSE,"COMM";#N/A,#N/A,FALSE,"CALC";#N/A,#N/A,FALSE,"%";#N/A,#N/A,FALSE,"EXPS"}</definedName>
    <definedName name="board1" hidden="1">{#N/A,#N/A,FALSE,"DEPN";#N/A,#N/A,FALSE,"INT";#N/A,#N/A,FALSE,"SUNDRY";#N/A,#N/A,FALSE,"CRED";#N/A,#N/A,FALSE,"DEBT";#N/A,#N/A,FALSE,"XREC";#N/A,#N/A,FALSE,"RFS";#N/A,#N/A,FALSE,"FAS";#N/A,#N/A,FALSE,"SP";#N/A,#N/A,FALSE,"COMM";#N/A,#N/A,FALSE,"CALC";#N/A,#N/A,FALSE,"%";#N/A,#N/A,FALSE,"EXPS"}</definedName>
    <definedName name="Board2" localSheetId="0" hidden="1">{#N/A,#N/A,FALSE,"DEPN";#N/A,#N/A,FALSE,"INT";#N/A,#N/A,FALSE,"SUNDRY";#N/A,#N/A,FALSE,"CRED";#N/A,#N/A,FALSE,"DEBT";#N/A,#N/A,FALSE,"XREC";#N/A,#N/A,FALSE,"RFS";#N/A,#N/A,FALSE,"FAS";#N/A,#N/A,FALSE,"SP";#N/A,#N/A,FALSE,"COMM";#N/A,#N/A,FALSE,"CALC";#N/A,#N/A,FALSE,"%";#N/A,#N/A,FALSE,"EXPS"}</definedName>
    <definedName name="Board2" localSheetId="28" hidden="1">{#N/A,#N/A,FALSE,"DEPN";#N/A,#N/A,FALSE,"INT";#N/A,#N/A,FALSE,"SUNDRY";#N/A,#N/A,FALSE,"CRED";#N/A,#N/A,FALSE,"DEBT";#N/A,#N/A,FALSE,"XREC";#N/A,#N/A,FALSE,"RFS";#N/A,#N/A,FALSE,"FAS";#N/A,#N/A,FALSE,"SP";#N/A,#N/A,FALSE,"COMM";#N/A,#N/A,FALSE,"CALC";#N/A,#N/A,FALSE,"%";#N/A,#N/A,FALSE,"EXPS"}</definedName>
    <definedName name="Board2" localSheetId="29" hidden="1">{#N/A,#N/A,FALSE,"DEPN";#N/A,#N/A,FALSE,"INT";#N/A,#N/A,FALSE,"SUNDRY";#N/A,#N/A,FALSE,"CRED";#N/A,#N/A,FALSE,"DEBT";#N/A,#N/A,FALSE,"XREC";#N/A,#N/A,FALSE,"RFS";#N/A,#N/A,FALSE,"FAS";#N/A,#N/A,FALSE,"SP";#N/A,#N/A,FALSE,"COMM";#N/A,#N/A,FALSE,"CALC";#N/A,#N/A,FALSE,"%";#N/A,#N/A,FALSE,"EXPS"}</definedName>
    <definedName name="Board2" hidden="1">{#N/A,#N/A,FALSE,"DEPN";#N/A,#N/A,FALSE,"INT";#N/A,#N/A,FALSE,"SUNDRY";#N/A,#N/A,FALSE,"CRED";#N/A,#N/A,FALSE,"DEBT";#N/A,#N/A,FALSE,"XREC";#N/A,#N/A,FALSE,"RFS";#N/A,#N/A,FALSE,"FAS";#N/A,#N/A,FALSE,"SP";#N/A,#N/A,FALSE,"COMM";#N/A,#N/A,FALSE,"CALC";#N/A,#N/A,FALSE,"%";#N/A,#N/A,FALSE,"EXPS"}</definedName>
    <definedName name="board2." localSheetId="0" hidden="1">{#N/A,#N/A,FALSE,"DEPN";#N/A,#N/A,FALSE,"INT";#N/A,#N/A,FALSE,"SUNDRY";#N/A,#N/A,FALSE,"CRED";#N/A,#N/A,FALSE,"DEBT";#N/A,#N/A,FALSE,"XREC";#N/A,#N/A,FALSE,"RFS";#N/A,#N/A,FALSE,"FAS";#N/A,#N/A,FALSE,"SP";#N/A,#N/A,FALSE,"COMM";#N/A,#N/A,FALSE,"CALC";#N/A,#N/A,FALSE,"%";#N/A,#N/A,FALSE,"EXPS"}</definedName>
    <definedName name="board2." localSheetId="28" hidden="1">{#N/A,#N/A,FALSE,"DEPN";#N/A,#N/A,FALSE,"INT";#N/A,#N/A,FALSE,"SUNDRY";#N/A,#N/A,FALSE,"CRED";#N/A,#N/A,FALSE,"DEBT";#N/A,#N/A,FALSE,"XREC";#N/A,#N/A,FALSE,"RFS";#N/A,#N/A,FALSE,"FAS";#N/A,#N/A,FALSE,"SP";#N/A,#N/A,FALSE,"COMM";#N/A,#N/A,FALSE,"CALC";#N/A,#N/A,FALSE,"%";#N/A,#N/A,FALSE,"EXPS"}</definedName>
    <definedName name="board2." localSheetId="29" hidden="1">{#N/A,#N/A,FALSE,"DEPN";#N/A,#N/A,FALSE,"INT";#N/A,#N/A,FALSE,"SUNDRY";#N/A,#N/A,FALSE,"CRED";#N/A,#N/A,FALSE,"DEBT";#N/A,#N/A,FALSE,"XREC";#N/A,#N/A,FALSE,"RFS";#N/A,#N/A,FALSE,"FAS";#N/A,#N/A,FALSE,"SP";#N/A,#N/A,FALSE,"COMM";#N/A,#N/A,FALSE,"CALC";#N/A,#N/A,FALSE,"%";#N/A,#N/A,FALSE,"EXPS"}</definedName>
    <definedName name="board2." hidden="1">{#N/A,#N/A,FALSE,"DEPN";#N/A,#N/A,FALSE,"INT";#N/A,#N/A,FALSE,"SUNDRY";#N/A,#N/A,FALSE,"CRED";#N/A,#N/A,FALSE,"DEBT";#N/A,#N/A,FALSE,"XREC";#N/A,#N/A,FALSE,"RFS";#N/A,#N/A,FALSE,"FAS";#N/A,#N/A,FALSE,"SP";#N/A,#N/A,FALSE,"COMM";#N/A,#N/A,FALSE,"CALC";#N/A,#N/A,FALSE,"%";#N/A,#N/A,FALSE,"EXPS"}</definedName>
    <definedName name="board3" localSheetId="0" hidden="1">{#N/A,#N/A,FALSE,"DEPN";#N/A,#N/A,FALSE,"INT";#N/A,#N/A,FALSE,"SUNDRY";#N/A,#N/A,FALSE,"CRED";#N/A,#N/A,FALSE,"DEBT";#N/A,#N/A,FALSE,"XREC";#N/A,#N/A,FALSE,"RFS";#N/A,#N/A,FALSE,"FAS";#N/A,#N/A,FALSE,"SP";#N/A,#N/A,FALSE,"COMM";#N/A,#N/A,FALSE,"CALC";#N/A,#N/A,FALSE,"%";#N/A,#N/A,FALSE,"EXPS"}</definedName>
    <definedName name="board3" localSheetId="28" hidden="1">{#N/A,#N/A,FALSE,"DEPN";#N/A,#N/A,FALSE,"INT";#N/A,#N/A,FALSE,"SUNDRY";#N/A,#N/A,FALSE,"CRED";#N/A,#N/A,FALSE,"DEBT";#N/A,#N/A,FALSE,"XREC";#N/A,#N/A,FALSE,"RFS";#N/A,#N/A,FALSE,"FAS";#N/A,#N/A,FALSE,"SP";#N/A,#N/A,FALSE,"COMM";#N/A,#N/A,FALSE,"CALC";#N/A,#N/A,FALSE,"%";#N/A,#N/A,FALSE,"EXPS"}</definedName>
    <definedName name="board3" localSheetId="29" hidden="1">{#N/A,#N/A,FALSE,"DEPN";#N/A,#N/A,FALSE,"INT";#N/A,#N/A,FALSE,"SUNDRY";#N/A,#N/A,FALSE,"CRED";#N/A,#N/A,FALSE,"DEBT";#N/A,#N/A,FALSE,"XREC";#N/A,#N/A,FALSE,"RFS";#N/A,#N/A,FALSE,"FAS";#N/A,#N/A,FALSE,"SP";#N/A,#N/A,FALSE,"COMM";#N/A,#N/A,FALSE,"CALC";#N/A,#N/A,FALSE,"%";#N/A,#N/A,FALSE,"EXPS"}</definedName>
    <definedName name="board3" hidden="1">{#N/A,#N/A,FALSE,"DEPN";#N/A,#N/A,FALSE,"INT";#N/A,#N/A,FALSE,"SUNDRY";#N/A,#N/A,FALSE,"CRED";#N/A,#N/A,FALSE,"DEBT";#N/A,#N/A,FALSE,"XREC";#N/A,#N/A,FALSE,"RFS";#N/A,#N/A,FALSE,"FAS";#N/A,#N/A,FALSE,"SP";#N/A,#N/A,FALSE,"COMM";#N/A,#N/A,FALSE,"CALC";#N/A,#N/A,FALSE,"%";#N/A,#N/A,FALSE,"EXPS"}</definedName>
    <definedName name="board3." localSheetId="0" hidden="1">{#N/A,#N/A,FALSE,"DEPN";#N/A,#N/A,FALSE,"INT";#N/A,#N/A,FALSE,"SUNDRY";#N/A,#N/A,FALSE,"CRED";#N/A,#N/A,FALSE,"DEBT";#N/A,#N/A,FALSE,"XREC";#N/A,#N/A,FALSE,"RFS";#N/A,#N/A,FALSE,"FAS";#N/A,#N/A,FALSE,"SP";#N/A,#N/A,FALSE,"COMM";#N/A,#N/A,FALSE,"CALC";#N/A,#N/A,FALSE,"%";#N/A,#N/A,FALSE,"EXPS"}</definedName>
    <definedName name="board3." localSheetId="28" hidden="1">{#N/A,#N/A,FALSE,"DEPN";#N/A,#N/A,FALSE,"INT";#N/A,#N/A,FALSE,"SUNDRY";#N/A,#N/A,FALSE,"CRED";#N/A,#N/A,FALSE,"DEBT";#N/A,#N/A,FALSE,"XREC";#N/A,#N/A,FALSE,"RFS";#N/A,#N/A,FALSE,"FAS";#N/A,#N/A,FALSE,"SP";#N/A,#N/A,FALSE,"COMM";#N/A,#N/A,FALSE,"CALC";#N/A,#N/A,FALSE,"%";#N/A,#N/A,FALSE,"EXPS"}</definedName>
    <definedName name="board3." localSheetId="29" hidden="1">{#N/A,#N/A,FALSE,"DEPN";#N/A,#N/A,FALSE,"INT";#N/A,#N/A,FALSE,"SUNDRY";#N/A,#N/A,FALSE,"CRED";#N/A,#N/A,FALSE,"DEBT";#N/A,#N/A,FALSE,"XREC";#N/A,#N/A,FALSE,"RFS";#N/A,#N/A,FALSE,"FAS";#N/A,#N/A,FALSE,"SP";#N/A,#N/A,FALSE,"COMM";#N/A,#N/A,FALSE,"CALC";#N/A,#N/A,FALSE,"%";#N/A,#N/A,FALSE,"EXPS"}</definedName>
    <definedName name="board3." hidden="1">{#N/A,#N/A,FALSE,"DEPN";#N/A,#N/A,FALSE,"INT";#N/A,#N/A,FALSE,"SUNDRY";#N/A,#N/A,FALSE,"CRED";#N/A,#N/A,FALSE,"DEBT";#N/A,#N/A,FALSE,"XREC";#N/A,#N/A,FALSE,"RFS";#N/A,#N/A,FALSE,"FAS";#N/A,#N/A,FALSE,"SP";#N/A,#N/A,FALSE,"COMM";#N/A,#N/A,FALSE,"CALC";#N/A,#N/A,FALSE,"%";#N/A,#N/A,FALSE,"EXPS"}</definedName>
    <definedName name="bon">#REF!</definedName>
    <definedName name="Bonds2">#REF!</definedName>
    <definedName name="BONDS4">#REF!</definedName>
    <definedName name="BPREM">#REF!</definedName>
    <definedName name="br">#REF!</definedName>
    <definedName name="Branch">#REF!</definedName>
    <definedName name="Brand">#REF!</definedName>
    <definedName name="BREssHistorical">#REF!</definedName>
    <definedName name="bro">#REF!</definedName>
    <definedName name="BRSCarat">#REF!</definedName>
    <definedName name="BRSColumnInterInterco" localSheetId="0">#REF!,#REF!,#REF!,#REF!,#REF!</definedName>
    <definedName name="BRSColumnInterInterco">#REF!,#REF!,#REF!,#REF!,#REF!</definedName>
    <definedName name="BRSColumnInterNico">#REF!,#REF!,#REF!,#REF!,#REF!</definedName>
    <definedName name="BRSColumnInterNormal">#REF!,#REF!,#REF!,#REF!,#REF!</definedName>
    <definedName name="BRSColumnInterOutlet">#REF!,#REF!,#REF!,#REF!,#REF!</definedName>
    <definedName name="BRSCompany">#REF!</definedName>
    <definedName name="BRSCompanyList">#REF!</definedName>
    <definedName name="BRSCurrency">#REF!</definedName>
    <definedName name="BRSCurrencyList">#REF!</definedName>
    <definedName name="BRSMonth">#REF!</definedName>
    <definedName name="BRSMonthList">#REF!</definedName>
    <definedName name="BRSPhase">#REF!</definedName>
    <definedName name="BRSPhaseList">#REF!</definedName>
    <definedName name="BRSReportingUnit">#REF!</definedName>
    <definedName name="BRSReportingUnitList">#REF!</definedName>
    <definedName name="BRSRounding">#REF!</definedName>
    <definedName name="BRSRoundingList">#REF!</definedName>
    <definedName name="BRSYear">#REF!</definedName>
    <definedName name="BRSYearList">#REF!</definedName>
    <definedName name="BS">#REF!</definedName>
    <definedName name="BS_Spread">#REF!</definedName>
    <definedName name="BSDATE">#REF!</definedName>
    <definedName name="BTC">#REF!</definedName>
    <definedName name="BTERM">#REF!</definedName>
    <definedName name="bud_prod">#REF!</definedName>
    <definedName name="Bud_sale">#REF!</definedName>
    <definedName name="bud12cost">#REF!</definedName>
    <definedName name="bud12key">#REF!</definedName>
    <definedName name="budcost">#REF!</definedName>
    <definedName name="budget">#REF!</definedName>
    <definedName name="budget_x">#REF!</definedName>
    <definedName name="BudgetActual">#REF!</definedName>
    <definedName name="budkey">#REF!</definedName>
    <definedName name="BULKRES">#REF!</definedName>
    <definedName name="BUN">#REF!</definedName>
    <definedName name="burat">#REF!</definedName>
    <definedName name="BUSINESS">#REF!</definedName>
    <definedName name="BusinessArea">#REF!</definedName>
    <definedName name="businessgroup">#REF!</definedName>
    <definedName name="BUV">#REF!</definedName>
    <definedName name="bv">#REF!</definedName>
    <definedName name="C_">#REF!</definedName>
    <definedName name="C_10">#REF!</definedName>
    <definedName name="CA">#REF!</definedName>
    <definedName name="caaa">#REF!</definedName>
    <definedName name="cag">#REF!</definedName>
    <definedName name="Cagayan">#REF!</definedName>
    <definedName name="Cagayan_Capitol_Colleges_Inv0045">#REF!</definedName>
    <definedName name="can">#REF!</definedName>
    <definedName name="CANCEL">#REF!</definedName>
    <definedName name="CAP">#REF!</definedName>
    <definedName name="CAP_STOCK">#N/A</definedName>
    <definedName name="CAPG">#REF!</definedName>
    <definedName name="CapitalExps">#REF!</definedName>
    <definedName name="cas">#REF!</definedName>
    <definedName name="CAT_RES">#REF!</definedName>
    <definedName name="catas">#REF!</definedName>
    <definedName name="catasfin">#REF!</definedName>
    <definedName name="catasnll">#REF!</definedName>
    <definedName name="catastro">#REF!</definedName>
    <definedName name="Category">#REF!</definedName>
    <definedName name="CBA">#REF!</definedName>
    <definedName name="CBIC" hidden="1">#REF!</definedName>
    <definedName name="CC">#REF!</definedName>
    <definedName name="cc_list">#REF!</definedName>
    <definedName name="ccc">#REF!</definedName>
    <definedName name="CCEXPAPR00">#REF!</definedName>
    <definedName name="CCEXPAPR00A">#REF!</definedName>
    <definedName name="CCEXPJUNE00">#REF!</definedName>
    <definedName name="CCEXPMAY00">#REF!</definedName>
    <definedName name="CCSA">#REF!</definedName>
    <definedName name="ccwsa">#REF!</definedName>
    <definedName name="ce">#REF!</definedName>
    <definedName name="Cert_No">#REF!</definedName>
    <definedName name="certification">#REF!</definedName>
    <definedName name="CFNOV">#REF!</definedName>
    <definedName name="CG">#REF!</definedName>
    <definedName name="CGEN">#REF!</definedName>
    <definedName name="CGIC">#REF!</definedName>
    <definedName name="CGLI1">#REF!</definedName>
    <definedName name="ChangeNum">#REF!</definedName>
    <definedName name="CHOICE">#N/A</definedName>
    <definedName name="chtTotalFUM">#REF!</definedName>
    <definedName name="cina">#REF!</definedName>
    <definedName name="citi">#REF!</definedName>
    <definedName name="citi2">#REF!</definedName>
    <definedName name="City">#REF!</definedName>
    <definedName name="cl">#REF!</definedName>
    <definedName name="CLAIMS_BEG">#REF!</definedName>
    <definedName name="ClaimsRatio1">#REF!</definedName>
    <definedName name="ClaimsRatio2">#REF!</definedName>
    <definedName name="ClaimsRatio3">#REF!</definedName>
    <definedName name="ClaimsRejectionRatio1">#REF!</definedName>
    <definedName name="ClaimsRejectionRatio2">#REF!</definedName>
    <definedName name="ClaimsRejectionRatio3">#REF!</definedName>
    <definedName name="CLMR_">#REF!</definedName>
    <definedName name="clr">#REF!</definedName>
    <definedName name="clrnl">#REF!</definedName>
    <definedName name="CM_CY">#REF!</definedName>
    <definedName name="CMCY">#REF!</definedName>
    <definedName name="cna">#REF!</definedName>
    <definedName name="CNAA">#REF!</definedName>
    <definedName name="cncel">#REF!</definedName>
    <definedName name="CNT">#REF!</definedName>
    <definedName name="co">#REF!</definedName>
    <definedName name="CODE">#REF!</definedName>
    <definedName name="codes_basic">#REF!</definedName>
    <definedName name="codes_riders">#REF!</definedName>
    <definedName name="CoHasMI">#REF!</definedName>
    <definedName name="CoIsACooperativeInsurer">#REF!</definedName>
    <definedName name="col">#REF!</definedName>
    <definedName name="Col_Allocations">#REF!,#REF!,#REF!,#REF!</definedName>
    <definedName name="Col_Allocations_Ext_Out">#REF!,#REF!,#REF!</definedName>
    <definedName name="Col_Bud_Qtly">#REF!,#REF!,#REF!,#REF!</definedName>
    <definedName name="collection.fee">#REF!</definedName>
    <definedName name="Collection_fee">#REF!</definedName>
    <definedName name="com" localSheetId="28">#REF!</definedName>
    <definedName name="com" localSheetId="29">#REF!</definedName>
    <definedName name="com" localSheetId="88">[1]A!$B$1</definedName>
    <definedName name="com">[2]A!$B$1</definedName>
    <definedName name="com_1">#REF!</definedName>
    <definedName name="com_2">#REF!</definedName>
    <definedName name="comm">#REF!</definedName>
    <definedName name="comm_tag">#REF!</definedName>
    <definedName name="Company_Name">#REF!</definedName>
    <definedName name="compare">#REF!</definedName>
    <definedName name="COMPDATE">#REF!</definedName>
    <definedName name="components">#REF!</definedName>
    <definedName name="Computer" hidden="1">#REF!</definedName>
    <definedName name="con">#REF!</definedName>
    <definedName name="CoName" localSheetId="28">#REF!</definedName>
    <definedName name="CoName" localSheetId="29">#REF!</definedName>
    <definedName name="CoName" localSheetId="73">[3]main!$E$5</definedName>
    <definedName name="CoName" localSheetId="88">[4]main!$E$5</definedName>
    <definedName name="CoName">[3]main!$E$5</definedName>
    <definedName name="condition">#REF!</definedName>
    <definedName name="Cons_col">#REF!</definedName>
    <definedName name="consynop">#REF!</definedName>
    <definedName name="CONT">#REF!</definedName>
    <definedName name="Contract?Manufacturing">#REF!</definedName>
    <definedName name="converters">#REF!</definedName>
    <definedName name="core_NBAP">#REF!</definedName>
    <definedName name="core_NBAP_usd">#REF!</definedName>
    <definedName name="Corp_Share_on_HO_Support">#REF!</definedName>
    <definedName name="CorpGov1">#REF!</definedName>
    <definedName name="CorpGov131a">#REF!</definedName>
    <definedName name="CorpGov132a">#REF!</definedName>
    <definedName name="CorpGov133a">#REF!</definedName>
    <definedName name="CorpGov133b">#REF!</definedName>
    <definedName name="CorpGov133c">#REF!</definedName>
    <definedName name="CorpGov133d">#REF!</definedName>
    <definedName name="CorpGov133e">#REF!</definedName>
    <definedName name="CorpGov2">#REF!</definedName>
    <definedName name="CorpGov3">#REF!</definedName>
    <definedName name="corpGov4">#REF!</definedName>
    <definedName name="CorpGovPct">#REF!</definedName>
    <definedName name="cost">#REF!</definedName>
    <definedName name="Cost_of_Sales">#REF!</definedName>
    <definedName name="cost1">#REF!</definedName>
    <definedName name="cost2">#REF!</definedName>
    <definedName name="cost3">#REF!</definedName>
    <definedName name="CoType" localSheetId="5">#REF!</definedName>
    <definedName name="CoType" localSheetId="6">#REF!</definedName>
    <definedName name="CoType" localSheetId="28">#REF!</definedName>
    <definedName name="CoType" localSheetId="29">#REF!</definedName>
    <definedName name="CoType" localSheetId="88">#REF!</definedName>
    <definedName name="CoType">#REF!</definedName>
    <definedName name="count">#REF!</definedName>
    <definedName name="countries">#REF!</definedName>
    <definedName name="COUNTRY">#REF!</definedName>
    <definedName name="Country_ID_TL">#REF!</definedName>
    <definedName name="Country_ID_UL">#REF!</definedName>
    <definedName name="cov_65_rsv">#REF!</definedName>
    <definedName name="COVERFS" hidden="1">#REF!</definedName>
    <definedName name="Cpaid">#REF!</definedName>
    <definedName name="CPDEC99">#REF!</definedName>
    <definedName name="CPFEB00">#REF!</definedName>
    <definedName name="CPJAN00">#REF!</definedName>
    <definedName name="CPMAR00">#REF!</definedName>
    <definedName name="CR">#REF!</definedName>
    <definedName name="CREDIT">#REF!</definedName>
    <definedName name="_xlnm.Criteria">#REF!</definedName>
    <definedName name="Criteria_MI">#REF!</definedName>
    <definedName name="CRNLL">#REF!</definedName>
    <definedName name="Cross?Purchase?Group">#REF!</definedName>
    <definedName name="CROSSCHECK">#N/A</definedName>
    <definedName name="cs">#REF!</definedName>
    <definedName name="CSDEC99">#REF!</definedName>
    <definedName name="CSFEB00">#REF!</definedName>
    <definedName name="CSJAN00">#REF!</definedName>
    <definedName name="CSMAR00">#REF!</definedName>
    <definedName name="CSO_PICM">#REF!</definedName>
    <definedName name="CTR">#N/A</definedName>
    <definedName name="curdoc">#REF!</definedName>
    <definedName name="curfst">#REF!</definedName>
    <definedName name="curpre">#REF!</definedName>
    <definedName name="currencies">#REF!</definedName>
    <definedName name="Currency">#REF!</definedName>
    <definedName name="Current_Month">#REF!</definedName>
    <definedName name="Current_Year">#REF!</definedName>
    <definedName name="CurrentDate">#REF!</definedName>
    <definedName name="cy" localSheetId="28">#REF!</definedName>
    <definedName name="cy" localSheetId="29">#REF!</definedName>
    <definedName name="cy" localSheetId="88">[1]A!$H$5</definedName>
    <definedName name="cy">[2]A!$H$5</definedName>
    <definedName name="CY_End_Date">#REF!</definedName>
    <definedName name="CY_Start_Date">#REF!</definedName>
    <definedName name="d">#REF!</definedName>
    <definedName name="D_U">#REF!</definedName>
    <definedName name="Dat">#REF!</definedName>
    <definedName name="DATA">#REF!</definedName>
    <definedName name="DATA_INPUT">#REF!</definedName>
    <definedName name="data1" hidden="1">#REF!</definedName>
    <definedName name="data2" hidden="1">#REF!</definedName>
    <definedName name="data3" hidden="1">#REF!</definedName>
    <definedName name="_xlnm.Database" hidden="1">#REF!</definedName>
    <definedName name="date" localSheetId="5">[5]DIT!#REF!</definedName>
    <definedName name="date" localSheetId="6">[5]DIT!#REF!</definedName>
    <definedName name="Date">#REF!</definedName>
    <definedName name="Date_of_report">#REF!</definedName>
    <definedName name="date2">#REF!</definedName>
    <definedName name="DateTag">#REF!</definedName>
    <definedName name="DBCP_25">#REF!</definedName>
    <definedName name="DBCP5">#REF!</definedName>
    <definedName name="DD">#REF!</definedName>
    <definedName name="DDDDD">#REF!</definedName>
    <definedName name="dddddd">#REF!</definedName>
    <definedName name="DEBIT">#REF!</definedName>
    <definedName name="Dec" localSheetId="0" hidden="1">{#N/A,#N/A,FALSE,"DEPN";#N/A,#N/A,FALSE,"INT";#N/A,#N/A,FALSE,"SUNDRY";#N/A,#N/A,FALSE,"CRED";#N/A,#N/A,FALSE,"DEBT";#N/A,#N/A,FALSE,"XREC";#N/A,#N/A,FALSE,"RFS";#N/A,#N/A,FALSE,"FAS";#N/A,#N/A,FALSE,"SP";#N/A,#N/A,FALSE,"COMM";#N/A,#N/A,FALSE,"CALC";#N/A,#N/A,FALSE,"%";#N/A,#N/A,FALSE,"EXPS"}</definedName>
    <definedName name="Dec" localSheetId="28" hidden="1">{#N/A,#N/A,FALSE,"DEPN";#N/A,#N/A,FALSE,"INT";#N/A,#N/A,FALSE,"SUNDRY";#N/A,#N/A,FALSE,"CRED";#N/A,#N/A,FALSE,"DEBT";#N/A,#N/A,FALSE,"XREC";#N/A,#N/A,FALSE,"RFS";#N/A,#N/A,FALSE,"FAS";#N/A,#N/A,FALSE,"SP";#N/A,#N/A,FALSE,"COMM";#N/A,#N/A,FALSE,"CALC";#N/A,#N/A,FALSE,"%";#N/A,#N/A,FALSE,"EXPS"}</definedName>
    <definedName name="Dec" localSheetId="29" hidden="1">{#N/A,#N/A,FALSE,"DEPN";#N/A,#N/A,FALSE,"INT";#N/A,#N/A,FALSE,"SUNDRY";#N/A,#N/A,FALSE,"CRED";#N/A,#N/A,FALSE,"DEBT";#N/A,#N/A,FALSE,"XREC";#N/A,#N/A,FALSE,"RFS";#N/A,#N/A,FALSE,"FAS";#N/A,#N/A,FALSE,"SP";#N/A,#N/A,FALSE,"COMM";#N/A,#N/A,FALSE,"CALC";#N/A,#N/A,FALSE,"%";#N/A,#N/A,FALSE,"EXPS"}</definedName>
    <definedName name="Dec" hidden="1">{#N/A,#N/A,FALSE,"DEPN";#N/A,#N/A,FALSE,"INT";#N/A,#N/A,FALSE,"SUNDRY";#N/A,#N/A,FALSE,"CRED";#N/A,#N/A,FALSE,"DEBT";#N/A,#N/A,FALSE,"XREC";#N/A,#N/A,FALSE,"RFS";#N/A,#N/A,FALSE,"FAS";#N/A,#N/A,FALSE,"SP";#N/A,#N/A,FALSE,"COMM";#N/A,#N/A,FALSE,"CALC";#N/A,#N/A,FALSE,"%";#N/A,#N/A,FALSE,"EXPS"}</definedName>
    <definedName name="dec10.15">#REF!</definedName>
    <definedName name="dec10.15.7">#REF!</definedName>
    <definedName name="DEC2ND">#REF!</definedName>
    <definedName name="dec3.7">#REF!</definedName>
    <definedName name="dec3.7.7">#REF!</definedName>
    <definedName name="dec5.10">#REF!</definedName>
    <definedName name="dec5.10.7">#REF!</definedName>
    <definedName name="decAll">#REF!</definedName>
    <definedName name="DECNAME">#REF!</definedName>
    <definedName name="ded">#REF!</definedName>
    <definedName name="default">#REF!</definedName>
    <definedName name="DEP">#REF!</definedName>
    <definedName name="depn1">#REF!</definedName>
    <definedName name="depn2">#REF!</definedName>
    <definedName name="depn3">#REF!</definedName>
    <definedName name="depreciation">#REF!</definedName>
    <definedName name="DES">#REF!</definedName>
    <definedName name="DES_UDESCR">#REF!</definedName>
    <definedName name="DESC">#N/A</definedName>
    <definedName name="DESC_ENTITY">#REF!</definedName>
    <definedName name="DESC_FUND">#REF!</definedName>
    <definedName name="DESC_MEASURES">#REF!</definedName>
    <definedName name="DESC_TIME">#REF!</definedName>
    <definedName name="DF">#REF!</definedName>
    <definedName name="DF_GRID_1">#REF!</definedName>
    <definedName name="dfasdasd">#REF!</definedName>
    <definedName name="dfdfdfdfd">#REF!</definedName>
    <definedName name="dff">#REF!</definedName>
    <definedName name="DFFNEG">#REF!</definedName>
    <definedName name="dfna">#REF!</definedName>
    <definedName name="DFNAA">#REF!</definedName>
    <definedName name="dfneg">#REF!</definedName>
    <definedName name="dft">#REF!</definedName>
    <definedName name="DFTNEG">#REF!</definedName>
    <definedName name="DHIB_1">#REF!</definedName>
    <definedName name="DHIB_10">#REF!</definedName>
    <definedName name="DHIB_2">#REF!</definedName>
    <definedName name="DHIB_3">#REF!</definedName>
    <definedName name="DHIB_4">#REF!</definedName>
    <definedName name="DHIB_5">#REF!</definedName>
    <definedName name="DHIB_7.5">#REF!</definedName>
    <definedName name="DIF">#REF!</definedName>
    <definedName name="diff">#REF!</definedName>
    <definedName name="difference">#REF!</definedName>
    <definedName name="dir">#REF!</definedName>
    <definedName name="Directory">#REF!</definedName>
    <definedName name="DirectPremiumGrowth1">#REF!</definedName>
    <definedName name="DirectPremiumGrowth2">#REF!</definedName>
    <definedName name="DirectPremiumGrowth3">#REF!</definedName>
    <definedName name="Discount" hidden="1">#REF!</definedName>
    <definedName name="DiscRate">#REF!</definedName>
    <definedName name="display_area_2" hidden="1">#REF!</definedName>
    <definedName name="DIST_ID">#REF!</definedName>
    <definedName name="DISTJUNE00">#REF!</definedName>
    <definedName name="Div_1">#REF!</definedName>
    <definedName name="div_rate">#REF!</definedName>
    <definedName name="DMU_Share_on_HO_Support">#REF!</definedName>
    <definedName name="doc">#REF!</definedName>
    <definedName name="docpay">#REF!</definedName>
    <definedName name="dol">#REF!</definedName>
    <definedName name="dol_rate">#REF!</definedName>
    <definedName name="dollar">#REF!</definedName>
    <definedName name="DR">#REF!</definedName>
    <definedName name="drate">#REF!</definedName>
    <definedName name="DSAPR00">#REF!</definedName>
    <definedName name="DSFEB00">#REF!</definedName>
    <definedName name="DSJAN00">#REF!</definedName>
    <definedName name="DSMAR00">#REF!</definedName>
    <definedName name="DSMAY00">#REF!</definedName>
    <definedName name="dst" localSheetId="28">#REF!</definedName>
    <definedName name="dst" localSheetId="29">#REF!</definedName>
    <definedName name="dst" localSheetId="88">[1]A!$C$67</definedName>
    <definedName name="dst">[2]A!$C$67</definedName>
    <definedName name="dtf">#REF!</definedName>
    <definedName name="DTFNEG">#REF!</definedName>
    <definedName name="dtneg">#REF!</definedName>
    <definedName name="dtnl">#REF!</definedName>
    <definedName name="dtnl_1">#REF!</definedName>
    <definedName name="dtnl_2">#REF!</definedName>
    <definedName name="DTNLL">#REF!</definedName>
    <definedName name="DTS">#REF!</definedName>
    <definedName name="dtt">#REF!</definedName>
    <definedName name="DTTNEG">#REF!</definedName>
    <definedName name="due">#REF!</definedName>
    <definedName name="dueto">#REF!</definedName>
    <definedName name="E">#REF!</definedName>
    <definedName name="EA">#REF!</definedName>
    <definedName name="ECNI">#REF!</definedName>
    <definedName name="EDP">#REF!</definedName>
    <definedName name="edpadmit">#REF!</definedName>
    <definedName name="edpcom">#REF!</definedName>
    <definedName name="edpcost">#REF!</definedName>
    <definedName name="edpcost2">#REF!</definedName>
    <definedName name="edpequipment">#REF!</definedName>
    <definedName name="edpexam">#REF!</definedName>
    <definedName name="edpxam">#REF!</definedName>
    <definedName name="EE">#REF!</definedName>
    <definedName name="eeee">#REF!</definedName>
    <definedName name="EEI">#REF!</definedName>
    <definedName name="EFLTD">#REF!</definedName>
    <definedName name="EJ">#REF!</definedName>
    <definedName name="Email">#REF!</definedName>
    <definedName name="emp">#REF!</definedName>
    <definedName name="EMP_CODE">#REF!</definedName>
    <definedName name="EMPLOYEE">#REF!</definedName>
    <definedName name="EMPLOYEE_S_NAME">#REF!</definedName>
    <definedName name="EMPLOYEES">#REF!</definedName>
    <definedName name="ena">#REF!</definedName>
    <definedName name="ENAA">#REF!</definedName>
    <definedName name="end">#REF!</definedName>
    <definedName name="End_Date">#REF!</definedName>
    <definedName name="EndDate" localSheetId="5">#REF!</definedName>
    <definedName name="EndDate" localSheetId="6">#REF!</definedName>
    <definedName name="EndDate" localSheetId="28">#REF!</definedName>
    <definedName name="EndDate" localSheetId="29">#REF!</definedName>
    <definedName name="EndDate" localSheetId="88">#REF!</definedName>
    <definedName name="EndDate">#REF!</definedName>
    <definedName name="ENT">#REF!</definedName>
    <definedName name="ENTITY">#REF!</definedName>
    <definedName name="ER">0.037</definedName>
    <definedName name="ESSCodeCurrency">#REF!</definedName>
    <definedName name="ESSCodeMonth">#REF!</definedName>
    <definedName name="ESSCodeReportingUnit">#REF!</definedName>
    <definedName name="EST_TERM">#REF!</definedName>
    <definedName name="ETI_DEC2005_W_REGION_05MAY2006">#REF!</definedName>
    <definedName name="EV__DECIMALSYMBOL__" hidden="1">"."</definedName>
    <definedName name="EV__EVCOM_OPTIONS__" hidden="1">8</definedName>
    <definedName name="EV__EXPOPTIONS__" hidden="1">0</definedName>
    <definedName name="EV__LASTREFTIME__" hidden="1">"(GMT+08:00)6/15/2010 10:51:04 AM"</definedName>
    <definedName name="EV__LOCKEDCVW__AIACONS" hidden="1">"LC,IS_REPORTING,ACTUAL,LSTAT_TOTL,ENTITY:RPHGR,FTOT,TOTALFUND,LOCAL,TOTALINTCO,TOTALICO,TOTALIFRS,AL,2010.NOV,YTD,"</definedName>
    <definedName name="EV__LOCKEDCVW__ICMATCHING" hidden="1">"LC,ACTUAL,ENTITY:RPHGR,FTOT,LOCAL,IC_DIFF_MR000,TOTAL2,TOTALINTCO,2005.TOTAL,YTD,"</definedName>
    <definedName name="EV__LOCKEDCVW__OWNERSHIP" hidden="1">"ACTUAL,ENTITY:RLEGAL,LOCAL,TOTALINTCO,METHOD_SYS,2005.TOTAL,PERIODIC,"</definedName>
    <definedName name="EV__LOCKEDCVW__RATE" hidden="1">"ACTUAL,AED,NOTRANS,GLOBAL,2005.TOTAL,PERIODIC,"</definedName>
    <definedName name="EV__LOCKSTATUS__" hidden="1">4</definedName>
    <definedName name="EV__MAXEXPCOLS__" hidden="1">100</definedName>
    <definedName name="EV__MAXEXPROWS__" hidden="1">1000</definedName>
    <definedName name="EV__MEMORYCVW__" hidden="1">0</definedName>
    <definedName name="EV__MEMORYCVW__A.TXT" hidden="1">"AIACONS"</definedName>
    <definedName name="EV__MEMORYCVW__A.TXT_C_ACCT" hidden="1">"SI_REPORTING"</definedName>
    <definedName name="EV__MEMORYCVW__A.TXT_C_CATEGORY" hidden="1">"ACTUAL"</definedName>
    <definedName name="EV__MEMORYCVW__A.TXT_C_DATASRC" hidden="1">"IFRS_TOTL"</definedName>
    <definedName name="EV__MEMORYCVW__A.TXT_CURRENCY" hidden="1">"USD"</definedName>
    <definedName name="EV__MEMORYCVW__A.TXT_ENTITY" hidden="1">"ENTITY:RAHGR"</definedName>
    <definedName name="EV__MEMORYCVW__A.TXT_FLOW" hidden="1">"FTOT"</definedName>
    <definedName name="EV__MEMORYCVW__A.TXT_FUND" hidden="1">"TOTALFUND"</definedName>
    <definedName name="EV__MEMORYCVW__A.TXT_GROUPS" hidden="1">"LOCAL"</definedName>
    <definedName name="EV__MEMORYCVW__A.TXT_INTCO" hidden="1">"TOTALINTCO"</definedName>
    <definedName name="EV__MEMORYCVW__A.TXT_LOB_HKICO" hidden="1">"TOTALICO"</definedName>
    <definedName name="EV__MEMORYCVW__A.TXT_LOB_IFRS" hidden="1">"TOTALIFRS"</definedName>
    <definedName name="EV__MEMORYCVW__A.TXT_LOB_MGMT" hidden="1">"AL"</definedName>
    <definedName name="EV__MEMORYCVW__A.TXT_MEASURES" hidden="1">"YTD"</definedName>
    <definedName name="EV__MEMORYCVW__A.TXT_TIME" hidden="1">"2010.FEB"</definedName>
    <definedName name="EV__MEMORYCVW__BOOK6" hidden="1">"AIACONS"</definedName>
    <definedName name="EV__MEMORYCVW__BOOK6_C_ACCT" hidden="1">"IS_REPORTING"</definedName>
    <definedName name="EV__MEMORYCVW__BOOK6_C_CATEGORY" hidden="1">"ACTUAL"</definedName>
    <definedName name="EV__MEMORYCVW__BOOK6_C_DATASRC" hidden="1">"HKICO_TOTL"</definedName>
    <definedName name="EV__MEMORYCVW__BOOK6_CURRENCY" hidden="1">"LC"</definedName>
    <definedName name="EV__MEMORYCVW__BOOK6_ENTITY" hidden="1">"ENTITY:RAIGH"</definedName>
    <definedName name="EV__MEMORYCVW__BOOK6_FLOW" hidden="1">"FTOT"</definedName>
    <definedName name="EV__MEMORYCVW__BOOK6_FUND" hidden="1">"TOTALFUND"</definedName>
    <definedName name="EV__MEMORYCVW__BOOK6_GROUPS" hidden="1">"LOCAL"</definedName>
    <definedName name="EV__MEMORYCVW__BOOK6_INTCO" hidden="1">"TOTALINTCO"</definedName>
    <definedName name="EV__MEMORYCVW__BOOK6_LOB_HKICO" hidden="1">"TOTALICO"</definedName>
    <definedName name="EV__MEMORYCVW__BOOK6_LOB_IFRS" hidden="1">"TOTALIFRS"</definedName>
    <definedName name="EV__MEMORYCVW__BOOK6_LOB_MGMT" hidden="1">"AL"</definedName>
    <definedName name="EV__MEMORYCVW__BOOK6_MEASURES" hidden="1">"YTD"</definedName>
    <definedName name="EV__MEMORYCVW__BOOK6_TIME" hidden="1">"2010.FEB"</definedName>
    <definedName name="EV__MEMORYCVW__BOOK9" hidden="1">"AIACONS"</definedName>
    <definedName name="EV__MEMORYCVW__BOOK9_C_ACCT" hidden="1">"IS_REPORTING"</definedName>
    <definedName name="EV__MEMORYCVW__BOOK9_C_CATEGORY" hidden="1">"ACTUAL"</definedName>
    <definedName name="EV__MEMORYCVW__BOOK9_C_DATASRC" hidden="1">"SCH_TOTL"</definedName>
    <definedName name="EV__MEMORYCVW__BOOK9_CURRENCY" hidden="1">"LC"</definedName>
    <definedName name="EV__MEMORYCVW__BOOK9_ENTITY" hidden="1">"ENTITY:RAHGR"</definedName>
    <definedName name="EV__MEMORYCVW__BOOK9_FLOW" hidden="1">"FTOT"</definedName>
    <definedName name="EV__MEMORYCVW__BOOK9_FUND" hidden="1">"LIFEFUND"</definedName>
    <definedName name="EV__MEMORYCVW__BOOK9_GROUPS" hidden="1">"LOCAL"</definedName>
    <definedName name="EV__MEMORYCVW__BOOK9_INTCO" hidden="1">"TOTALINTCO"</definedName>
    <definedName name="EV__MEMORYCVW__BOOK9_LOB_HKICO" hidden="1">"TOTALICO"</definedName>
    <definedName name="EV__MEMORYCVW__BOOK9_LOB_IFRS" hidden="1">"TOTALIFRS"</definedName>
    <definedName name="EV__MEMORYCVW__BOOK9_LOB_MGMT" hidden="1">"AL"</definedName>
    <definedName name="EV__MEMORYCVW__BOOK9_MEASURES" hidden="1">"YTD"</definedName>
    <definedName name="EV__MEMORYCVW__BOOK9_TIME" hidden="1">"2009.FEB"</definedName>
    <definedName name="EV__MEMORYCVW__BPC_DATA_SOURECE_20100507.XLS" hidden="1">"AIACONS"</definedName>
    <definedName name="EV__MEMORYCVW__BPC_DATA_SOURECE_20100507.XLS_C_ACCT" hidden="1">"00000C"</definedName>
    <definedName name="EV__MEMORYCVW__BPC_DATA_SOURECE_20100507.XLS_C_CATEGORY" hidden="1">"ACTUAL"</definedName>
    <definedName name="EV__MEMORYCVW__BPC_DATA_SOURECE_20100507.XLS_C_DATASRC" hidden="1">"ALLO_MANJ"</definedName>
    <definedName name="EV__MEMORYCVW__BPC_DATA_SOURECE_20100507.XLS_CURRENCY" hidden="1">"USD"</definedName>
    <definedName name="EV__MEMORYCVW__BPC_DATA_SOURECE_20100507.XLS_ENTITY" hidden="1">"ENTITY:RAHGR"</definedName>
    <definedName name="EV__MEMORYCVW__BPC_DATA_SOURECE_20100507.XLS_FLOW" hidden="1">"FTOT"</definedName>
    <definedName name="EV__MEMORYCVW__BPC_DATA_SOURECE_20100507.XLS_FUND" hidden="1">"TOTALFUND"</definedName>
    <definedName name="EV__MEMORYCVW__BPC_DATA_SOURECE_20100507.XLS_GROUPS" hidden="1">"LOCAL"</definedName>
    <definedName name="EV__MEMORYCVW__BPC_DATA_SOURECE_20100507.XLS_INTCO" hidden="1">"TOTALINTCO"</definedName>
    <definedName name="EV__MEMORYCVW__BPC_DATA_SOURECE_20100507.XLS_LOB_HKICO" hidden="1">"TOTALICO"</definedName>
    <definedName name="EV__MEMORYCVW__BPC_DATA_SOURECE_20100507.XLS_LOB_IFRS" hidden="1">"TOTALIFRS"</definedName>
    <definedName name="EV__MEMORYCVW__BPC_DATA_SOURECE_20100507.XLS_LOB_MGMT" hidden="1">"AL"</definedName>
    <definedName name="EV__MEMORYCVW__BPC_DATA_SOURECE_20100507.XLS_MEASURES" hidden="1">"YTD"</definedName>
    <definedName name="EV__MEMORYCVW__BPC_DATA_SOURECE_20100507.XLS_TIME" hidden="1">"2010.FEB"</definedName>
    <definedName name="EV__MEMORYCVW__BPC_REPORT_BUILDING_PLAN_170302010.XLS" hidden="1">"AIACONS"</definedName>
    <definedName name="EV__MEMORYCVW__BPC_REPORT_BUILDING_PLAN_170302010.XLS_C_ACCT" hidden="1">"IS_REPORTING"</definedName>
    <definedName name="EV__MEMORYCVW__BPC_REPORT_BUILDING_PLAN_170302010.XLS_C_CATEGORY" hidden="1">"ACTUAL"</definedName>
    <definedName name="EV__MEMORYCVW__BPC_REPORT_BUILDING_PLAN_170302010.XLS_C_DATASRC" hidden="1">"IFRS_TOTL"</definedName>
    <definedName name="EV__MEMORYCVW__BPC_REPORT_BUILDING_PLAN_170302010.XLS_CURRENCY" hidden="1">"USD"</definedName>
    <definedName name="EV__MEMORYCVW__BPC_REPORT_BUILDING_PLAN_170302010.XLS_ENTITY" hidden="1">"ENTITY:RAIGH"</definedName>
    <definedName name="EV__MEMORYCVW__BPC_REPORT_BUILDING_PLAN_170302010.XLS_FLOW" hidden="1">"FTOT"</definedName>
    <definedName name="EV__MEMORYCVW__BPC_REPORT_BUILDING_PLAN_170302010.XLS_FUND" hidden="1">"TOTALFUND"</definedName>
    <definedName name="EV__MEMORYCVW__BPC_REPORT_BUILDING_PLAN_170302010.XLS_GROUPS" hidden="1">"LOCAL"</definedName>
    <definedName name="EV__MEMORYCVW__BPC_REPORT_BUILDING_PLAN_170302010.XLS_INTCO" hidden="1">"TOTALINTCO"</definedName>
    <definedName name="EV__MEMORYCVW__BPC_REPORT_BUILDING_PLAN_170302010.XLS_LOB_HKICO" hidden="1">"TOTALICO"</definedName>
    <definedName name="EV__MEMORYCVW__BPC_REPORT_BUILDING_PLAN_170302010.XLS_LOB_IFRS" hidden="1">"TOTALIFRS"</definedName>
    <definedName name="EV__MEMORYCVW__BPC_REPORT_BUILDING_PLAN_170302010.XLS_LOB_MGMT" hidden="1">"OTH"</definedName>
    <definedName name="EV__MEMORYCVW__BPC_REPORT_BUILDING_PLAN_170302010.XLS_MEASURES" hidden="1">"YTD"</definedName>
    <definedName name="EV__MEMORYCVW__BPC_REPORT_BUILDING_PLAN_170302010.XLS_TIME" hidden="1">"2010.JAN"</definedName>
    <definedName name="EV__MEMORYCVW__COPY_OF_SI_WORKSHEET_W03_OUTPUT_V000.XLS" hidden="1">"AIACONS"</definedName>
    <definedName name="EV__MEMORYCVW__IFRS_LONGSHEET_.XLS" hidden="1">"AIACONS"</definedName>
    <definedName name="EV__MEMORYCVW__IFRS_LONGSHEET_.XLS_C_ACCT" hidden="1">"IS06001000"</definedName>
    <definedName name="EV__MEMORYCVW__IFRS_LONGSHEET_.XLS_C_CATEGORY" hidden="1">"ACTUAL_2007"</definedName>
    <definedName name="EV__MEMORYCVW__IFRS_LONGSHEET_.XLS_C_DATASRC" hidden="1">"IFRS"</definedName>
    <definedName name="EV__MEMORYCVW__IFRS_LONGSHEET_.XLS_CURRENCY" hidden="1">"LC"</definedName>
    <definedName name="EV__MEMORYCVW__IFRS_LONGSHEET_.XLS_ENTITY" hidden="1">"ENTITY:RAHGR"</definedName>
    <definedName name="EV__MEMORYCVW__IFRS_LONGSHEET_.XLS_FLOW" hidden="1">"FTOT"</definedName>
    <definedName name="EV__MEMORYCVW__IFRS_LONGSHEET_.XLS_FUND" hidden="1">"TOTALFUND"</definedName>
    <definedName name="EV__MEMORYCVW__IFRS_LONGSHEET_.XLS_GROUPS" hidden="1">"LOCAL"</definedName>
    <definedName name="EV__MEMORYCVW__IFRS_LONGSHEET_.XLS_INTCO" hidden="1">"TOTALINTCO"</definedName>
    <definedName name="EV__MEMORYCVW__IFRS_LONGSHEET_.XLS_LOB_HKICO" hidden="1">"TOTALICO"</definedName>
    <definedName name="EV__MEMORYCVW__IFRS_LONGSHEET_.XLS_LOB_IFRS" hidden="1">"TOTALIFRS"</definedName>
    <definedName name="EV__MEMORYCVW__IFRS_LONGSHEET_.XLS_LOB_MGMT" hidden="1">"AL"</definedName>
    <definedName name="EV__MEMORYCVW__IFRS_LONGSHEET_.XLS_MEASURES" hidden="1">"YTD"</definedName>
    <definedName name="EV__MEMORYCVW__IFRS_LONGSHEET_.XLS_TIME" hidden="1">"2010.JAN"</definedName>
    <definedName name="EV__MEMORYCVW__IFRS_WORKSHEET_W03A_OUTPUT_V000_FUND.XLS" hidden="1">"AIACONS"</definedName>
    <definedName name="EV__MEMORYCVW__IFRS_WORKSHEET_W03A_OUTPUT_V000_FUND.XLS_C_ACCT" hidden="1">"G000000"</definedName>
    <definedName name="EV__MEMORYCVW__IFRS_WORKSHEET_W03A_OUTPUT_V000_FUND.XLS_C_CATEGORY" hidden="1">"ACTUAL"</definedName>
    <definedName name="EV__MEMORYCVW__IFRS_WORKSHEET_W03A_OUTPUT_V000_FUND.XLS_C_DATASRC" hidden="1">"IFRS_TOTL"</definedName>
    <definedName name="EV__MEMORYCVW__IFRS_WORKSHEET_W03A_OUTPUT_V000_FUND.XLS_CURRENCY" hidden="1">"USD"</definedName>
    <definedName name="EV__MEMORYCVW__IFRS_WORKSHEET_W03A_OUTPUT_V000_FUND.XLS_ENTITY" hidden="1">"ENTITY:MGMT_ZZ"</definedName>
    <definedName name="EV__MEMORYCVW__IFRS_WORKSHEET_W03A_OUTPUT_V000_FUND.XLS_FLOW" hidden="1">"F999"</definedName>
    <definedName name="EV__MEMORYCVW__IFRS_WORKSHEET_W03A_OUTPUT_V000_FUND.XLS_FUND" hidden="1">"LIFEFUND"</definedName>
    <definedName name="EV__MEMORYCVW__IFRS_WORKSHEET_W03A_OUTPUT_V000_FUND.XLS_GROUPS" hidden="1">"USD_MGMT"</definedName>
    <definedName name="EV__MEMORYCVW__IFRS_WORKSHEET_W03A_OUTPUT_V000_FUND.XLS_INTCO" hidden="1">"TOTALINTCO"</definedName>
    <definedName name="EV__MEMORYCVW__IFRS_WORKSHEET_W03A_OUTPUT_V000_FUND.XLS_LOB_HKICO" hidden="1">"ICO_HKZZ"</definedName>
    <definedName name="EV__MEMORYCVW__IFRS_WORKSHEET_W03A_OUTPUT_V000_FUND.XLS_LOB_IFRS" hidden="1">"ISXXXX"</definedName>
    <definedName name="EV__MEMORYCVW__IFRS_WORKSHEET_W03A_OUTPUT_V000_FUND.XLS_LOB_MGMT" hidden="1">"ZZZZZ"</definedName>
    <definedName name="EV__MEMORYCVW__IFRS_WORKSHEET_W03A_OUTPUT_V000_FUND.XLS_MEASURES" hidden="1">"YTD"</definedName>
    <definedName name="EV__MEMORYCVW__IFRS_WORKSHEET_W03A_OUTPUT_V000_FUND.XLS_TIME" hidden="1">"2010.FEB"</definedName>
    <definedName name="EV__MEMORYCVW__SI_LONGSHEET_W02A_G_OUTPUT_V000.XLS" hidden="1">"AIACONS"</definedName>
    <definedName name="EV__MEMORYCVW__SI_LONGSHEET_W02A_G_OUTPUT_V000.XLS_C_ACCT" hidden="1">"IS06001000"</definedName>
    <definedName name="EV__MEMORYCVW__SI_LONGSHEET_W02A_G_OUTPUT_V000.XLS_C_CATEGORY" hidden="1">"ACTUAL_2007"</definedName>
    <definedName name="EV__MEMORYCVW__SI_LONGSHEET_W02A_G_OUTPUT_V000.XLS_C_DATASRC" hidden="1">"IFRS"</definedName>
    <definedName name="EV__MEMORYCVW__SI_LONGSHEET_W02A_G_OUTPUT_V000.XLS_CURRENCY" hidden="1">"LC"</definedName>
    <definedName name="EV__MEMORYCVW__SI_LONGSHEET_W02A_G_OUTPUT_V000.XLS_ENTITY" hidden="1">"ENTITY:RAHGR"</definedName>
    <definedName name="EV__MEMORYCVW__SI_LONGSHEET_W02A_G_OUTPUT_V000.XLS_FLOW" hidden="1">"FTOT"</definedName>
    <definedName name="EV__MEMORYCVW__SI_LONGSHEET_W02A_G_OUTPUT_V000.XLS_FUND" hidden="1">"TOTALFUND"</definedName>
    <definedName name="EV__MEMORYCVW__SI_LONGSHEET_W02A_G_OUTPUT_V000.XLS_GROUPS" hidden="1">"LOCAL"</definedName>
    <definedName name="EV__MEMORYCVW__SI_LONGSHEET_W02A_G_OUTPUT_V000.XLS_INTCO" hidden="1">"TOTALINTCO"</definedName>
    <definedName name="EV__MEMORYCVW__SI_LONGSHEET_W02A_G_OUTPUT_V000.XLS_LOB_HKICO" hidden="1">"TOTALICO"</definedName>
    <definedName name="EV__MEMORYCVW__SI_LONGSHEET_W02A_G_OUTPUT_V000.XLS_LOB_IFRS" hidden="1">"TOTALIFRS"</definedName>
    <definedName name="EV__MEMORYCVW__SI_LONGSHEET_W02A_G_OUTPUT_V000.XLS_LOB_MGMT" hidden="1">"AL"</definedName>
    <definedName name="EV__MEMORYCVW__SI_LONGSHEET_W02A_G_OUTPUT_V000.XLS_MEASURES" hidden="1">"YTD"</definedName>
    <definedName name="EV__MEMORYCVW__SI_LONGSHEET_W02A_G_OUTPUT_V000.XLS_TIME" hidden="1">"2010.JAN"</definedName>
    <definedName name="EV__MEMORYCVW__SI_LONGSHEET_W02A_G_OUTPUT_V000_NEW_ALAN.XLS" hidden="1">"AIACONS"</definedName>
    <definedName name="EV__MEMORYCVW__SI_WORKSHEET_W03_OUTPUT_V000.XLS" hidden="1">"AIACONS"</definedName>
    <definedName name="EV__MEMORYCVW__SI_WORKSHEET_W03_OUTPUT_V000_NEW.XLS" hidden="1">"AIACONS"</definedName>
    <definedName name="EV__MEMORYCVW__SI_WORKSHEET_W03_OUTPUT_V000_NEW_ALAN_LS.XLS" hidden="1">"AIACONS"</definedName>
    <definedName name="EV__MEMORYCVW__SI_WORKSHEET_W03_OUTPUT_V000_NEW_FUND.XLS" hidden="1">"AIACONS"</definedName>
    <definedName name="EV__MEMORYCVW__SI_WORKSHEET_W04_BS_V000_NEW.XLS" hidden="1">"AIACONS"</definedName>
    <definedName name="EV__MEMORYCVW__SI_WORKSHEET_W04_BS_V000_NEW.XLS_C_ACCT" hidden="1">"IC_ER_ACC"</definedName>
    <definedName name="EV__MEMORYCVW__SI_WORKSHEET_W04_BS_V000_NEW.XLS_C_CATEGORY" hidden="1">"ACTUAL"</definedName>
    <definedName name="EV__MEMORYCVW__SI_WORKSHEET_W04_BS_V000_NEW.XLS_C_DATASRC" hidden="1">"ALLO_MANJ"</definedName>
    <definedName name="EV__MEMORYCVW__SI_WORKSHEET_W04_BS_V000_NEW.XLS_CURRENCY" hidden="1">"USD"</definedName>
    <definedName name="EV__MEMORYCVW__SI_WORKSHEET_W04_BS_V000_NEW.XLS_ENTITY" hidden="1">"ENTITY:RAHGR"</definedName>
    <definedName name="EV__MEMORYCVW__SI_WORKSHEET_W04_BS_V000_NEW.XLS_FLOW" hidden="1">"FTOT"</definedName>
    <definedName name="EV__MEMORYCVW__SI_WORKSHEET_W04_BS_V000_NEW.XLS_FUND" hidden="1">"TOTALFUND"</definedName>
    <definedName name="EV__MEMORYCVW__SI_WORKSHEET_W04_BS_V000_NEW.XLS_GROUPS" hidden="1">"LOCAL"</definedName>
    <definedName name="EV__MEMORYCVW__SI_WORKSHEET_W04_BS_V000_NEW.XLS_INTCO" hidden="1">"TOTALINTCO"</definedName>
    <definedName name="EV__MEMORYCVW__SI_WORKSHEET_W04_BS_V000_NEW.XLS_LOB_HKICO" hidden="1">"TOTALICO"</definedName>
    <definedName name="EV__MEMORYCVW__SI_WORKSHEET_W04_BS_V000_NEW.XLS_LOB_IFRS" hidden="1">"TOTALIFRS"</definedName>
    <definedName name="EV__MEMORYCVW__SI_WORKSHEET_W04_BS_V000_NEW.XLS_LOB_MGMT" hidden="1">"AL"</definedName>
    <definedName name="EV__MEMORYCVW__SI_WORKSHEET_W04_BS_V000_NEW.XLS_MEASURES" hidden="1">"YTD"</definedName>
    <definedName name="EV__MEMORYCVW__SI_WORKSHEET_W04_BS_V000_NEW.XLS_TIME" hidden="1">"2010.FEB"</definedName>
    <definedName name="EV__MEMORYCVW__SI_WORKSHEETS.XLS" hidden="1">"AIACONS"</definedName>
    <definedName name="EV__MEMORYCVW__SI_WORKSHEETS.XLS_C_ACCT" hidden="1">1</definedName>
    <definedName name="EV__MEMORYCVW__SI_WORKSHEETS.XLS_C_CATEGORY" hidden="1">"ACTUAL_2007"</definedName>
    <definedName name="EV__MEMORYCVW__SI_WORKSHEETS.XLS_C_DATASRC" hidden="1">"IFRS"</definedName>
    <definedName name="EV__MEMORYCVW__SI_WORKSHEETS.XLS_ENTITY" hidden="1">"RAHGR"</definedName>
    <definedName name="EV__MEMORYCVW__SI_WORKSHEETS.XLS_FLOW" hidden="1">"FLOW:X_CF_090"</definedName>
    <definedName name="EV__MEMORYCVW__SI_WORKSHEETS.XLS_FUND" hidden="1">"TOTALFUND"</definedName>
    <definedName name="EV__MEMORYCVW__SI_WORKSHEETS.XLS_GROUPS" hidden="1">"FC"</definedName>
    <definedName name="EV__MEMORYCVW__SI_WORKSHEETS.XLS_INTCO" hidden="1">"TOTALINTCO"</definedName>
    <definedName name="EV__MEMORYCVW__SI_WORKSHEETS.XLS_LOB_HKICO" hidden="1">"TOTALICO"</definedName>
    <definedName name="EV__MEMORYCVW__SI_WORKSHEETS.XLS_LOB_IFRS" hidden="1">"ISUNAL"</definedName>
    <definedName name="EV__MEMORYCVW__SI_WORKSHEETS.XLS_LOB_MGMT" hidden="1">"AL"</definedName>
    <definedName name="EV__MEMORYCVW__SI_WORKSHEETS.XLS_MEASURES" hidden="1">"CUSTOMPER"</definedName>
    <definedName name="EV__MEMORYCVW__SI_WORKSHEETS.XLS_TIME" hidden="1">"2011.TOTAL"</definedName>
    <definedName name="EV__MEMORYCVW__STD_REPORTS_FOR_CREATION_IN_TRAINING.XLS" hidden="1">"AIACONS"</definedName>
    <definedName name="EV__MEMORYCVW__STD_REPORTS_FOR_CREATION_IN_TRAINING.XLS_C_ACCT" hidden="1">"BYLINE_NET_PROFIT"</definedName>
    <definedName name="EV__MEMORYCVW__STD_REPORTS_FOR_CREATION_IN_TRAINING.XLS_C_CATEGORY" hidden="1">"ACTUAL"</definedName>
    <definedName name="EV__MEMORYCVW__STD_REPORTS_FOR_CREATION_IN_TRAINING.XLS_C_DATASRC" hidden="1">"GAAP_TOTL"</definedName>
    <definedName name="EV__MEMORYCVW__STD_REPORTS_FOR_CREATION_IN_TRAINING.XLS_CURRENCY" hidden="1">"USD"</definedName>
    <definedName name="EV__MEMORYCVW__STD_REPORTS_FOR_CREATION_IN_TRAINING.XLS_ENTITY" hidden="1">"SG01"</definedName>
    <definedName name="EV__MEMORYCVW__STD_REPORTS_FOR_CREATION_IN_TRAINING.XLS_FLOW" hidden="1">"FTOT"</definedName>
    <definedName name="EV__MEMORYCVW__STD_REPORTS_FOR_CREATION_IN_TRAINING.XLS_FUND" hidden="1">"TOTALFUND"</definedName>
    <definedName name="EV__MEMORYCVW__STD_REPORTS_FOR_CREATION_IN_TRAINING.XLS_GROUPS" hidden="1">"LOCAL"</definedName>
    <definedName name="EV__MEMORYCVW__STD_REPORTS_FOR_CREATION_IN_TRAINING.XLS_INTCO" hidden="1">"TOTALINTCO"</definedName>
    <definedName name="EV__MEMORYCVW__STD_REPORTS_FOR_CREATION_IN_TRAINING.XLS_LOB_HKICO" hidden="1">"TOTALICO"</definedName>
    <definedName name="EV__MEMORYCVW__STD_REPORTS_FOR_CREATION_IN_TRAINING.XLS_LOB_IFRS" hidden="1">"TOTALIFRS"</definedName>
    <definedName name="EV__MEMORYCVW__STD_REPORTS_FOR_CREATION_IN_TRAINING.XLS_LOB_MGMT" hidden="1">"AL"</definedName>
    <definedName name="EV__MEMORYCVW__STD_REPORTS_FOR_CREATION_IN_TRAINING.XLS_MEASURES" hidden="1">"YTD"</definedName>
    <definedName name="EV__MEMORYCVW__STD_REPORTS_FOR_CREATION_IN_TRAINING.XLS_TIME" hidden="1">"2010.FEB"</definedName>
    <definedName name="EV__MEMORYCVW__UAT_1.11_SI_ROLLUP.XLS" hidden="1">"AIACONS"</definedName>
    <definedName name="EV__MEMORYCVW__UAT_1.11_SI_ROLLUP.XLS_C_ACCT" hidden="1">"IS_REPORTING"</definedName>
    <definedName name="EV__MEMORYCVW__UAT_1.11_SI_ROLLUP.XLS_C_CATEGORY" hidden="1">"ACTUAL"</definedName>
    <definedName name="EV__MEMORYCVW__UAT_1.11_SI_ROLLUP.XLS_C_DATASRC" hidden="1">"HKICO_TOTL"</definedName>
    <definedName name="EV__MEMORYCVW__UAT_1.11_SI_ROLLUP.XLS_CURRENCY" hidden="1">"LC"</definedName>
    <definedName name="EV__MEMORYCVW__UAT_1.11_SI_ROLLUP.XLS_ENTITY" hidden="1">"SG01"</definedName>
    <definedName name="EV__MEMORYCVW__UAT_1.11_SI_ROLLUP.XLS_FLOW" hidden="1">"FTOT"</definedName>
    <definedName name="EV__MEMORYCVW__UAT_1.11_SI_ROLLUP.XLS_FUND" hidden="1">"TOTALFUND"</definedName>
    <definedName name="EV__MEMORYCVW__UAT_1.11_SI_ROLLUP.XLS_GROUPS" hidden="1">"LOCAL"</definedName>
    <definedName name="EV__MEMORYCVW__UAT_1.11_SI_ROLLUP.XLS_INTCO" hidden="1">"TOTALINTCO"</definedName>
    <definedName name="EV__MEMORYCVW__UAT_1.11_SI_ROLLUP.XLS_LOB_HKICO" hidden="1">"TOTALICO"</definedName>
    <definedName name="EV__MEMORYCVW__UAT_1.11_SI_ROLLUP.XLS_LOB_IFRS" hidden="1">"TOTALIFRS"</definedName>
    <definedName name="EV__MEMORYCVW__UAT_1.11_SI_ROLLUP.XLS_LOB_MGMT" hidden="1">"AL"</definedName>
    <definedName name="EV__MEMORYCVW__UAT_1.11_SI_ROLLUP.XLS_MEASURES" hidden="1">"YTD"</definedName>
    <definedName name="EV__MEMORYCVW__UAT_1.11_SI_ROLLUP.XLS_TIME" hidden="1">"2010.FEB"</definedName>
    <definedName name="EV__MEMORYCVW__W02H_OUTPUT_V000.XLS" hidden="1">"AIACONS"</definedName>
    <definedName name="EV__MEMORYCVW__W02H_OUTPUT_V000.XLS_C_ACCT" hidden="1">"IS06001000"</definedName>
    <definedName name="EV__MEMORYCVW__W02H_OUTPUT_V000.XLS_C_CATEGORY" hidden="1">"ACTUAL_2007"</definedName>
    <definedName name="EV__MEMORYCVW__W02H_OUTPUT_V000.XLS_C_DATASRC" hidden="1">"IFRS"</definedName>
    <definedName name="EV__MEMORYCVW__W02H_OUTPUT_V000.XLS_CURRENCY" hidden="1">"LC"</definedName>
    <definedName name="EV__MEMORYCVW__W02H_OUTPUT_V000.XLS_ENTITY" hidden="1">"ENTITY:RAHGR"</definedName>
    <definedName name="EV__MEMORYCVW__W02H_OUTPUT_V000.XLS_FLOW" hidden="1">"FTOT"</definedName>
    <definedName name="EV__MEMORYCVW__W02H_OUTPUT_V000.XLS_FUND" hidden="1">"TOTALFUND"</definedName>
    <definedName name="EV__MEMORYCVW__W02H_OUTPUT_V000.XLS_GROUPS" hidden="1">"LOCAL"</definedName>
    <definedName name="EV__MEMORYCVW__W02H_OUTPUT_V000.XLS_INTCO" hidden="1">"TOTALINTCO"</definedName>
    <definedName name="EV__MEMORYCVW__W02H_OUTPUT_V000.XLS_LOB_HKICO" hidden="1">"TOTALICO"</definedName>
    <definedName name="EV__MEMORYCVW__W02H_OUTPUT_V000.XLS_LOB_IFRS" hidden="1">"TOTALIFRS"</definedName>
    <definedName name="EV__MEMORYCVW__W02H_OUTPUT_V000.XLS_LOB_MGMT" hidden="1">"AL"</definedName>
    <definedName name="EV__MEMORYCVW__W02H_OUTPUT_V000.XLS_MEASURES" hidden="1">"YTD"</definedName>
    <definedName name="EV__MEMORYCVW__W02H_OUTPUT_V000.XLS_TIME" hidden="1">"2010.JAN"</definedName>
    <definedName name="EV__MEMORYCVW__WORKSHEET_IN_BPCFRAMERCONTROL" hidden="1">"AIACONS"</definedName>
    <definedName name="EV__MEMORYCVW__WORKSHEET_IN_BPCFRAMERCONTROL_C_ACCT" hidden="1">"IS_REPORTING"</definedName>
    <definedName name="EV__MEMORYCVW__WORKSHEET_IN_BPCFRAMERCONTROL_C_CATEGORY" hidden="1">"ACTUAL"</definedName>
    <definedName name="EV__MEMORYCVW__WORKSHEET_IN_BPCFRAMERCONTROL_C_DATASRC" hidden="1">"HKICO_TOTL"</definedName>
    <definedName name="EV__MEMORYCVW__WORKSHEET_IN_BPCFRAMERCONTROL_CURRENCY" hidden="1">"LC"</definedName>
    <definedName name="EV__MEMORYCVW__WORKSHEET_IN_BPCFRAMERCONTROL_ENTITY" hidden="1">"SG01"</definedName>
    <definedName name="EV__MEMORYCVW__WORKSHEET_IN_BPCFRAMERCONTROL_FLOW" hidden="1">"FTOT"</definedName>
    <definedName name="EV__MEMORYCVW__WORKSHEET_IN_BPCFRAMERCONTROL_FUND" hidden="1">"TOTALFUND"</definedName>
    <definedName name="EV__MEMORYCVW__WORKSHEET_IN_BPCFRAMERCONTROL_GROUPS" hidden="1">"LOCAL"</definedName>
    <definedName name="EV__MEMORYCVW__WORKSHEET_IN_BPCFRAMERCONTROL_INTCO" hidden="1">"TOTALINTCO"</definedName>
    <definedName name="EV__MEMORYCVW__WORKSHEET_IN_BPCFRAMERCONTROL_LOB_HKICO" hidden="1">"TOTALICO"</definedName>
    <definedName name="EV__MEMORYCVW__WORKSHEET_IN_BPCFRAMERCONTROL_LOB_IFRS" hidden="1">"TOTALIFRS"</definedName>
    <definedName name="EV__MEMORYCVW__WORKSHEET_IN_BPCFRAMERCONTROL_LOB_MGMT" hidden="1">"AL"</definedName>
    <definedName name="EV__MEMORYCVW__WORKSHEET_IN_BPCFRAMERCONTROL_MEASURES" hidden="1">"YTD"</definedName>
    <definedName name="EV__MEMORYCVW__WORKSHEET_IN_BPCFRAMERCONTROL_TIME" hidden="1">"2010.FEB"</definedName>
    <definedName name="EV__WBEVMODE__" hidden="1">0</definedName>
    <definedName name="EV__WBREFOPTIONS__" hidden="1">134217734</definedName>
    <definedName name="EV__WBVERSION__" hidden="1">0</definedName>
    <definedName name="EV_Ben">#REF!</definedName>
    <definedName name="ewan">#REF!</definedName>
    <definedName name="examdate">#REF!</definedName>
    <definedName name="examdate2">#REF!</definedName>
    <definedName name="examiner">#REF!</definedName>
    <definedName name="Excel_BuiltIn__FilterDatabase_7">#REF!</definedName>
    <definedName name="Excel_BuiltIn_Print_Area_11">#REF!</definedName>
    <definedName name="Excel_BuiltIn_Print_Area_12">#REF!</definedName>
    <definedName name="Excel_BuiltIn_Print_Area_12_1">#REF!</definedName>
    <definedName name="Excel_BuiltIn_Print_Area_13_1">#REF!</definedName>
    <definedName name="Excel_BuiltIn_Print_Area_13_1_1">#REF!</definedName>
    <definedName name="Excel_BuiltIn_Print_Area_14_1">#REF!</definedName>
    <definedName name="Excel_BuiltIn_Print_Area_15_1">#REF!</definedName>
    <definedName name="Excel_BuiltIn_Print_Area_16_1">#REF!</definedName>
    <definedName name="Excel_BuiltIn_Print_Area_16_1_1">#REF!</definedName>
    <definedName name="Excel_BuiltIn_Print_Area_17_1_1">#REF!</definedName>
    <definedName name="Excel_BuiltIn_Print_Area_19_1">#REF!</definedName>
    <definedName name="Excel_BuiltIn_Print_Area_2">#REF!</definedName>
    <definedName name="Excel_BuiltIn_Print_Area_21_1">#REF!</definedName>
    <definedName name="Excel_BuiltIn_Print_Area_22_1_1_1">#REF!</definedName>
    <definedName name="Excel_BuiltIn_Print_Area_23_1">#REF!</definedName>
    <definedName name="Excel_BuiltIn_Print_Area_24_1_1_1">#REF!</definedName>
    <definedName name="Excel_BuiltIn_Print_Area_25_1_1">#REF!</definedName>
    <definedName name="Excel_BuiltIn_Print_Area_28_1">#REF!</definedName>
    <definedName name="Excel_BuiltIn_Print_Area_29_1">#REF!</definedName>
    <definedName name="Excel_BuiltIn_Print_Area_3">#REF!</definedName>
    <definedName name="Excel_BuiltIn_Print_Area_31_1_1_1_1">#REF!</definedName>
    <definedName name="Excel_BuiltIn_Print_Area_33_1">#REF!</definedName>
    <definedName name="Excel_BuiltIn_Print_Area_34_1">#REF!</definedName>
    <definedName name="Excel_BuiltIn_Print_Area_35_1">#REF!</definedName>
    <definedName name="Excel_BuiltIn_Print_Area_36_1">#REF!</definedName>
    <definedName name="Excel_BuiltIn_Print_Area_38_1">#REF!</definedName>
    <definedName name="Excel_BuiltIn_Print_Area_40_1_1">#REF!</definedName>
    <definedName name="Excel_BuiltIn_Print_Area_42">#REF!</definedName>
    <definedName name="Excel_BuiltIn_Print_Area_45_1">#REF!</definedName>
    <definedName name="Excel_BuiltIn_Print_Area_46_1">#REF!</definedName>
    <definedName name="Excel_BuiltIn_Print_Area_48">#REF!</definedName>
    <definedName name="Excel_BuiltIn_Print_Area_5">#REF!</definedName>
    <definedName name="Excel_BuiltIn_Print_Area_5_1">"$#REF!.$A$1:$AC$78"</definedName>
    <definedName name="Excel_BuiltIn_Print_Area_6">"$#REF!.$A$1:$Q$88"</definedName>
    <definedName name="Excel_BuiltIn_Print_Area_6_1">#REF!</definedName>
    <definedName name="Excel_BuiltIn_Print_Area_8">#REF!</definedName>
    <definedName name="Excel_BuiltIn_Print_Area_9">"$#REF!.$A$1:$K$36"</definedName>
    <definedName name="Excel_BuiltIn_Print_Area_9_1">#REF!</definedName>
    <definedName name="Excel_BuiltIn_Print_Area_9_1_1">#REF!</definedName>
    <definedName name="Excel_BuiltIn_Print_Titles_4">"$sch3.$#REF!$#REF!:$#REF!$#REF!"</definedName>
    <definedName name="Excel_BuiltIn_Print_Titles_8">(#REF!,#REF!)</definedName>
    <definedName name="excess">#REF!</definedName>
    <definedName name="Exch_Rate">#REF!</definedName>
    <definedName name="exchangerate">#REF!</definedName>
    <definedName name="exdate">#REF!</definedName>
    <definedName name="EXH_1">#REF!</definedName>
    <definedName name="EXH_3">#REF!</definedName>
    <definedName name="EXH_4">#REF!</definedName>
    <definedName name="EXH_5">#REF!</definedName>
    <definedName name="EXH_A">#REF!</definedName>
    <definedName name="EXH_B">#REF!</definedName>
    <definedName name="EXH_C">#REF!</definedName>
    <definedName name="EXH_D">#REF!</definedName>
    <definedName name="Exp">#REF!</definedName>
    <definedName name="EXP_INF_">#REF!</definedName>
    <definedName name="Expense">#REF!</definedName>
    <definedName name="expenses">#REF!</definedName>
    <definedName name="Ext">#REF!</definedName>
    <definedName name="extension">#REF!</definedName>
    <definedName name="_xlnm.Extract">#REF!</definedName>
    <definedName name="Extract_MI">#REF!</definedName>
    <definedName name="F">#REF!</definedName>
    <definedName name="fail" localSheetId="0" hidden="1">{#N/A,#N/A,FALSE,"DEPN";#N/A,#N/A,FALSE,"INT";#N/A,#N/A,FALSE,"SUNDRY";#N/A,#N/A,FALSE,"CRED";#N/A,#N/A,FALSE,"DEBT";#N/A,#N/A,FALSE,"XREC";#N/A,#N/A,FALSE,"RFS";#N/A,#N/A,FALSE,"FAS";#N/A,#N/A,FALSE,"SP";#N/A,#N/A,FALSE,"COMM";#N/A,#N/A,FALSE,"CALC";#N/A,#N/A,FALSE,"%";#N/A,#N/A,FALSE,"EXPS"}</definedName>
    <definedName name="fail" localSheetId="28" hidden="1">{#N/A,#N/A,FALSE,"DEPN";#N/A,#N/A,FALSE,"INT";#N/A,#N/A,FALSE,"SUNDRY";#N/A,#N/A,FALSE,"CRED";#N/A,#N/A,FALSE,"DEBT";#N/A,#N/A,FALSE,"XREC";#N/A,#N/A,FALSE,"RFS";#N/A,#N/A,FALSE,"FAS";#N/A,#N/A,FALSE,"SP";#N/A,#N/A,FALSE,"COMM";#N/A,#N/A,FALSE,"CALC";#N/A,#N/A,FALSE,"%";#N/A,#N/A,FALSE,"EXPS"}</definedName>
    <definedName name="fail" localSheetId="29" hidden="1">{#N/A,#N/A,FALSE,"DEPN";#N/A,#N/A,FALSE,"INT";#N/A,#N/A,FALSE,"SUNDRY";#N/A,#N/A,FALSE,"CRED";#N/A,#N/A,FALSE,"DEBT";#N/A,#N/A,FALSE,"XREC";#N/A,#N/A,FALSE,"RFS";#N/A,#N/A,FALSE,"FAS";#N/A,#N/A,FALSE,"SP";#N/A,#N/A,FALSE,"COMM";#N/A,#N/A,FALSE,"CALC";#N/A,#N/A,FALSE,"%";#N/A,#N/A,FALSE,"EXPS"}</definedName>
    <definedName name="fail" hidden="1">{#N/A,#N/A,FALSE,"DEPN";#N/A,#N/A,FALSE,"INT";#N/A,#N/A,FALSE,"SUNDRY";#N/A,#N/A,FALSE,"CRED";#N/A,#N/A,FALSE,"DEBT";#N/A,#N/A,FALSE,"XREC";#N/A,#N/A,FALSE,"RFS";#N/A,#N/A,FALSE,"FAS";#N/A,#N/A,FALSE,"SP";#N/A,#N/A,FALSE,"COMM";#N/A,#N/A,FALSE,"CALC";#N/A,#N/A,FALSE,"%";#N/A,#N/A,FALSE,"EXPS"}</definedName>
    <definedName name="faslapse">#REF!</definedName>
    <definedName name="Fax">#REF!</definedName>
    <definedName name="FCode" hidden="1">#REF!</definedName>
    <definedName name="fcst12">#REF!</definedName>
    <definedName name="fcst12cost">#REF!</definedName>
    <definedName name="fcst12key">#REF!</definedName>
    <definedName name="fd">#REF!</definedName>
    <definedName name="fdfdfdfdf">#REF!</definedName>
    <definedName name="Female_NSM">#REF!</definedName>
    <definedName name="Female_SM">#REF!</definedName>
    <definedName name="ffail" localSheetId="0" hidden="1">{#N/A,#N/A,FALSE,"DEPN";#N/A,#N/A,FALSE,"INT";#N/A,#N/A,FALSE,"SUNDRY";#N/A,#N/A,FALSE,"CRED";#N/A,#N/A,FALSE,"DEBT";#N/A,#N/A,FALSE,"XREC";#N/A,#N/A,FALSE,"RFS";#N/A,#N/A,FALSE,"FAS";#N/A,#N/A,FALSE,"SP";#N/A,#N/A,FALSE,"COMM";#N/A,#N/A,FALSE,"CALC";#N/A,#N/A,FALSE,"%";#N/A,#N/A,FALSE,"EXPS"}</definedName>
    <definedName name="ffail" localSheetId="28" hidden="1">{#N/A,#N/A,FALSE,"DEPN";#N/A,#N/A,FALSE,"INT";#N/A,#N/A,FALSE,"SUNDRY";#N/A,#N/A,FALSE,"CRED";#N/A,#N/A,FALSE,"DEBT";#N/A,#N/A,FALSE,"XREC";#N/A,#N/A,FALSE,"RFS";#N/A,#N/A,FALSE,"FAS";#N/A,#N/A,FALSE,"SP";#N/A,#N/A,FALSE,"COMM";#N/A,#N/A,FALSE,"CALC";#N/A,#N/A,FALSE,"%";#N/A,#N/A,FALSE,"EXPS"}</definedName>
    <definedName name="ffail" localSheetId="29" hidden="1">{#N/A,#N/A,FALSE,"DEPN";#N/A,#N/A,FALSE,"INT";#N/A,#N/A,FALSE,"SUNDRY";#N/A,#N/A,FALSE,"CRED";#N/A,#N/A,FALSE,"DEBT";#N/A,#N/A,FALSE,"XREC";#N/A,#N/A,FALSE,"RFS";#N/A,#N/A,FALSE,"FAS";#N/A,#N/A,FALSE,"SP";#N/A,#N/A,FALSE,"COMM";#N/A,#N/A,FALSE,"CALC";#N/A,#N/A,FALSE,"%";#N/A,#N/A,FALSE,"EXPS"}</definedName>
    <definedName name="ffail" hidden="1">{#N/A,#N/A,FALSE,"DEPN";#N/A,#N/A,FALSE,"INT";#N/A,#N/A,FALSE,"SUNDRY";#N/A,#N/A,FALSE,"CRED";#N/A,#N/A,FALSE,"DEBT";#N/A,#N/A,FALSE,"XREC";#N/A,#N/A,FALSE,"RFS";#N/A,#N/A,FALSE,"FAS";#N/A,#N/A,FALSE,"SP";#N/A,#N/A,FALSE,"COMM";#N/A,#N/A,FALSE,"CALC";#N/A,#N/A,FALSE,"%";#N/A,#N/A,FALSE,"EXPS"}</definedName>
    <definedName name="ffdf" hidden="1">#REF!</definedName>
    <definedName name="fff">#REF!</definedName>
    <definedName name="fhb">#REF!</definedName>
    <definedName name="fhbna">#REF!</definedName>
    <definedName name="FHBNAA">#REF!</definedName>
    <definedName name="fhbneg">#REF!</definedName>
    <definedName name="fhf">#REF!</definedName>
    <definedName name="fhfneg">#REF!</definedName>
    <definedName name="FINANCE">#REF!</definedName>
    <definedName name="Finance_Enterprise_Value">#REF!</definedName>
    <definedName name="Finance_Total_Shareholer_returns">#REF!</definedName>
    <definedName name="Finance_Value_of_Future_New_Business">#REF!</definedName>
    <definedName name="finc">#REF!</definedName>
    <definedName name="fincia">#REF!</definedName>
    <definedName name="FINCON">#REF!</definedName>
    <definedName name="FINDEC99">#REF!</definedName>
    <definedName name="FINFEB00">#REF!</definedName>
    <definedName name="Finished?Goods">#REF!</definedName>
    <definedName name="FINJAN00">#REF!</definedName>
    <definedName name="FINMAR00">#REF!</definedName>
    <definedName name="FINNOV">#REF!</definedName>
    <definedName name="FINOP">#REF!</definedName>
    <definedName name="FINOP49">#REF!</definedName>
    <definedName name="FINOPDEC2003">#REF!</definedName>
    <definedName name="fintaxnll">#REF!</definedName>
    <definedName name="FIRST">#REF!</definedName>
    <definedName name="FirstYearPrem">#REF!</definedName>
    <definedName name="Fixed_Assets">#REF!</definedName>
    <definedName name="flu">#REF!</definedName>
    <definedName name="fluc">#REF!</definedName>
    <definedName name="fn">#REF!</definedName>
    <definedName name="FN5_A">#REF!</definedName>
    <definedName name="Form0">#REF!</definedName>
    <definedName name="Form1">#REF!</definedName>
    <definedName name="Form1a">#REF!</definedName>
    <definedName name="Form1b">#REF!</definedName>
    <definedName name="Form1bSTART">#REF!</definedName>
    <definedName name="Form3a">#REF!</definedName>
    <definedName name="Form3aPhasing">#REF!</definedName>
    <definedName name="Form4">#REF!</definedName>
    <definedName name="form49">#REF!</definedName>
    <definedName name="Form4a">#REF!</definedName>
    <definedName name="Form5">#REF!</definedName>
    <definedName name="Form7">#REF!</definedName>
    <definedName name="Form9">#REF!</definedName>
    <definedName name="FormHOE">#REF!</definedName>
    <definedName name="FormHYPmon">#REF!</definedName>
    <definedName name="FormHYPQTR">#REF!</definedName>
    <definedName name="four">#REF!</definedName>
    <definedName name="fr">#REF!</definedName>
    <definedName name="FR_1">#REF!</definedName>
    <definedName name="FR_2">#REF!</definedName>
    <definedName name="fromb">#REF!</definedName>
    <definedName name="FRS">#REF!</definedName>
    <definedName name="fst" localSheetId="28">#REF!</definedName>
    <definedName name="fst" localSheetId="29">#REF!</definedName>
    <definedName name="fst" localSheetId="88">[1]A!$C$66</definedName>
    <definedName name="fst">[2]A!$C$66</definedName>
    <definedName name="fstpay">#REF!</definedName>
    <definedName name="fu_head">#REF!</definedName>
    <definedName name="FU_list">#REF!</definedName>
    <definedName name="fu_table">#REF!</definedName>
    <definedName name="FU_Value">#REF!</definedName>
    <definedName name="fun">#REF!</definedName>
    <definedName name="fund">#REF!</definedName>
    <definedName name="FUNDmicro">#N/A</definedName>
    <definedName name="FUNDS">#REF!</definedName>
    <definedName name="fv">#REF!</definedName>
    <definedName name="FX_5">#REF!</definedName>
    <definedName name="FXrate">#REF!</definedName>
    <definedName name="fxtn_sked">#REF!</definedName>
    <definedName name="fy">#REF!</definedName>
    <definedName name="fy_or">#REF!</definedName>
    <definedName name="FY2_">#REF!</definedName>
    <definedName name="FY4_">#REF!</definedName>
    <definedName name="G">#REF!</definedName>
    <definedName name="GA">#REF!</definedName>
    <definedName name="GAAP">#REF!</definedName>
    <definedName name="GAINS">#REF!</definedName>
    <definedName name="ganaa">#REF!</definedName>
    <definedName name="ganla">#REF!</definedName>
    <definedName name="GBONDS">#N/A</definedName>
    <definedName name="gcp">#REF!</definedName>
    <definedName name="GDPF">#REF!</definedName>
    <definedName name="GEM_DR">#REF!</definedName>
    <definedName name="GEMC5_4">#REF!</definedName>
    <definedName name="GEMC5_5">#REF!</definedName>
    <definedName name="GEMC7_4">#REF!</definedName>
    <definedName name="GEMCP5_4">#REF!</definedName>
    <definedName name="GEMCP5_5">#REF!</definedName>
    <definedName name="GEMCP7_4">#REF!</definedName>
    <definedName name="GEMCP7_5">#REF!</definedName>
    <definedName name="Gemini_Proj">#REF!</definedName>
    <definedName name="Gemini_Title">#REF!</definedName>
    <definedName name="GEN">#REF!</definedName>
    <definedName name="GEN_INT">#REF!</definedName>
    <definedName name="Ggoal3" localSheetId="0" hidden="1">{#N/A,#N/A,FALSE,"DEPN";#N/A,#N/A,FALSE,"INT";#N/A,#N/A,FALSE,"SUNDRY";#N/A,#N/A,FALSE,"CRED";#N/A,#N/A,FALSE,"DEBT";#N/A,#N/A,FALSE,"XREC";#N/A,#N/A,FALSE,"RFS";#N/A,#N/A,FALSE,"FAS";#N/A,#N/A,FALSE,"SP";#N/A,#N/A,FALSE,"COMM";#N/A,#N/A,FALSE,"CALC";#N/A,#N/A,FALSE,"%";#N/A,#N/A,FALSE,"EXPS"}</definedName>
    <definedName name="Ggoal3" localSheetId="28" hidden="1">{#N/A,#N/A,FALSE,"DEPN";#N/A,#N/A,FALSE,"INT";#N/A,#N/A,FALSE,"SUNDRY";#N/A,#N/A,FALSE,"CRED";#N/A,#N/A,FALSE,"DEBT";#N/A,#N/A,FALSE,"XREC";#N/A,#N/A,FALSE,"RFS";#N/A,#N/A,FALSE,"FAS";#N/A,#N/A,FALSE,"SP";#N/A,#N/A,FALSE,"COMM";#N/A,#N/A,FALSE,"CALC";#N/A,#N/A,FALSE,"%";#N/A,#N/A,FALSE,"EXPS"}</definedName>
    <definedName name="Ggoal3" localSheetId="29" hidden="1">{#N/A,#N/A,FALSE,"DEPN";#N/A,#N/A,FALSE,"INT";#N/A,#N/A,FALSE,"SUNDRY";#N/A,#N/A,FALSE,"CRED";#N/A,#N/A,FALSE,"DEBT";#N/A,#N/A,FALSE,"XREC";#N/A,#N/A,FALSE,"RFS";#N/A,#N/A,FALSE,"FAS";#N/A,#N/A,FALSE,"SP";#N/A,#N/A,FALSE,"COMM";#N/A,#N/A,FALSE,"CALC";#N/A,#N/A,FALSE,"%";#N/A,#N/A,FALSE,"EXPS"}</definedName>
    <definedName name="Ggoal3" hidden="1">{#N/A,#N/A,FALSE,"DEPN";#N/A,#N/A,FALSE,"INT";#N/A,#N/A,FALSE,"SUNDRY";#N/A,#N/A,FALSE,"CRED";#N/A,#N/A,FALSE,"DEBT";#N/A,#N/A,FALSE,"XREC";#N/A,#N/A,FALSE,"RFS";#N/A,#N/A,FALSE,"FAS";#N/A,#N/A,FALSE,"SP";#N/A,#N/A,FALSE,"COMM";#N/A,#N/A,FALSE,"CALC";#N/A,#N/A,FALSE,"%";#N/A,#N/A,FALSE,"EXPS"}</definedName>
    <definedName name="GI_DR_P">#REF!</definedName>
    <definedName name="GI_Proj_St">#REF!</definedName>
    <definedName name="GI_Proj_Till">#REF!</definedName>
    <definedName name="GI_St_Title">#REF!</definedName>
    <definedName name="gl">#REF!</definedName>
    <definedName name="GL_DR_P">#REF!</definedName>
    <definedName name="GL_Proj_St">#REF!</definedName>
    <definedName name="GL_Proj_Till">#REF!</definedName>
    <definedName name="GL_St_Title">#REF!</definedName>
    <definedName name="GLOANS">#REF!</definedName>
    <definedName name="Global?Buying?Teams">#REF!</definedName>
    <definedName name="Global_Ass_TL">#REF!</definedName>
    <definedName name="GM_DR_P">#REF!</definedName>
    <definedName name="GM_Proj_St">#REF!</definedName>
    <definedName name="GM_Proj_Till">#REF!</definedName>
    <definedName name="GM_St_Title">#REF!</definedName>
    <definedName name="GOAL3" localSheetId="0" hidden="1">{#N/A,#N/A,FALSE,"DEPN";#N/A,#N/A,FALSE,"INT";#N/A,#N/A,FALSE,"SUNDRY";#N/A,#N/A,FALSE,"CRED";#N/A,#N/A,FALSE,"DEBT";#N/A,#N/A,FALSE,"XREC";#N/A,#N/A,FALSE,"RFS";#N/A,#N/A,FALSE,"FAS";#N/A,#N/A,FALSE,"SP";#N/A,#N/A,FALSE,"COMM";#N/A,#N/A,FALSE,"CALC";#N/A,#N/A,FALSE,"%";#N/A,#N/A,FALSE,"EXPS"}</definedName>
    <definedName name="GOAL3" localSheetId="28" hidden="1">{#N/A,#N/A,FALSE,"DEPN";#N/A,#N/A,FALSE,"INT";#N/A,#N/A,FALSE,"SUNDRY";#N/A,#N/A,FALSE,"CRED";#N/A,#N/A,FALSE,"DEBT";#N/A,#N/A,FALSE,"XREC";#N/A,#N/A,FALSE,"RFS";#N/A,#N/A,FALSE,"FAS";#N/A,#N/A,FALSE,"SP";#N/A,#N/A,FALSE,"COMM";#N/A,#N/A,FALSE,"CALC";#N/A,#N/A,FALSE,"%";#N/A,#N/A,FALSE,"EXPS"}</definedName>
    <definedName name="GOAL3" localSheetId="29" hidden="1">{#N/A,#N/A,FALSE,"DEPN";#N/A,#N/A,FALSE,"INT";#N/A,#N/A,FALSE,"SUNDRY";#N/A,#N/A,FALSE,"CRED";#N/A,#N/A,FALSE,"DEBT";#N/A,#N/A,FALSE,"XREC";#N/A,#N/A,FALSE,"RFS";#N/A,#N/A,FALSE,"FAS";#N/A,#N/A,FALSE,"SP";#N/A,#N/A,FALSE,"COMM";#N/A,#N/A,FALSE,"CALC";#N/A,#N/A,FALSE,"%";#N/A,#N/A,FALSE,"EXPS"}</definedName>
    <definedName name="GOAL3" hidden="1">{#N/A,#N/A,FALSE,"DEPN";#N/A,#N/A,FALSE,"INT";#N/A,#N/A,FALSE,"SUNDRY";#N/A,#N/A,FALSE,"CRED";#N/A,#N/A,FALSE,"DEBT";#N/A,#N/A,FALSE,"XREC";#N/A,#N/A,FALSE,"RFS";#N/A,#N/A,FALSE,"FAS";#N/A,#N/A,FALSE,"SP";#N/A,#N/A,FALSE,"COMM";#N/A,#N/A,FALSE,"CALC";#N/A,#N/A,FALSE,"%";#N/A,#N/A,FALSE,"EXPS"}</definedName>
    <definedName name="GOPF">#REF!</definedName>
    <definedName name="gov">#REF!</definedName>
    <definedName name="GPP">#REF!</definedName>
    <definedName name="Graph" localSheetId="0">OFFSET(#REF!,MATCH(#REF!,#REF!,0),,,COUNTA(#REF!)-1)</definedName>
    <definedName name="Graph">OFFSET(#REF!,MATCH(#REF!,#REF!,0),,,COUNTA(#REF!)-1)</definedName>
    <definedName name="graph_top">#REF!</definedName>
    <definedName name="graph_top_a">#REF!</definedName>
    <definedName name="GrDat1">#REF!</definedName>
    <definedName name="GrDat2">#REF!</definedName>
    <definedName name="gross_tag">#REF!</definedName>
    <definedName name="group">#REF!</definedName>
    <definedName name="GROWTH_">#REF!</definedName>
    <definedName name="GROWTH_10">#REF!</definedName>
    <definedName name="GROWTH_11">#REF!</definedName>
    <definedName name="Growth_Charge_Premium">0.25</definedName>
    <definedName name="Growth_Charge_Reserve">0.45</definedName>
    <definedName name="GSP">#REF!</definedName>
    <definedName name="gtdf">#REF!</definedName>
    <definedName name="gtfhb">#REF!</definedName>
    <definedName name="GYRT_1">#REF!</definedName>
    <definedName name="GYRT_10">#REF!</definedName>
    <definedName name="GYRT_2">#REF!</definedName>
    <definedName name="GYRT_3">#REF!</definedName>
    <definedName name="GYRT_4">#REF!</definedName>
    <definedName name="GYRT_5">#REF!</definedName>
    <definedName name="GYRT_7.5">#REF!</definedName>
    <definedName name="H">#REF!</definedName>
    <definedName name="HCL">#REF!</definedName>
    <definedName name="header">#REF!</definedName>
    <definedName name="Heading">#REF!</definedName>
    <definedName name="Health">#REF!</definedName>
    <definedName name="hehehe">#REF!</definedName>
    <definedName name="HELP1">#REF!</definedName>
    <definedName name="hfhfghfgh">#REF!</definedName>
    <definedName name="hhhhhh" localSheetId="0" hidden="1">{"'Cash In Bank - Metrobank'!$A$1:$E$520"}</definedName>
    <definedName name="hhhhhh" localSheetId="28" hidden="1">{"'Cash In Bank - Metrobank'!$A$1:$E$520"}</definedName>
    <definedName name="hhhhhh" localSheetId="29" hidden="1">{"'Cash In Bank - Metrobank'!$A$1:$E$520"}</definedName>
    <definedName name="hhhhhh" hidden="1">{"'Cash In Bank - Metrobank'!$A$1:$E$520"}</definedName>
    <definedName name="HiddenRows" hidden="1">#REF!</definedName>
    <definedName name="hierarchies">#REF!</definedName>
    <definedName name="historical">#REF!</definedName>
    <definedName name="hkdaud">#REF!</definedName>
    <definedName name="HLP">#N/A</definedName>
    <definedName name="Home_Finance">#REF!</definedName>
    <definedName name="Home_HomePage">#REF!</definedName>
    <definedName name="Home_People">#REF!</definedName>
    <definedName name="Hqwheqjfn">#REF!</definedName>
    <definedName name="HTML_CodePage" hidden="1">1252</definedName>
    <definedName name="HTML_Control" localSheetId="0" hidden="1">{"'Cash In Bank - Metrobank'!$A$1:$E$520"}</definedName>
    <definedName name="HTML_Control" localSheetId="28" hidden="1">{"'Cash In Bank - Metrobank'!$A$1:$E$520"}</definedName>
    <definedName name="HTML_Control" localSheetId="29" hidden="1">{"'Cash In Bank - Metrobank'!$A$1:$E$520"}</definedName>
    <definedName name="HTML_Control" hidden="1">{"'Cash In Bank - Metrobank'!$A$1:$E$520"}</definedName>
    <definedName name="HTML_Description" hidden="1">""</definedName>
    <definedName name="HTML_Email" hidden="1">""</definedName>
    <definedName name="HTML_Header" hidden="1">"Cash In Bank - Metrobank"</definedName>
    <definedName name="HTML_LastUpdate" hidden="1">"6/15/99"</definedName>
    <definedName name="HTML_LineAfter" hidden="1">FALSE</definedName>
    <definedName name="HTML_LineBefore" hidden="1">FALSE</definedName>
    <definedName name="HTML_Name" hidden="1">"ROGELIO B. GALON, JR."</definedName>
    <definedName name="HTML_OBDlg2" hidden="1">TRUE</definedName>
    <definedName name="HTML_OBDlg4" hidden="1">TRUE</definedName>
    <definedName name="HTML_OS" hidden="1">0</definedName>
    <definedName name="HTML_PathFile" hidden="1">"C:\JUNE\Schedules\MyHTML.htm"</definedName>
    <definedName name="HTML_Title" hidden="1">"Cash Voucher"</definedName>
    <definedName name="I">#REF!</definedName>
    <definedName name="IBMDEPR">#REF!</definedName>
    <definedName name="ibnr">#REF!</definedName>
    <definedName name="IBNR_">#REF!</definedName>
    <definedName name="IBNR_Adjustment">1.2</definedName>
    <definedName name="IBNR_BEG">#REF!</definedName>
    <definedName name="ICrate">#REF!</definedName>
    <definedName name="ICT">#REF!</definedName>
    <definedName name="IDN">#REF!</definedName>
    <definedName name="IE_PP">#REF!</definedName>
    <definedName name="IE_Prem">#REF!</definedName>
    <definedName name="IE_SA">#REF!</definedName>
    <definedName name="IEXPLOAD">#REF!</definedName>
    <definedName name="IFN">#REF!</definedName>
    <definedName name="iii">#REF!</definedName>
    <definedName name="IInvcomm" localSheetId="0" hidden="1">{#N/A,#N/A,FALSE,"DEPN";#N/A,#N/A,FALSE,"INT";#N/A,#N/A,FALSE,"SUNDRY";#N/A,#N/A,FALSE,"CRED";#N/A,#N/A,FALSE,"DEBT";#N/A,#N/A,FALSE,"XREC";#N/A,#N/A,FALSE,"RFS";#N/A,#N/A,FALSE,"FAS";#N/A,#N/A,FALSE,"SP";#N/A,#N/A,FALSE,"COMM";#N/A,#N/A,FALSE,"CALC";#N/A,#N/A,FALSE,"%";#N/A,#N/A,FALSE,"EXPS"}</definedName>
    <definedName name="IInvcomm" localSheetId="28" hidden="1">{#N/A,#N/A,FALSE,"DEPN";#N/A,#N/A,FALSE,"INT";#N/A,#N/A,FALSE,"SUNDRY";#N/A,#N/A,FALSE,"CRED";#N/A,#N/A,FALSE,"DEBT";#N/A,#N/A,FALSE,"XREC";#N/A,#N/A,FALSE,"RFS";#N/A,#N/A,FALSE,"FAS";#N/A,#N/A,FALSE,"SP";#N/A,#N/A,FALSE,"COMM";#N/A,#N/A,FALSE,"CALC";#N/A,#N/A,FALSE,"%";#N/A,#N/A,FALSE,"EXPS"}</definedName>
    <definedName name="IInvcomm" localSheetId="29" hidden="1">{#N/A,#N/A,FALSE,"DEPN";#N/A,#N/A,FALSE,"INT";#N/A,#N/A,FALSE,"SUNDRY";#N/A,#N/A,FALSE,"CRED";#N/A,#N/A,FALSE,"DEBT";#N/A,#N/A,FALSE,"XREC";#N/A,#N/A,FALSE,"RFS";#N/A,#N/A,FALSE,"FAS";#N/A,#N/A,FALSE,"SP";#N/A,#N/A,FALSE,"COMM";#N/A,#N/A,FALSE,"CALC";#N/A,#N/A,FALSE,"%";#N/A,#N/A,FALSE,"EXPS"}</definedName>
    <definedName name="IInvcomm" hidden="1">{#N/A,#N/A,FALSE,"DEPN";#N/A,#N/A,FALSE,"INT";#N/A,#N/A,FALSE,"SUNDRY";#N/A,#N/A,FALSE,"CRED";#N/A,#N/A,FALSE,"DEBT";#N/A,#N/A,FALSE,"XREC";#N/A,#N/A,FALSE,"RFS";#N/A,#N/A,FALSE,"FAS";#N/A,#N/A,FALSE,"SP";#N/A,#N/A,FALSE,"COMM";#N/A,#N/A,FALSE,"CALC";#N/A,#N/A,FALSE,"%";#N/A,#N/A,FALSE,"EXPS"}</definedName>
    <definedName name="IML">#REF!</definedName>
    <definedName name="impceb">#REF!</definedName>
    <definedName name="impliedNBAP_table">#REF!</definedName>
    <definedName name="improv">#REF!</definedName>
    <definedName name="in">#REF!</definedName>
    <definedName name="INA">#REF!</definedName>
    <definedName name="INAA">#REF!</definedName>
    <definedName name="inc">#REF!</definedName>
    <definedName name="inc10.15">#REF!</definedName>
    <definedName name="inc10.15.7">#REF!</definedName>
    <definedName name="inc3.7">#REF!</definedName>
    <definedName name="inc3.7.7">#REF!</definedName>
    <definedName name="inc5.10">#REF!</definedName>
    <definedName name="inc5.10.7">#REF!</definedName>
    <definedName name="Inception_from">#REF!</definedName>
    <definedName name="Inception_To">#REF!</definedName>
    <definedName name="INCOME">#REF!</definedName>
    <definedName name="income_statement">#REF!</definedName>
    <definedName name="income_statement2">#REF!</definedName>
    <definedName name="Index_Sheet_Kutools">#REF!</definedName>
    <definedName name="INFORCE_TERMINATED">#REF!</definedName>
    <definedName name="Ingredients???Production">#REF!</definedName>
    <definedName name="INISNOV99">#REF!</definedName>
    <definedName name="initcomm">#REF!</definedName>
    <definedName name="Input_GM_1">#REF!</definedName>
    <definedName name="Input_RET_2">#REF!</definedName>
    <definedName name="INSBROK">#REF!</definedName>
    <definedName name="insularvariable" hidden="1">#REF!</definedName>
    <definedName name="InsuredGrowth1">#REF!</definedName>
    <definedName name="InsuredGrowth2">#REF!</definedName>
    <definedName name="InsuredGrowth3">#REF!</definedName>
    <definedName name="INT">#REF!</definedName>
    <definedName name="INT_IC">#REF!</definedName>
    <definedName name="INT_RATE">#REF!</definedName>
    <definedName name="interest" localSheetId="0" hidden="1">{"'Cash In Bank - Metrobank'!$A$1:$E$520"}</definedName>
    <definedName name="interest" localSheetId="28" hidden="1">{"'Cash In Bank - Metrobank'!$A$1:$E$520"}</definedName>
    <definedName name="interest" localSheetId="29" hidden="1">{"'Cash In Bank - Metrobank'!$A$1:$E$520"}</definedName>
    <definedName name="interest" hidden="1">{"'Cash In Bank - Metrobank'!$A$1:$E$520"}</definedName>
    <definedName name="Interest_Income">#REF!</definedName>
    <definedName name="INTL">#REF!</definedName>
    <definedName name="Inv_Exps">#REF!</definedName>
    <definedName name="INV_INC">#REF!</definedName>
    <definedName name="INV_INT">#REF!</definedName>
    <definedName name="InvComm" localSheetId="0" hidden="1">{#N/A,#N/A,FALSE,"DEPN";#N/A,#N/A,FALSE,"INT";#N/A,#N/A,FALSE,"SUNDRY";#N/A,#N/A,FALSE,"CRED";#N/A,#N/A,FALSE,"DEBT";#N/A,#N/A,FALSE,"XREC";#N/A,#N/A,FALSE,"RFS";#N/A,#N/A,FALSE,"FAS";#N/A,#N/A,FALSE,"SP";#N/A,#N/A,FALSE,"COMM";#N/A,#N/A,FALSE,"CALC";#N/A,#N/A,FALSE,"%";#N/A,#N/A,FALSE,"EXPS"}</definedName>
    <definedName name="InvComm" localSheetId="28" hidden="1">{#N/A,#N/A,FALSE,"DEPN";#N/A,#N/A,FALSE,"INT";#N/A,#N/A,FALSE,"SUNDRY";#N/A,#N/A,FALSE,"CRED";#N/A,#N/A,FALSE,"DEBT";#N/A,#N/A,FALSE,"XREC";#N/A,#N/A,FALSE,"RFS";#N/A,#N/A,FALSE,"FAS";#N/A,#N/A,FALSE,"SP";#N/A,#N/A,FALSE,"COMM";#N/A,#N/A,FALSE,"CALC";#N/A,#N/A,FALSE,"%";#N/A,#N/A,FALSE,"EXPS"}</definedName>
    <definedName name="InvComm" localSheetId="29" hidden="1">{#N/A,#N/A,FALSE,"DEPN";#N/A,#N/A,FALSE,"INT";#N/A,#N/A,FALSE,"SUNDRY";#N/A,#N/A,FALSE,"CRED";#N/A,#N/A,FALSE,"DEBT";#N/A,#N/A,FALSE,"XREC";#N/A,#N/A,FALSE,"RFS";#N/A,#N/A,FALSE,"FAS";#N/A,#N/A,FALSE,"SP";#N/A,#N/A,FALSE,"COMM";#N/A,#N/A,FALSE,"CALC";#N/A,#N/A,FALSE,"%";#N/A,#N/A,FALSE,"EXPS"}</definedName>
    <definedName name="InvComm" hidden="1">{#N/A,#N/A,FALSE,"DEPN";#N/A,#N/A,FALSE,"INT";#N/A,#N/A,FALSE,"SUNDRY";#N/A,#N/A,FALSE,"CRED";#N/A,#N/A,FALSE,"DEBT";#N/A,#N/A,FALSE,"XREC";#N/A,#N/A,FALSE,"RFS";#N/A,#N/A,FALSE,"FAS";#N/A,#N/A,FALSE,"SP";#N/A,#N/A,FALSE,"COMM";#N/A,#N/A,FALSE,"CALC";#N/A,#N/A,FALSE,"%";#N/A,#N/A,FALSE,"EXPS"}</definedName>
    <definedName name="inventory">#REF!</definedName>
    <definedName name="inventory2">#REF!</definedName>
    <definedName name="investment">#REF!</definedName>
    <definedName name="investmentexpenses">#REF!</definedName>
    <definedName name="investmentincome">#REF!</definedName>
    <definedName name="InvPrdAust">#REF!</definedName>
    <definedName name="ipr">#REF!</definedName>
    <definedName name="IR">#REF!</definedName>
    <definedName name="IRA_tfc">#REF!</definedName>
    <definedName name="IS">#REF!</definedName>
    <definedName name="ISDEC99">#REF!</definedName>
    <definedName name="ISFEB00">#REF!</definedName>
    <definedName name="ISJAN00">#REF!</definedName>
    <definedName name="isLifeCo" localSheetId="28">#REF!</definedName>
    <definedName name="isLifeCo" localSheetId="29">#REF!</definedName>
    <definedName name="isLifeCo" localSheetId="73">[3]main!$F$24</definedName>
    <definedName name="isLifeCo" localSheetId="88">[4]main!$F$24</definedName>
    <definedName name="isLifeCo">[3]main!$F$24</definedName>
    <definedName name="ISMAR00">#REF!</definedName>
    <definedName name="isMBA" localSheetId="5">#REF!</definedName>
    <definedName name="isMBA" localSheetId="6">#REF!</definedName>
    <definedName name="isMBA" localSheetId="28">#REF!</definedName>
    <definedName name="isMBA" localSheetId="29">#REF!</definedName>
    <definedName name="isMBA" localSheetId="88">#REF!</definedName>
    <definedName name="isMBA">#REF!</definedName>
    <definedName name="isNLco" localSheetId="28">#REF!</definedName>
    <definedName name="isNLco" localSheetId="29">#REF!</definedName>
    <definedName name="isNLco" localSheetId="73">[3]main!$F$25</definedName>
    <definedName name="isNLco" localSheetId="88">[4]main!$F$25</definedName>
    <definedName name="isNLco">[3]main!$F$25</definedName>
    <definedName name="isNonMBA" localSheetId="5">#REF!</definedName>
    <definedName name="isNonMBA" localSheetId="6">#REF!</definedName>
    <definedName name="isNonMBA" localSheetId="28">#REF!</definedName>
    <definedName name="isNonMBA" localSheetId="29">#REF!</definedName>
    <definedName name="isNonMBA" localSheetId="88">#REF!</definedName>
    <definedName name="isNonMBA">#REF!</definedName>
    <definedName name="ISNOV">#REF!</definedName>
    <definedName name="isValidCoType" localSheetId="28">#REF!</definedName>
    <definedName name="isValidCoType" localSheetId="29">#REF!</definedName>
    <definedName name="isValidCoType" localSheetId="73">[3]main!$F$23</definedName>
    <definedName name="isValidCoType" localSheetId="88">[4]main!$F$23</definedName>
    <definedName name="isValidCoType">[3]main!$F$23</definedName>
    <definedName name="it" localSheetId="28">#REF!</definedName>
    <definedName name="it" localSheetId="29">#REF!</definedName>
    <definedName name="it" localSheetId="88">[1]A!$C$69</definedName>
    <definedName name="it">[2]A!$C$69</definedName>
    <definedName name="iui">#REF!</definedName>
    <definedName name="iuyiy">#REF!</definedName>
    <definedName name="J">#REF!</definedName>
    <definedName name="JAN">#REF!</definedName>
    <definedName name="janet">#REF!</definedName>
    <definedName name="JAY">#REF!</definedName>
    <definedName name="jean">#REF!</definedName>
    <definedName name="jhjgh" localSheetId="0" hidden="1">{#N/A,#N/A,FALSE,"DEPN";#N/A,#N/A,FALSE,"INT";#N/A,#N/A,FALSE,"SUNDRY";#N/A,#N/A,FALSE,"CRED";#N/A,#N/A,FALSE,"DEBT";#N/A,#N/A,FALSE,"XREC";#N/A,#N/A,FALSE,"RFS";#N/A,#N/A,FALSE,"FAS";#N/A,#N/A,FALSE,"SP";#N/A,#N/A,FALSE,"COMM";#N/A,#N/A,FALSE,"CALC";#N/A,#N/A,FALSE,"%";#N/A,#N/A,FALSE,"EXPS"}</definedName>
    <definedName name="jhjgh" localSheetId="28" hidden="1">{#N/A,#N/A,FALSE,"DEPN";#N/A,#N/A,FALSE,"INT";#N/A,#N/A,FALSE,"SUNDRY";#N/A,#N/A,FALSE,"CRED";#N/A,#N/A,FALSE,"DEBT";#N/A,#N/A,FALSE,"XREC";#N/A,#N/A,FALSE,"RFS";#N/A,#N/A,FALSE,"FAS";#N/A,#N/A,FALSE,"SP";#N/A,#N/A,FALSE,"COMM";#N/A,#N/A,FALSE,"CALC";#N/A,#N/A,FALSE,"%";#N/A,#N/A,FALSE,"EXPS"}</definedName>
    <definedName name="jhjgh" localSheetId="29" hidden="1">{#N/A,#N/A,FALSE,"DEPN";#N/A,#N/A,FALSE,"INT";#N/A,#N/A,FALSE,"SUNDRY";#N/A,#N/A,FALSE,"CRED";#N/A,#N/A,FALSE,"DEBT";#N/A,#N/A,FALSE,"XREC";#N/A,#N/A,FALSE,"RFS";#N/A,#N/A,FALSE,"FAS";#N/A,#N/A,FALSE,"SP";#N/A,#N/A,FALSE,"COMM";#N/A,#N/A,FALSE,"CALC";#N/A,#N/A,FALSE,"%";#N/A,#N/A,FALSE,"EXPS"}</definedName>
    <definedName name="jhjgh" hidden="1">{#N/A,#N/A,FALSE,"DEPN";#N/A,#N/A,FALSE,"INT";#N/A,#N/A,FALSE,"SUNDRY";#N/A,#N/A,FALSE,"CRED";#N/A,#N/A,FALSE,"DEBT";#N/A,#N/A,FALSE,"XREC";#N/A,#N/A,FALSE,"RFS";#N/A,#N/A,FALSE,"FAS";#N/A,#N/A,FALSE,"SP";#N/A,#N/A,FALSE,"COMM";#N/A,#N/A,FALSE,"CALC";#N/A,#N/A,FALSE,"%";#N/A,#N/A,FALSE,"EXPS"}</definedName>
    <definedName name="JR_PAGE_ANCHOR_0_1">#REF!</definedName>
    <definedName name="JULY">#REF!</definedName>
    <definedName name="July2">#REF!</definedName>
    <definedName name="JUN">#REF!</definedName>
    <definedName name="Jun06v1ynb">#REF!</definedName>
    <definedName name="JUNE">#REF!</definedName>
    <definedName name="JUNEA_R">#REF!</definedName>
    <definedName name="jv_amortization">#REF!</definedName>
    <definedName name="K">#REF!</definedName>
    <definedName name="KEY">#REF!</definedName>
    <definedName name="kiev1">#REF!</definedName>
    <definedName name="Kirghizia1">#REF!</definedName>
    <definedName name="KL" hidden="1">#REF!</definedName>
    <definedName name="L">#REF!</definedName>
    <definedName name="L_Adjust">#REF!</definedName>
    <definedName name="L_AJE_Tot">#REF!</definedName>
    <definedName name="L_CY_Beg">#REF!</definedName>
    <definedName name="L_CY_End">#REF!</definedName>
    <definedName name="L_PY_End">#REF!</definedName>
    <definedName name="L_RJE_Tot">#REF!</definedName>
    <definedName name="label">#REF!</definedName>
    <definedName name="LAPSE_RATE">#REF!</definedName>
    <definedName name="Lastyr">#REF!</definedName>
    <definedName name="lastyrcost">#REF!</definedName>
    <definedName name="lastyrkey">#REF!</definedName>
    <definedName name="Latest_Rendt">#REF!</definedName>
    <definedName name="layers">#REF!</definedName>
    <definedName name="LCY">#N/A</definedName>
    <definedName name="legend1">#REF!</definedName>
    <definedName name="level">#REF!</definedName>
    <definedName name="LeverageRatio">#REF!</definedName>
    <definedName name="lgt" localSheetId="28">#REF!</definedName>
    <definedName name="lgt" localSheetId="29">#REF!</definedName>
    <definedName name="lgt" localSheetId="88">[1]A!$C$71</definedName>
    <definedName name="lgt">[2]A!$C$71</definedName>
    <definedName name="lhb">#REF!</definedName>
    <definedName name="lhb_1">#REF!</definedName>
    <definedName name="lhb_2">#REF!</definedName>
    <definedName name="lhbna">#REF!</definedName>
    <definedName name="lhbna_1">#REF!</definedName>
    <definedName name="lhbna_2">#REF!</definedName>
    <definedName name="lhbneg">#REF!</definedName>
    <definedName name="lhbneg_1">#REF!</definedName>
    <definedName name="lhbneg_2">#REF!</definedName>
    <definedName name="lhf">#REF!</definedName>
    <definedName name="lhfneg">#REF!</definedName>
    <definedName name="lhfneg_1">#REF!</definedName>
    <definedName name="lhfneg_2">#REF!</definedName>
    <definedName name="LIAB">#REF!</definedName>
    <definedName name="Liab1">#REF!</definedName>
    <definedName name="liabilities">#REF!</definedName>
    <definedName name="life">#REF!</definedName>
    <definedName name="life2">#REF!</definedName>
    <definedName name="Liq_p">#REF!</definedName>
    <definedName name="LiquidityRatio">#REF!</definedName>
    <definedName name="LIST">#REF!</definedName>
    <definedName name="LL">#REF!</definedName>
    <definedName name="ln">#REF!</definedName>
    <definedName name="LNDESC">#REF!</definedName>
    <definedName name="Loan">#REF!</definedName>
    <definedName name="LOCATION">#REF!</definedName>
    <definedName name="LOOP">#REF!</definedName>
    <definedName name="LOOP3">#REF!</definedName>
    <definedName name="LOOP4">#REF!</definedName>
    <definedName name="LOOP5">#N/A</definedName>
    <definedName name="LOOP5A">#REF!</definedName>
    <definedName name="los">#REF!</definedName>
    <definedName name="losres">#REF!</definedName>
    <definedName name="loss">#REF!</definedName>
    <definedName name="LOSS_">#REF!</definedName>
    <definedName name="Losses">#REF!</definedName>
    <definedName name="LOSSR_">#REF!</definedName>
    <definedName name="lp">#REF!</definedName>
    <definedName name="LPADJ">#REF!</definedName>
    <definedName name="lpl">#REF!</definedName>
    <definedName name="LPNEG">#REF!</definedName>
    <definedName name="lr">#REF!</definedName>
    <definedName name="LRACC">#REF!</definedName>
    <definedName name="LRB">#REF!</definedName>
    <definedName name="LRBNAA">#REF!</definedName>
    <definedName name="LRBNEG">#REF!</definedName>
    <definedName name="LRF">#REF!</definedName>
    <definedName name="LRFNEG">#REF!</definedName>
    <definedName name="LRH">#REF!</definedName>
    <definedName name="LRL">#REF!</definedName>
    <definedName name="LTPWR_MKTG">#REF!</definedName>
    <definedName name="lucille">#REF!</definedName>
    <definedName name="LYN">#REF!</definedName>
    <definedName name="LYR_SALE">#REF!</definedName>
    <definedName name="M">#REF!</definedName>
    <definedName name="maksec3">#REF!</definedName>
    <definedName name="MALE_5YT">#REF!</definedName>
    <definedName name="Male_SM">#REF!</definedName>
    <definedName name="map">#REF!</definedName>
    <definedName name="March">#REF!</definedName>
    <definedName name="market">#REF!</definedName>
    <definedName name="MarketableSecurities">#REF!</definedName>
    <definedName name="MARKETING">#REF!</definedName>
    <definedName name="MARKSEC2">#REF!</definedName>
    <definedName name="marksec3">#REF!</definedName>
    <definedName name="MASTER">#REF!</definedName>
    <definedName name="MASTER1">#REF!</definedName>
    <definedName name="MASTER2">#REF!</definedName>
    <definedName name="MASTERDATA">#REF!</definedName>
    <definedName name="MASTERFILE">#REF!</definedName>
    <definedName name="MASTERPAYROLL">#N/A</definedName>
    <definedName name="Maturity">#REF!</definedName>
    <definedName name="MaxDate">#REF!</definedName>
    <definedName name="MAY">#REF!</definedName>
    <definedName name="MAYDATA">#REF!</definedName>
    <definedName name="MAYNAME">#REF!</definedName>
    <definedName name="MCDATA">#REF!</definedName>
    <definedName name="MCMASTER">#REF!</definedName>
    <definedName name="MCOCT">#REF!</definedName>
    <definedName name="MCS">#REF!</definedName>
    <definedName name="MCSDEC99">#REF!</definedName>
    <definedName name="mcsep04">#REF!</definedName>
    <definedName name="MCSFEB00">#REF!</definedName>
    <definedName name="MCSJAN00">#REF!</definedName>
    <definedName name="MCSMAR00">#REF!</definedName>
    <definedName name="MCSNOV">#REF!</definedName>
    <definedName name="MEDSUPD">#REF!</definedName>
    <definedName name="MEDSUPM">#REF!</definedName>
    <definedName name="mercantile">#REF!</definedName>
    <definedName name="MES_1">#N/A</definedName>
    <definedName name="MESG">#REF!</definedName>
    <definedName name="MESS">#N/A</definedName>
    <definedName name="MEWarning" hidden="1">1</definedName>
    <definedName name="MFILE">#REF!</definedName>
    <definedName name="MGTDATA">#REF!</definedName>
    <definedName name="MGTDEC99">#REF!</definedName>
    <definedName name="MGTFEB00">#REF!</definedName>
    <definedName name="MGTJAN00">#REF!</definedName>
    <definedName name="MGTMAR00">#REF!</definedName>
    <definedName name="MGTNOV99">#REF!</definedName>
    <definedName name="MGTOCT99">#REF!</definedName>
    <definedName name="MIcode">#N/A</definedName>
    <definedName name="MINDA">#REF!</definedName>
    <definedName name="MinDate">#REF!</definedName>
    <definedName name="MinPrem">#REF!</definedName>
    <definedName name="miscellaneous">#REF!</definedName>
    <definedName name="miscellaneous.">#REF!</definedName>
    <definedName name="MJCD_aundry_Shop">#REF!</definedName>
    <definedName name="ML">#REF!</definedName>
    <definedName name="mlfin">#REF!</definedName>
    <definedName name="mli">#REF!</definedName>
    <definedName name="mlina">#REF!</definedName>
    <definedName name="MLINT">#REF!</definedName>
    <definedName name="MLINTNAA">#REF!</definedName>
    <definedName name="mlna">#REF!</definedName>
    <definedName name="MLNAA">#REF!</definedName>
    <definedName name="MLYSALE_BUD">#REF!</definedName>
    <definedName name="MM">#REF!</definedName>
    <definedName name="month">#REF!</definedName>
    <definedName name="monthly_sales">#REF!</definedName>
    <definedName name="MONTHS">#REF!</definedName>
    <definedName name="months_covered">#REF!</definedName>
    <definedName name="mor">#REF!</definedName>
    <definedName name="MortTables">#REF!</definedName>
    <definedName name="MortTitles">#REF!</definedName>
    <definedName name="mos">#REF!</definedName>
    <definedName name="MOS_9Mths_RET">#REF!</definedName>
    <definedName name="MOS_9Mths_RET1">#REF!</definedName>
    <definedName name="Moscow1">#REF!</definedName>
    <definedName name="Moscow2">#REF!</definedName>
    <definedName name="MosPro_bud">#REF!</definedName>
    <definedName name="MoSprof_bud">#REF!</definedName>
    <definedName name="MOSRatio">#REF!</definedName>
    <definedName name="MOSRation">#REF!</definedName>
    <definedName name="mouldstatus">#REF!</definedName>
    <definedName name="mouldsteel">#REF!</definedName>
    <definedName name="mouldtype">#REF!</definedName>
    <definedName name="MPAYROLL">#N/A</definedName>
    <definedName name="MPPC">#REF!</definedName>
    <definedName name="MPPH">#REF!</definedName>
    <definedName name="MPPL">#REF!</definedName>
    <definedName name="ms">#REF!</definedName>
    <definedName name="MSG">#REF!</definedName>
    <definedName name="MSNOV">#REF!</definedName>
    <definedName name="Mthly_Budgets">#REF!</definedName>
    <definedName name="mult">#REF!</definedName>
    <definedName name="mult2">#REF!</definedName>
    <definedName name="MULTICURRENCY">#REF!</definedName>
    <definedName name="MULTIDate">#REF!</definedName>
    <definedName name="MULTIFundName">#REF!</definedName>
    <definedName name="MULTIG1M">#REF!</definedName>
    <definedName name="MULTIG1Y">#REF!</definedName>
    <definedName name="MULTIG2Y">#REF!</definedName>
    <definedName name="MULTIG3M">#REF!</definedName>
    <definedName name="MULTIG3Y">#REF!</definedName>
    <definedName name="MULTIG6M">#REF!</definedName>
    <definedName name="MULTIGSI">#REF!</definedName>
    <definedName name="mvr">#REF!</definedName>
    <definedName name="N">#REF!</definedName>
    <definedName name="NA">#REF!</definedName>
    <definedName name="naa">#REF!</definedName>
    <definedName name="naaacc">#REF!</definedName>
    <definedName name="naaaccrued">#REF!</definedName>
    <definedName name="naabey">#REF!</definedName>
    <definedName name="naabonds">#REF!</definedName>
    <definedName name="naabro">#REF!</definedName>
    <definedName name="naacas">#REF!</definedName>
    <definedName name="naacol">#REF!</definedName>
    <definedName name="naadir">#REF!</definedName>
    <definedName name="naadue">#REF!</definedName>
    <definedName name="naaduef">#REF!</definedName>
    <definedName name="naaedp">#REF!</definedName>
    <definedName name="naafun">#REF!</definedName>
    <definedName name="naagen">#REF!</definedName>
    <definedName name="naagov">#REF!</definedName>
    <definedName name="naalosres">#REF!</definedName>
    <definedName name="naaord">#REF!</definedName>
    <definedName name="naaoth">#REF!</definedName>
    <definedName name="naaother">#REF!</definedName>
    <definedName name="naaotherinv">#REF!</definedName>
    <definedName name="naapre">#REF!</definedName>
    <definedName name="naaprw">#REF!</definedName>
    <definedName name="naarea">#REF!</definedName>
    <definedName name="naarei">#REF!</definedName>
    <definedName name="naasal">#REF!</definedName>
    <definedName name="naasf">#REF!</definedName>
    <definedName name="naasto">#REF!</definedName>
    <definedName name="naastowb">#REF!</definedName>
    <definedName name="naatbill">#REF!</definedName>
    <definedName name="nadedp">#REF!</definedName>
    <definedName name="NAIC">#REF!</definedName>
    <definedName name="NAICrate">#REF!</definedName>
    <definedName name="name" localSheetId="5">[5]DIT!#REF!</definedName>
    <definedName name="name" localSheetId="6">[5]DIT!#REF!</definedName>
    <definedName name="NAME">#REF!</definedName>
    <definedName name="name1">#REF!</definedName>
    <definedName name="NATLIFE" hidden="1">#REF!</definedName>
    <definedName name="NB">#REF!</definedName>
    <definedName name="NB_GROWTH">#REF!</definedName>
    <definedName name="NBAP_table">#REF!</definedName>
    <definedName name="NBdis_99">#REF!</definedName>
    <definedName name="NBMix">#REF!</definedName>
    <definedName name="NBStopYr">#REF!</definedName>
    <definedName name="NCO">#REF!</definedName>
    <definedName name="NCOM">#REF!</definedName>
    <definedName name="ND_U">#REF!</definedName>
    <definedName name="ndf">#REF!</definedName>
    <definedName name="ndff">#REF!</definedName>
    <definedName name="ndff2">#REF!</definedName>
    <definedName name="ndft">#REF!</definedName>
    <definedName name="NDPC">#REF!</definedName>
    <definedName name="NDPF">#REF!</definedName>
    <definedName name="ndt">#REF!</definedName>
    <definedName name="ndtf">#REF!</definedName>
    <definedName name="net">#REF!</definedName>
    <definedName name="NET_COM">#REF!</definedName>
    <definedName name="net_loading">0.65</definedName>
    <definedName name="NET_PREM_FPT">#REF!</definedName>
    <definedName name="NET_WPREM">#REF!</definedName>
    <definedName name="NetBookValue">#REF!</definedName>
    <definedName name="NETCOM_">#REF!</definedName>
    <definedName name="NETH" hidden="1">#REF!</definedName>
    <definedName name="netinc">#REF!</definedName>
    <definedName name="netincome">#REF!</definedName>
    <definedName name="netinvestmentincome">#REF!</definedName>
    <definedName name="netoperatingincome">#REF!</definedName>
    <definedName name="netprem">#REF!</definedName>
    <definedName name="netprofit">#REF!</definedName>
    <definedName name="netunderwritingincome">#REF!</definedName>
    <definedName name="networth">#REF!</definedName>
    <definedName name="NetWorthCY">#REF!</definedName>
    <definedName name="NEW">#REF!</definedName>
    <definedName name="NEW_FX">#REF!</definedName>
    <definedName name="new10.15">#REF!</definedName>
    <definedName name="new10.15.7">#REF!</definedName>
    <definedName name="new3.7">#REF!</definedName>
    <definedName name="new3.7.7">#REF!</definedName>
    <definedName name="new5.10">#REF!</definedName>
    <definedName name="new5.10.7">#REF!</definedName>
    <definedName name="newAll">#REF!</definedName>
    <definedName name="nfhb">#REF!</definedName>
    <definedName name="nii">#REF!</definedName>
    <definedName name="nla">#REF!</definedName>
    <definedName name="nlabonds">#REF!</definedName>
    <definedName name="nladue">#REF!</definedName>
    <definedName name="nlaf22">#REF!</definedName>
    <definedName name="nlapre">#REF!</definedName>
    <definedName name="nlasec">#REF!</definedName>
    <definedName name="nlass">#REF!</definedName>
    <definedName name="nlastock">#REF!</definedName>
    <definedName name="nlastocks">#REF!</definedName>
    <definedName name="nlastowb">#REF!</definedName>
    <definedName name="nll">#REF!</definedName>
    <definedName name="nlldueto">#REF!</definedName>
    <definedName name="nlllos">#REF!</definedName>
    <definedName name="nlltax">#REF!</definedName>
    <definedName name="nllubd">#REF!</definedName>
    <definedName name="nllune">#REF!</definedName>
    <definedName name="NLSD">#REF!</definedName>
    <definedName name="nltb">#REF!</definedName>
    <definedName name="nnnnnn">#REF!</definedName>
    <definedName name="noi">#REF!</definedName>
    <definedName name="Non?Production?Items">#REF!</definedName>
    <definedName name="none">#REF!</definedName>
    <definedName name="NONETI_DEC2005_W_REGION_05MAY2006">#REF!</definedName>
    <definedName name="nonled">#REF!</definedName>
    <definedName name="NOPF">#REF!</definedName>
    <definedName name="NoStaff">#REF!</definedName>
    <definedName name="Nov" localSheetId="0" hidden="1">{#N/A,#N/A,FALSE,"DEPN";#N/A,#N/A,FALSE,"INT";#N/A,#N/A,FALSE,"SUNDRY";#N/A,#N/A,FALSE,"CRED";#N/A,#N/A,FALSE,"DEBT";#N/A,#N/A,FALSE,"XREC";#N/A,#N/A,FALSE,"RFS";#N/A,#N/A,FALSE,"FAS";#N/A,#N/A,FALSE,"SP";#N/A,#N/A,FALSE,"COMM";#N/A,#N/A,FALSE,"CALC";#N/A,#N/A,FALSE,"%";#N/A,#N/A,FALSE,"EXPS"}</definedName>
    <definedName name="Nov" localSheetId="28" hidden="1">{#N/A,#N/A,FALSE,"DEPN";#N/A,#N/A,FALSE,"INT";#N/A,#N/A,FALSE,"SUNDRY";#N/A,#N/A,FALSE,"CRED";#N/A,#N/A,FALSE,"DEBT";#N/A,#N/A,FALSE,"XREC";#N/A,#N/A,FALSE,"RFS";#N/A,#N/A,FALSE,"FAS";#N/A,#N/A,FALSE,"SP";#N/A,#N/A,FALSE,"COMM";#N/A,#N/A,FALSE,"CALC";#N/A,#N/A,FALSE,"%";#N/A,#N/A,FALSE,"EXPS"}</definedName>
    <definedName name="Nov" localSheetId="29" hidden="1">{#N/A,#N/A,FALSE,"DEPN";#N/A,#N/A,FALSE,"INT";#N/A,#N/A,FALSE,"SUNDRY";#N/A,#N/A,FALSE,"CRED";#N/A,#N/A,FALSE,"DEBT";#N/A,#N/A,FALSE,"XREC";#N/A,#N/A,FALSE,"RFS";#N/A,#N/A,FALSE,"FAS";#N/A,#N/A,FALSE,"SP";#N/A,#N/A,FALSE,"COMM";#N/A,#N/A,FALSE,"CALC";#N/A,#N/A,FALSE,"%";#N/A,#N/A,FALSE,"EXPS"}</definedName>
    <definedName name="Nov" hidden="1">{#N/A,#N/A,FALSE,"DEPN";#N/A,#N/A,FALSE,"INT";#N/A,#N/A,FALSE,"SUNDRY";#N/A,#N/A,FALSE,"CRED";#N/A,#N/A,FALSE,"DEBT";#N/A,#N/A,FALSE,"XREC";#N/A,#N/A,FALSE,"RFS";#N/A,#N/A,FALSE,"FAS";#N/A,#N/A,FALSE,"SP";#N/A,#N/A,FALSE,"COMM";#N/A,#N/A,FALSE,"CALC";#N/A,#N/A,FALSE,"%";#N/A,#N/A,FALSE,"EXPS"}</definedName>
    <definedName name="NOVDATA05">#REF!</definedName>
    <definedName name="NOW">#REF!</definedName>
    <definedName name="npw">#REF!</definedName>
    <definedName name="nri">#REF!</definedName>
    <definedName name="NS_5YT_F">#REF!</definedName>
    <definedName name="nui">#REF!</definedName>
    <definedName name="NumLayers">#REF!</definedName>
    <definedName name="nv">36926.6469046296</definedName>
    <definedName name="NvsASD">"V2010-05-31"</definedName>
    <definedName name="NvsAutoDrillOk">"VN"</definedName>
    <definedName name="NvsDateToNumber">"Y"</definedName>
    <definedName name="NvsElapsedTime">0.000231481484661344</definedName>
    <definedName name="NvsEndTime">40336.8171180556</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"%,X,RNF..R00B,CZF..C00B"</definedName>
    <definedName name="NvsPanelBusUnit">"V"</definedName>
    <definedName name="NvsPanelEffdt">"V2003-01-01"</definedName>
    <definedName name="NvsPanelSetid">"VGROUP"</definedName>
    <definedName name="NvsParentRef">"'[2021-12_PH001_AAL_1000_AAL_Trial_Balance.xls]Sheet1'!$J$375"</definedName>
    <definedName name="NvsReqBU">"VPH001"</definedName>
    <definedName name="NvsReqBUOnly">"VY"</definedName>
    <definedName name="NvsStyleNme">"AAL_RG_Std_Format.xls"</definedName>
    <definedName name="NvsTransLed">"VN"</definedName>
    <definedName name="NvsTreeASD">"V2010-05-31"</definedName>
    <definedName name="NvsValTbl.ABC_ACT_ID">"ACT_TBL"</definedName>
    <definedName name="NvsValTbl.ACCOUNT">"GL_ACCOUNT_TBL"</definedName>
    <definedName name="NvsValTbl.BUSINESS_UNIT">"BUS_UNIT_TBL_GL"</definedName>
    <definedName name="NvsValTbl.DEPTID">"DEPARTMENT_TBL"</definedName>
    <definedName name="NvsValTbl.NM_SECTOR">"NM_SECTOR_TBL"</definedName>
    <definedName name="NvsValTbl.PRODUCT">"PRODUCT_TBL"</definedName>
    <definedName name="NW">#REF!</definedName>
    <definedName name="NZ_Inv_Prod">#REF!</definedName>
    <definedName name="nz2001avg">#REF!</definedName>
    <definedName name="nz2002act">#REF!</definedName>
    <definedName name="nz2002Avg">#REF!</definedName>
    <definedName name="nzbgt">#REF!</definedName>
    <definedName name="O">#REF!</definedName>
    <definedName name="oaTG">#REF!</definedName>
    <definedName name="Oct" localSheetId="0" hidden="1">{#N/A,#N/A,FALSE,"DEPN";#N/A,#N/A,FALSE,"INT";#N/A,#N/A,FALSE,"SUNDRY";#N/A,#N/A,FALSE,"CRED";#N/A,#N/A,FALSE,"DEBT";#N/A,#N/A,FALSE,"XREC";#N/A,#N/A,FALSE,"RFS";#N/A,#N/A,FALSE,"FAS";#N/A,#N/A,FALSE,"SP";#N/A,#N/A,FALSE,"COMM";#N/A,#N/A,FALSE,"CALC";#N/A,#N/A,FALSE,"%";#N/A,#N/A,FALSE,"EXPS"}</definedName>
    <definedName name="Oct" localSheetId="28" hidden="1">{#N/A,#N/A,FALSE,"DEPN";#N/A,#N/A,FALSE,"INT";#N/A,#N/A,FALSE,"SUNDRY";#N/A,#N/A,FALSE,"CRED";#N/A,#N/A,FALSE,"DEBT";#N/A,#N/A,FALSE,"XREC";#N/A,#N/A,FALSE,"RFS";#N/A,#N/A,FALSE,"FAS";#N/A,#N/A,FALSE,"SP";#N/A,#N/A,FALSE,"COMM";#N/A,#N/A,FALSE,"CALC";#N/A,#N/A,FALSE,"%";#N/A,#N/A,FALSE,"EXPS"}</definedName>
    <definedName name="Oct" localSheetId="29" hidden="1">{#N/A,#N/A,FALSE,"DEPN";#N/A,#N/A,FALSE,"INT";#N/A,#N/A,FALSE,"SUNDRY";#N/A,#N/A,FALSE,"CRED";#N/A,#N/A,FALSE,"DEBT";#N/A,#N/A,FALSE,"XREC";#N/A,#N/A,FALSE,"RFS";#N/A,#N/A,FALSE,"FAS";#N/A,#N/A,FALSE,"SP";#N/A,#N/A,FALSE,"COMM";#N/A,#N/A,FALSE,"CALC";#N/A,#N/A,FALSE,"%";#N/A,#N/A,FALSE,"EXPS"}</definedName>
    <definedName name="Oct" hidden="1">{#N/A,#N/A,FALSE,"DEPN";#N/A,#N/A,FALSE,"INT";#N/A,#N/A,FALSE,"SUNDRY";#N/A,#N/A,FALSE,"CRED";#N/A,#N/A,FALSE,"DEBT";#N/A,#N/A,FALSE,"XREC";#N/A,#N/A,FALSE,"RFS";#N/A,#N/A,FALSE,"FAS";#N/A,#N/A,FALSE,"SP";#N/A,#N/A,FALSE,"COMM";#N/A,#N/A,FALSE,"CALC";#N/A,#N/A,FALSE,"%";#N/A,#N/A,FALSE,"EXPS"}</definedName>
    <definedName name="oe">#REF!</definedName>
    <definedName name="of">#REF!</definedName>
    <definedName name="OH_">#REF!</definedName>
    <definedName name="OI">#REF!</definedName>
    <definedName name="OIADJ">#REF!</definedName>
    <definedName name="OINA">#REF!</definedName>
    <definedName name="OINAA">#REF!</definedName>
    <definedName name="ok" localSheetId="0" hidden="1">{#N/A,#N/A,FALSE,"DEPN";#N/A,#N/A,FALSE,"INT";#N/A,#N/A,FALSE,"SUNDRY";#N/A,#N/A,FALSE,"CRED";#N/A,#N/A,FALSE,"DEBT";#N/A,#N/A,FALSE,"XREC";#N/A,#N/A,FALSE,"RFS";#N/A,#N/A,FALSE,"FAS";#N/A,#N/A,FALSE,"SP";#N/A,#N/A,FALSE,"COMM";#N/A,#N/A,FALSE,"CALC";#N/A,#N/A,FALSE,"%";#N/A,#N/A,FALSE,"EXPS"}</definedName>
    <definedName name="ok" localSheetId="28" hidden="1">{#N/A,#N/A,FALSE,"DEPN";#N/A,#N/A,FALSE,"INT";#N/A,#N/A,FALSE,"SUNDRY";#N/A,#N/A,FALSE,"CRED";#N/A,#N/A,FALSE,"DEBT";#N/A,#N/A,FALSE,"XREC";#N/A,#N/A,FALSE,"RFS";#N/A,#N/A,FALSE,"FAS";#N/A,#N/A,FALSE,"SP";#N/A,#N/A,FALSE,"COMM";#N/A,#N/A,FALSE,"CALC";#N/A,#N/A,FALSE,"%";#N/A,#N/A,FALSE,"EXPS"}</definedName>
    <definedName name="ok" localSheetId="29" hidden="1">{#N/A,#N/A,FALSE,"DEPN";#N/A,#N/A,FALSE,"INT";#N/A,#N/A,FALSE,"SUNDRY";#N/A,#N/A,FALSE,"CRED";#N/A,#N/A,FALSE,"DEBT";#N/A,#N/A,FALSE,"XREC";#N/A,#N/A,FALSE,"RFS";#N/A,#N/A,FALSE,"FAS";#N/A,#N/A,FALSE,"SP";#N/A,#N/A,FALSE,"COMM";#N/A,#N/A,FALSE,"CALC";#N/A,#N/A,FALSE,"%";#N/A,#N/A,FALSE,"EXPS"}</definedName>
    <definedName name="ok" hidden="1">{#N/A,#N/A,FALSE,"DEPN";#N/A,#N/A,FALSE,"INT";#N/A,#N/A,FALSE,"SUNDRY";#N/A,#N/A,FALSE,"CRED";#N/A,#N/A,FALSE,"DEBT";#N/A,#N/A,FALSE,"XREC";#N/A,#N/A,FALSE,"RFS";#N/A,#N/A,FALSE,"FAS";#N/A,#N/A,FALSE,"SP";#N/A,#N/A,FALSE,"COMM";#N/A,#N/A,FALSE,"CALC";#N/A,#N/A,FALSE,"%";#N/A,#N/A,FALSE,"EXPS"}</definedName>
    <definedName name="oki" hidden="1">#REF!</definedName>
    <definedName name="ol">#REF!</definedName>
    <definedName name="OLD_FX">#REF!</definedName>
    <definedName name="old_fx2">#REF!</definedName>
    <definedName name="old10.15">#REF!</definedName>
    <definedName name="old10.15.12">#REF!</definedName>
    <definedName name="old10.20">#REF!</definedName>
    <definedName name="old10.20.12">#REF!</definedName>
    <definedName name="old5.10">#REF!</definedName>
    <definedName name="old5.10.12">#REF!</definedName>
    <definedName name="OldAll">#REF!</definedName>
    <definedName name="Oldest_Date">#REF!</definedName>
    <definedName name="OLI">#REF!</definedName>
    <definedName name="olina">#REF!</definedName>
    <definedName name="OLNA">#REF!</definedName>
    <definedName name="oo">#REF!</definedName>
    <definedName name="OP">#REF!</definedName>
    <definedName name="OPC">#REF!</definedName>
    <definedName name="opdsa">#REF!</definedName>
    <definedName name="operatingexpenses">#REF!</definedName>
    <definedName name="operatingincome">#REF!</definedName>
    <definedName name="OpExpRatio1">#REF!</definedName>
    <definedName name="OpExpRatio2">#REF!</definedName>
    <definedName name="OpExpRatio3">#REF!</definedName>
    <definedName name="OPL">#REF!</definedName>
    <definedName name="OPR">#REF!</definedName>
    <definedName name="orap">#REF!</definedName>
    <definedName name="ORAPADJ">#REF!</definedName>
    <definedName name="orapneg">#REF!</definedName>
    <definedName name="orapneg_1">#REF!</definedName>
    <definedName name="orapneg_2">#REF!</definedName>
    <definedName name="orar">#REF!</definedName>
    <definedName name="ORARADJ">#REF!</definedName>
    <definedName name="orarna">#REF!</definedName>
    <definedName name="orarna_1">#REF!</definedName>
    <definedName name="orarna_2">#REF!</definedName>
    <definedName name="ORARNAA">#REF!</definedName>
    <definedName name="orarneg">#REF!</definedName>
    <definedName name="orarneg_1">#REF!</definedName>
    <definedName name="orarneg_2">#REF!</definedName>
    <definedName name="ORD">#REF!</definedName>
    <definedName name="OrderTable" hidden="1">#REF!</definedName>
    <definedName name="ordinary">#REF!</definedName>
    <definedName name="ORIENT00" hidden="1">#REF!</definedName>
    <definedName name="orig_dol">#REF!</definedName>
    <definedName name="Orig_Issdt">#REF!</definedName>
    <definedName name="ornaa">#REF!</definedName>
    <definedName name="OSCLAIMS">#REF!</definedName>
    <definedName name="ot" localSheetId="28">#REF!</definedName>
    <definedName name="ot" localSheetId="29">#REF!</definedName>
    <definedName name="ot" localSheetId="88">[1]A!$C$72</definedName>
    <definedName name="ot">[2]A!$C$72</definedName>
    <definedName name="oth">#REF!</definedName>
    <definedName name="othe">#REF!</definedName>
    <definedName name="Other_Income">#REF!</definedName>
    <definedName name="Other_Sales">#REF!</definedName>
    <definedName name="otherinv">#REF!</definedName>
    <definedName name="otherinvestments">#REF!</definedName>
    <definedName name="otherl">#REF!</definedName>
    <definedName name="OTHERLOAN">#REF!</definedName>
    <definedName name="OTHERSNAME">#REF!</definedName>
    <definedName name="othertax">#REF!</definedName>
    <definedName name="othliafin">#REF!</definedName>
    <definedName name="out">#REF!</definedName>
    <definedName name="OUTPUT">#REF!</definedName>
    <definedName name="Output_Var_TL">#REF!</definedName>
    <definedName name="Output_Var_UL">#REF!</definedName>
    <definedName name="OVERHEAD">#REF!</definedName>
    <definedName name="P">#REF!</definedName>
    <definedName name="p_ext">#REF!</definedName>
    <definedName name="p_runno">#REF!</definedName>
    <definedName name="p_spcode">#REF!</definedName>
    <definedName name="p_workspace">#REF!</definedName>
    <definedName name="p16b">#REF!</definedName>
    <definedName name="p17b">#REF!</definedName>
    <definedName name="p20b">#REF!</definedName>
    <definedName name="Packaging?Materials?Production">#REF!</definedName>
    <definedName name="PAGE">#REF!</definedName>
    <definedName name="PAGE_02">#N/A</definedName>
    <definedName name="PAGE_03">#N/A</definedName>
    <definedName name="PAGE_04">#N/A</definedName>
    <definedName name="PAGE_05">#N/A</definedName>
    <definedName name="PAGE_06">#N/A</definedName>
    <definedName name="PAGE_07">#N/A</definedName>
    <definedName name="PAGE_08">#N/A</definedName>
    <definedName name="PAGE_09">#N/A</definedName>
    <definedName name="PAGE_1">#REF!</definedName>
    <definedName name="PAGE_10">#REF!</definedName>
    <definedName name="PAGE_11">#N/A</definedName>
    <definedName name="PAGE_12">#N/A</definedName>
    <definedName name="PAGE_13">#N/A</definedName>
    <definedName name="PAGE_14">#N/A</definedName>
    <definedName name="PAGE_15">#N/A</definedName>
    <definedName name="PAGE_16">#N/A</definedName>
    <definedName name="PAGE_17">#N/A</definedName>
    <definedName name="PAGE_18">#N/A</definedName>
    <definedName name="PAGE_20">#N/A</definedName>
    <definedName name="PAGE_21">#N/A</definedName>
    <definedName name="PAGE_33">#N/A</definedName>
    <definedName name="PAGE_34">#N/A</definedName>
    <definedName name="PAGE_35">#N/A</definedName>
    <definedName name="PAGE_37">#N/A</definedName>
    <definedName name="page1">#REF!</definedName>
    <definedName name="PAGE10">#REF!</definedName>
    <definedName name="PAGE11">#REF!</definedName>
    <definedName name="page12">#REF!</definedName>
    <definedName name="PAGE14">#REF!</definedName>
    <definedName name="PAGE16">#REF!</definedName>
    <definedName name="PAGE17">#REF!</definedName>
    <definedName name="PAGE18">#REF!</definedName>
    <definedName name="page2">#REF!</definedName>
    <definedName name="PAGE20">#REF!</definedName>
    <definedName name="PAGE22">#REF!</definedName>
    <definedName name="PAGE23">#REF!</definedName>
    <definedName name="PAGE24">#REF!</definedName>
    <definedName name="PAGE25">#REF!</definedName>
    <definedName name="PAGE26">#REF!</definedName>
    <definedName name="PAGE27">#REF!</definedName>
    <definedName name="PAGE28">#REF!</definedName>
    <definedName name="PAGE29">#REF!</definedName>
    <definedName name="page2A">#REF!</definedName>
    <definedName name="page2b">#REF!</definedName>
    <definedName name="page3">#REF!</definedName>
    <definedName name="PAGE30">#REF!</definedName>
    <definedName name="PAGE31">#REF!</definedName>
    <definedName name="PAGE32">#REF!</definedName>
    <definedName name="PAGE33">#REF!</definedName>
    <definedName name="PAGE34">#REF!</definedName>
    <definedName name="PAGE35">#REF!</definedName>
    <definedName name="PAGE36">#REF!</definedName>
    <definedName name="PAGE37">#REF!</definedName>
    <definedName name="PAGE38">#REF!</definedName>
    <definedName name="PAGE39">#REF!</definedName>
    <definedName name="page4">#REF!</definedName>
    <definedName name="PAGE40">#REF!</definedName>
    <definedName name="PAGE41">#REF!</definedName>
    <definedName name="PAGE42">#REF!</definedName>
    <definedName name="PAGE43">#REF!</definedName>
    <definedName name="page5">#REF!</definedName>
    <definedName name="page6">#REF!</definedName>
    <definedName name="page7">#REF!</definedName>
    <definedName name="page8">#REF!</definedName>
    <definedName name="page9">#REF!</definedName>
    <definedName name="PAGER">#REF!</definedName>
    <definedName name="Pal_Workbook_GUID" hidden="1">"2HILYI3BVYJ2CF8JYWBG7WNY"</definedName>
    <definedName name="palac" hidden="1">#REF!</definedName>
    <definedName name="Param_Ass_TL">#REF!</definedName>
    <definedName name="Parent">#REF!</definedName>
    <definedName name="patvat">#REF!</definedName>
    <definedName name="payds">#REF!</definedName>
    <definedName name="payfs">#REF!</definedName>
    <definedName name="PayorSA">#REF!</definedName>
    <definedName name="paypt">#REF!</definedName>
    <definedName name="PAYROLL">#REF!</definedName>
    <definedName name="payva">#REF!</definedName>
    <definedName name="pc">#REF!</definedName>
    <definedName name="PCReg_1">#REF!</definedName>
    <definedName name="PCReg_10">#REF!</definedName>
    <definedName name="PCReg_5">#REF!</definedName>
    <definedName name="pd">#REF!</definedName>
    <definedName name="pe">#REF!</definedName>
    <definedName name="PED">#REF!</definedName>
    <definedName name="People_Scope_Survey_Results">#REF!</definedName>
    <definedName name="People_Turnover_of_Experienced_Staff">#REF!</definedName>
    <definedName name="People_Unplanned_Staff_Turnover">#REF!</definedName>
    <definedName name="peoples">#REF!</definedName>
    <definedName name="PER">#REF!</definedName>
    <definedName name="PER_LLOCAL">#REF!</definedName>
    <definedName name="perc">#REF!</definedName>
    <definedName name="percom">#REF!</definedName>
    <definedName name="Perils">#REF!</definedName>
    <definedName name="PERIOD">#REF!</definedName>
    <definedName name="PERITEM">#REF!</definedName>
    <definedName name="Permanent?Payroll?funds">#REF!</definedName>
    <definedName name="ph">#REF!</definedName>
    <definedName name="phases">#REF!</definedName>
    <definedName name="phil">#REF!</definedName>
    <definedName name="Philaxa">#REF!</definedName>
    <definedName name="PHILHEALTH">#REF!</definedName>
    <definedName name="philhealth.avic">#REF!</definedName>
    <definedName name="Phone">#REF!</definedName>
    <definedName name="PLAcc">#REF!</definedName>
    <definedName name="plan">#REF!</definedName>
    <definedName name="PLANCD">#REF!</definedName>
    <definedName name="PLDATE">#REF!</definedName>
    <definedName name="PLFN1">#REF!</definedName>
    <definedName name="PLFN2">#REF!</definedName>
    <definedName name="PLFN3">#REF!</definedName>
    <definedName name="PLFN4">#REF!</definedName>
    <definedName name="PLFN5">#REF!</definedName>
    <definedName name="PLFS1">#REF!</definedName>
    <definedName name="PLFS2">#REF!</definedName>
    <definedName name="PLFS3">#REF!</definedName>
    <definedName name="PLFS4">#REF!</definedName>
    <definedName name="PLFS5">#REF!</definedName>
    <definedName name="PLMN1">#REF!</definedName>
    <definedName name="PLMN2">#REF!</definedName>
    <definedName name="PLMN3">#REF!</definedName>
    <definedName name="PLMN4">#REF!</definedName>
    <definedName name="PLMN5">#REF!</definedName>
    <definedName name="PLMS1">#REF!</definedName>
    <definedName name="PLMS2">#REF!</definedName>
    <definedName name="PLMS3">#REF!</definedName>
    <definedName name="PLMS4">#REF!</definedName>
    <definedName name="PLMS5">#REF!</definedName>
    <definedName name="PLNAIC">#REF!</definedName>
    <definedName name="PLS">#REF!</definedName>
    <definedName name="PM_">#REF!</definedName>
    <definedName name="pmm">#REF!</definedName>
    <definedName name="pnaa">#REF!</definedName>
    <definedName name="polterm">#REF!</definedName>
    <definedName name="PPDEC99">#REF!</definedName>
    <definedName name="PPFEB00">#REF!</definedName>
    <definedName name="PPJAN00">#REF!</definedName>
    <definedName name="PPMAR00">#REF!</definedName>
    <definedName name="PPNOV">#REF!</definedName>
    <definedName name="ppo">#REF!</definedName>
    <definedName name="pppppppppppppp" hidden="1">#REF!</definedName>
    <definedName name="ppppppppppppppppp">#REF!</definedName>
    <definedName name="PPY">#REF!</definedName>
    <definedName name="PR">#REF!</definedName>
    <definedName name="PRDEC99">#REF!</definedName>
    <definedName name="pre">#REF!</definedName>
    <definedName name="prem_bud">#REF!</definedName>
    <definedName name="PREM_COLLECT">#REF!</definedName>
    <definedName name="PREM_FREQ">#REF!</definedName>
    <definedName name="PREM_TAX">#REF!</definedName>
    <definedName name="premiumproj">#REF!</definedName>
    <definedName name="premiumtable">#REF!</definedName>
    <definedName name="PremiumTerm">#REF!</definedName>
    <definedName name="prempay">#REF!</definedName>
    <definedName name="PremTax">#REF!</definedName>
    <definedName name="prepaid">#REF!</definedName>
    <definedName name="PrevDate">#REF!</definedName>
    <definedName name="Previous_Month">#REF!</definedName>
    <definedName name="PrevPeriod">#REF!</definedName>
    <definedName name="PreYear">#REF!</definedName>
    <definedName name="PRF">#REF!</definedName>
    <definedName name="pridoc">#REF!</definedName>
    <definedName name="prifst">#REF!</definedName>
    <definedName name="primarypolymer">#REF!</definedName>
    <definedName name="_xlnm.Print_Area" localSheetId="2">Content!$A$1:$I$92</definedName>
    <definedName name="_xlnm.Print_Area" localSheetId="0">Cover!$A$1:$Q$89</definedName>
    <definedName name="_xlnm.Print_Area" localSheetId="1">'Cover (old)'!$A$1:$Q$89</definedName>
    <definedName name="_xlnm.Print_Area" localSheetId="4">'P1 - Annex A'!$A$1:$I$176</definedName>
    <definedName name="_xlnm.Print_Area" localSheetId="5">'P1 - Annex B'!$A$1:$C$55</definedName>
    <definedName name="_xlnm.Print_Area" localSheetId="6">'P1 - Annex C'!$A$1:$E$19</definedName>
    <definedName name="_xlnm.Print_Area" localSheetId="3">'P1 - Com Prof'!$A$1:$Q$105</definedName>
    <definedName name="_xlnm.Print_Area" localSheetId="15">'P10 E7 SCI Recon'!$A$1:$Q$67</definedName>
    <definedName name="_xlnm.Print_Area" localSheetId="16">'P11 E8 - Tax'!$A$1:$T$67</definedName>
    <definedName name="_xlnm.Print_Area" localSheetId="17">'P12 E9 - Prem and Loss'!$A$1:$J$62</definedName>
    <definedName name="_xlnm.Print_Area" localSheetId="18">'P13 E10 - Reinsurance'!$A$1:$Q$65</definedName>
    <definedName name="_xlnm.Print_Area" localSheetId="19">'P14 E11 - Gen''l Inte'!$A$1:$J$65</definedName>
    <definedName name="_xlnm.Print_Area" localSheetId="20">'P15 E12 - Notes to FS'!$A$1:$K$89</definedName>
    <definedName name="_xlnm.Print_Area" localSheetId="21">'P16 R1 - Premiums'!$A$1:$X$158</definedName>
    <definedName name="_xlnm.Print_Area" localSheetId="22">'P17 R2 - Losses'!$A$1:$W$154</definedName>
    <definedName name="_xlnm.Print_Area" localSheetId="23">'P18 R3 Commissions'!$A$1:$P$154</definedName>
    <definedName name="_xlnm.Print_Area" localSheetId="24">'P19 R4 - Risk in Force'!$A$1:$Q$153</definedName>
    <definedName name="_xlnm.Print_Area" localSheetId="7">'P2 E1 - Inc LA'!$A$1:$H$64</definedName>
    <definedName name="_xlnm.Print_Area" localSheetId="25">'P20 R5 - Losses and Claims'!$A$1:$P$153</definedName>
    <definedName name="_xlnm.Print_Area" localSheetId="26">'P21 R6 Prems and Claims'!$A$1:$AH$174</definedName>
    <definedName name="_xlnm.Print_Area" localSheetId="27">'P22 R7 LOB Distribution'!$A$1:$V$48</definedName>
    <definedName name="_xlnm.Print_Area" localSheetId="29">'P24 R9 Products'!$A$1:$J$59</definedName>
    <definedName name="_xlnm.Print_Area" localSheetId="30">'P25 S1 - Cash'!$A$1:$X$78</definedName>
    <definedName name="_xlnm.Print_Area" localSheetId="31">'P26 S2 - T Dep'!$A$1:$U$34</definedName>
    <definedName name="_xlnm.Print_Area" localSheetId="32">'P27 S3.A - Prem Rec'!$A$1:$K$41</definedName>
    <definedName name="_xlnm.Print_Area" localSheetId="33">'P28 S3.B - Prem Rec Govt'!$A$1:$Q$44</definedName>
    <definedName name="_xlnm.Print_Area" localSheetId="34">'P29 S3.C - Prem Rec Marine'!$A$1:$Y$29</definedName>
    <definedName name="_xlnm.Print_Area" localSheetId="8">'P3 E1 - Dec LA'!$A$1:$F$108</definedName>
    <definedName name="_xlnm.Print_Area" localSheetId="35">'P30 S3.D - Prem Rec Jumbo Risks'!$A$1:$Y$29</definedName>
    <definedName name="_xlnm.Print_Area" localSheetId="36">'P31 S4 - Reinsurance'!$A$1:$X$61</definedName>
    <definedName name="_xlnm.Print_Area" localSheetId="37">'P32 S5 - Surety Loss'!$A$1:$P$27</definedName>
    <definedName name="_xlnm.Print_Area" localSheetId="38">'P33 S6.A - FAFVTPL - Debt'!$A$1:$V$51</definedName>
    <definedName name="_xlnm.Print_Area" localSheetId="39">'P34 S6.B - FAFVTPL - Equity'!$A$1:$V$53</definedName>
    <definedName name="_xlnm.Print_Area" localSheetId="40">'P35 S6.C - FAFVTPL - Funds'!$A$1:$N$78</definedName>
    <definedName name="_xlnm.Print_Area" localSheetId="41">'P36 S6.D - FAFVTPL - Deriv'!$A$1:$N$21</definedName>
    <definedName name="_xlnm.Print_Area" localSheetId="42">'P37 S7 - HTM'!$A$1:$P$36</definedName>
    <definedName name="_xlnm.Print_Area" localSheetId="43">'P38 S8.A - RE Mortgage Loan'!$A$1:$Q$24</definedName>
    <definedName name="_xlnm.Print_Area" localSheetId="44">'P39 S8.B - Collateral Loan'!$A$1:$R$25</definedName>
    <definedName name="_xlnm.Print_Area" localSheetId="9">'P4 E2 - SFP - Asset'!$A$1:$F$174</definedName>
    <definedName name="_xlnm.Print_Area" localSheetId="45">'P40 S8.C - Guaranteed Loan'!$A$1:$M$25</definedName>
    <definedName name="_xlnm.Print_Area" localSheetId="46">'P41 S8.D - Chattel Mortgage'!$A$1:$N$24</definedName>
    <definedName name="_xlnm.Print_Area" localSheetId="47">'P42 S8.E - Notes Rec'!$A$1:$O$23</definedName>
    <definedName name="_xlnm.Print_Area" localSheetId="48">'P43 S8.F - Housing Loan'!$A$1:$O$22</definedName>
    <definedName name="_xlnm.Print_Area" localSheetId="49">'P44 S8.G - Car Loan'!$A$1:$P$23</definedName>
    <definedName name="_xlnm.Print_Area" localSheetId="50">'P45 S8.H - Money Mortgage'!$A$1:$W$23</definedName>
    <definedName name="_xlnm.Print_Area" localSheetId="51">'P46 S8.I - Sales Contract'!$A$1:$N$23</definedName>
    <definedName name="_xlnm.Print_Area" localSheetId="52">'P47 S8.J - Unquoted Debt Sec'!$A$1:$Q$22</definedName>
    <definedName name="_xlnm.Print_Area" localSheetId="53">'P48 S8.K - Salary Loans'!$A$1:$N$26</definedName>
    <definedName name="_xlnm.Print_Area" localSheetId="54">'P49 S8.L - Other Loans'!$A$1:$N$26</definedName>
    <definedName name="_xlnm.Print_Area" localSheetId="10">'P5 E2 - SFP - Liab, NW '!$A$1:$F$95</definedName>
    <definedName name="_xlnm.Print_Area" localSheetId="55">'P50 S9.A - AFS - Debt'!$A$1:$U$40</definedName>
    <definedName name="_xlnm.Print_Area" localSheetId="56">'P51 S9.B - AFS - Equity'!$A$1:$V$45</definedName>
    <definedName name="_xlnm.Print_Area" localSheetId="57">'P52 S9.C - AFS - Funds'!$A$1:$N$44</definedName>
    <definedName name="_xlnm.Print_Area" localSheetId="58">'P53 S10 - Due and Accrued'!$A$1:$J$47</definedName>
    <definedName name="_xlnm.Print_Area" localSheetId="59">'P54 S11 - Acc Rec'!$A$1:$L$31</definedName>
    <definedName name="_xlnm.Print_Area" localSheetId="60">'P55 S12 - Inv in Sub'!$A$1:$R$33</definedName>
    <definedName name="_xlnm.Print_Area" localSheetId="61">'P56 S13.A - P and E'!$A$1:$Z$109</definedName>
    <definedName name="_xlnm.Print_Area" localSheetId="62">'P57 S13.B - P and E'!$A$1:$M$144</definedName>
    <definedName name="_xlnm.Print_Area" localSheetId="63">'P58 S13.C - P and E'!$A$1:$L$30</definedName>
    <definedName name="_xlnm.Print_Area" localSheetId="64">'P59 S14 - Inv Prop'!$A$1:$W$102</definedName>
    <definedName name="_xlnm.Print_Area" localSheetId="11">'P6 E3 - SCI'!$A$1:$L$156</definedName>
    <definedName name="_xlnm.Print_Area" localSheetId="65">'P60 S15 - Lease '!$A$1:$M$32</definedName>
    <definedName name="_xlnm.Print_Area" localSheetId="66">'P61 S16 - NCAHS'!$A$1:$N$19</definedName>
    <definedName name="_xlnm.Print_Area" localSheetId="67">'P62 S17 - Derivative Asset'!$A$1:$I$30</definedName>
    <definedName name="_xlnm.Print_Area" localSheetId="68">'P63 S18 - Other Asset'!$A$1:$H$32</definedName>
    <definedName name="_xlnm.Print_Area" localSheetId="69">'P64 S19.A-CL-Undiscounted'!$A$1:$N$39</definedName>
    <definedName name="_xlnm.Print_Area" localSheetId="70">'P65 S19.B-CL-Discounted'!$A$1:$N$39</definedName>
    <definedName name="_xlnm.Print_Area" localSheetId="71">'P66 S20.A - PL - Undiscounted'!$A$1:$O$42</definedName>
    <definedName name="_xlnm.Print_Area" localSheetId="72">'P67 S20.B - PL - Discounted'!$A$1:$O$40</definedName>
    <definedName name="_xlnm.Print_Area" localSheetId="73">'P68 S21 - Loss Triangle'!$A$1:$FK$77</definedName>
    <definedName name="_xlnm.Print_Area" localSheetId="74">'P69 S22.A - LCP - Direct'!$A$1:$R$69</definedName>
    <definedName name="_xlnm.Print_Area" localSheetId="12">'P7 E4 - P&amp;L'!$A$1:$J$71</definedName>
    <definedName name="_xlnm.Print_Area" localSheetId="75">'P70 S22.B - LCP - Treaty'!$A$1:$L$133</definedName>
    <definedName name="_xlnm.Print_Area" localSheetId="76">'P71 S22.C - LCP - Facultative'!$A$1:$M$133</definedName>
    <definedName name="_xlnm.Print_Area" localSheetId="77">'P72 S23 - Comm. Pay'!$A$1:$D$95</definedName>
    <definedName name="_xlnm.Print_Area" localSheetId="78">'P73 S24 - Ret Prem Pay'!$A$1:$H$23</definedName>
    <definedName name="_xlnm.Print_Area" localSheetId="79">'P74 S25 - Tax Pay'!$A$1:$L$50</definedName>
    <definedName name="_xlnm.Print_Area" localSheetId="80">'P75 S26 - Accts. Pay'!$A$1:$E$25</definedName>
    <definedName name="_xlnm.Print_Area" localSheetId="81">'P76 S27 - Div Pay'!$A$1:$G$23</definedName>
    <definedName name="_xlnm.Print_Area" localSheetId="82">'P77 S28 - Notes Pay'!$A$1:$E$24</definedName>
    <definedName name="_xlnm.Print_Area" localSheetId="83">'P78 S29 - Prov'!$A$1:$E$23</definedName>
    <definedName name="_xlnm.Print_Area" localSheetId="84">'P79 S30 - Accrd Exp'!$A$1:$F$30</definedName>
    <definedName name="_xlnm.Print_Area" localSheetId="13">'P8 E5 - TB'!$A$1:$D$34</definedName>
    <definedName name="_xlnm.Print_Area" localSheetId="85">'P80 S31 - Other Liab'!$A$1:$E$23</definedName>
    <definedName name="_xlnm.Print_Area" localSheetId="86">'P81 S32 - Net Worth'!$A$1:$Q$31</definedName>
    <definedName name="_xlnm.Print_Area" localSheetId="87">'P82 S33 - Comm Paid'!$A$1:$F$33</definedName>
    <definedName name="_xlnm.Print_Area" localSheetId="88">'P83 - Revisions'!$A$1:$C$88</definedName>
    <definedName name="_xlnm.Print_Area" localSheetId="14">'P9 E6 - SFP Recon'!$A$1:$Q$43</definedName>
    <definedName name="_xlnm.Print_Area">#N/A</definedName>
    <definedName name="Print_Area_MI">#REF!</definedName>
    <definedName name="print_area2">#N/A</definedName>
    <definedName name="print_area3">#N/A</definedName>
    <definedName name="_xlnm.Print_Titles" localSheetId="2">Content!$1:$3</definedName>
    <definedName name="_xlnm.Print_Titles" localSheetId="4">'P1 - Annex A'!$1:$9</definedName>
    <definedName name="_xlnm.Print_Titles" localSheetId="5">'P1 - Annex B'!#REF!</definedName>
    <definedName name="_xlnm.Print_Titles" localSheetId="6">'P1 - Annex C'!#REF!</definedName>
    <definedName name="_xlnm.Print_Titles" localSheetId="15">'P10 E7 SCI Recon'!$7:$9</definedName>
    <definedName name="_xlnm.Print_Titles" localSheetId="17">'P12 E9 - Prem and Loss'!$7:$9</definedName>
    <definedName name="_xlnm.Print_Titles" localSheetId="18">'P13 E10 - Reinsurance'!$1:$9</definedName>
    <definedName name="_xlnm.Print_Titles" localSheetId="21">'P16 R1 - Premiums'!$7:$10</definedName>
    <definedName name="_xlnm.Print_Titles" localSheetId="22">'P17 R2 - Losses'!$7:$10</definedName>
    <definedName name="_xlnm.Print_Titles" localSheetId="23">'P18 R3 Commissions'!$7:$10</definedName>
    <definedName name="_xlnm.Print_Titles" localSheetId="24">'P19 R4 - Risk in Force'!$7:$10</definedName>
    <definedName name="_xlnm.Print_Titles" localSheetId="25">'P20 R5 - Losses and Claims'!$7:$10</definedName>
    <definedName name="_xlnm.Print_Titles" localSheetId="26">'P21 R6 Prems and Claims'!$E:$AF,'P21 R6 Prems and Claims'!$7:$8</definedName>
    <definedName name="_xlnm.Print_Titles" localSheetId="30">'P25 S1 - Cash'!$1:$11</definedName>
    <definedName name="_xlnm.Print_Titles" localSheetId="31">'P26 S2 - T Dep'!$1:$11</definedName>
    <definedName name="_xlnm.Print_Titles" localSheetId="32">'P27 S3.A - Prem Rec'!$1:$9</definedName>
    <definedName name="_xlnm.Print_Titles" localSheetId="33">'P28 S3.B - Prem Rec Govt'!$1:$10</definedName>
    <definedName name="_xlnm.Print_Titles" localSheetId="34">'P29 S3.C - Prem Rec Marine'!$1:$9</definedName>
    <definedName name="_xlnm.Print_Titles" localSheetId="8">'P3 E1 - Dec LA'!$1:$8</definedName>
    <definedName name="_xlnm.Print_Titles" localSheetId="35">'P30 S3.D - Prem Rec Jumbo Risks'!$1:$9</definedName>
    <definedName name="_xlnm.Print_Titles" localSheetId="36">'P31 S4 - Reinsurance'!$1:$12</definedName>
    <definedName name="_xlnm.Print_Titles" localSheetId="37">'P32 S5 - Surety Loss'!$1:$11</definedName>
    <definedName name="_xlnm.Print_Titles" localSheetId="38">'P33 S6.A - FAFVTPL - Debt'!$1:$11</definedName>
    <definedName name="_xlnm.Print_Titles" localSheetId="39">'P34 S6.B - FAFVTPL - Equity'!$1:$12</definedName>
    <definedName name="_xlnm.Print_Titles" localSheetId="40">'P35 S6.C - FAFVTPL - Funds'!$1:$9</definedName>
    <definedName name="_xlnm.Print_Titles" localSheetId="41">'P36 S6.D - FAFVTPL - Deriv'!$1:$9</definedName>
    <definedName name="_xlnm.Print_Titles" localSheetId="42">'P37 S7 - HTM'!$1:$11</definedName>
    <definedName name="_xlnm.Print_Titles" localSheetId="43">'P38 S8.A - RE Mortgage Loan'!$1:$13</definedName>
    <definedName name="_xlnm.Print_Titles" localSheetId="44">'P39 S8.B - Collateral Loan'!$1:$13</definedName>
    <definedName name="_xlnm.Print_Titles" localSheetId="9">'P4 E2 - SFP - Asset'!$1:$8</definedName>
    <definedName name="_xlnm.Print_Titles" localSheetId="45">'P40 S8.C - Guaranteed Loan'!$1:$12</definedName>
    <definedName name="_xlnm.Print_Titles" localSheetId="46">'P41 S8.D - Chattel Mortgage'!$1:$12</definedName>
    <definedName name="_xlnm.Print_Titles" localSheetId="47">'P42 S8.E - Notes Rec'!$1:$12</definedName>
    <definedName name="_xlnm.Print_Titles" localSheetId="48">'P43 S8.F - Housing Loan'!$1:$12</definedName>
    <definedName name="_xlnm.Print_Titles" localSheetId="49">'P44 S8.G - Car Loan'!$1:$12</definedName>
    <definedName name="_xlnm.Print_Titles" localSheetId="50">'P45 S8.H - Money Mortgage'!$1:$12</definedName>
    <definedName name="_xlnm.Print_Titles" localSheetId="51">'P46 S8.I - Sales Contract'!$1:$12</definedName>
    <definedName name="_xlnm.Print_Titles" localSheetId="52">'P47 S8.J - Unquoted Debt Sec'!$1:$11</definedName>
    <definedName name="_xlnm.Print_Titles" localSheetId="53">'P48 S8.K - Salary Loans'!$1:$12</definedName>
    <definedName name="_xlnm.Print_Titles" localSheetId="54">'P49 S8.L - Other Loans'!$1:$12</definedName>
    <definedName name="_xlnm.Print_Titles" localSheetId="55">'P50 S9.A - AFS - Debt'!$1:$11</definedName>
    <definedName name="_xlnm.Print_Titles" localSheetId="56">'P51 S9.B - AFS - Equity'!$1:$12</definedName>
    <definedName name="_xlnm.Print_Titles" localSheetId="57">'P52 S9.C - AFS - Funds'!$1:$8</definedName>
    <definedName name="_xlnm.Print_Titles" localSheetId="58">'P53 S10 - Due and Accrued'!$1:$11</definedName>
    <definedName name="_xlnm.Print_Titles" localSheetId="59">'P54 S11 - Acc Rec'!$1:$12</definedName>
    <definedName name="_xlnm.Print_Titles" localSheetId="60">'P55 S12 - Inv in Sub'!$1:$12</definedName>
    <definedName name="_xlnm.Print_Titles" localSheetId="61">'P56 S13.A - P and E'!$1:$12</definedName>
    <definedName name="_xlnm.Print_Titles" localSheetId="62">'P57 S13.B - P and E'!$1:$10</definedName>
    <definedName name="_xlnm.Print_Titles" localSheetId="63">'P58 S13.C - P and E'!$1:$10</definedName>
    <definedName name="_xlnm.Print_Titles" localSheetId="64">'P59 S14 - Inv Prop'!$1:$10</definedName>
    <definedName name="_xlnm.Print_Titles" localSheetId="11">'P6 E3 - SCI'!$1:$7</definedName>
    <definedName name="_xlnm.Print_Titles" localSheetId="66">'P61 S16 - NCAHS'!$1:$10</definedName>
    <definedName name="_xlnm.Print_Titles" localSheetId="67">'P62 S17 - Derivative Asset'!$1:$9</definedName>
    <definedName name="_xlnm.Print_Titles" localSheetId="68">'P63 S18 - Other Asset'!$1:$9</definedName>
    <definedName name="_xlnm.Print_Titles" localSheetId="74">'P69 S22.A - LCP - Direct'!$1:$14</definedName>
    <definedName name="_xlnm.Print_Titles" localSheetId="12">'P7 E4 - P&amp;L'!$1:$5</definedName>
    <definedName name="_xlnm.Print_Titles" localSheetId="75">'P70 S22.B - LCP - Treaty'!$1:$13</definedName>
    <definedName name="_xlnm.Print_Titles" localSheetId="76">'P71 S22.C - LCP - Facultative'!$1:$13</definedName>
    <definedName name="_xlnm.Print_Titles" localSheetId="77">'P72 S23 - Comm. Pay'!$1:$8</definedName>
    <definedName name="_xlnm.Print_Titles" localSheetId="78">'P73 S24 - Ret Prem Pay'!$1:$9</definedName>
    <definedName name="_xlnm.Print_Titles" localSheetId="80">'P75 S26 - Accts. Pay'!$1:$9</definedName>
    <definedName name="_xlnm.Print_Titles" localSheetId="81">'P76 S27 - Div Pay'!$1:$9</definedName>
    <definedName name="_xlnm.Print_Titles" localSheetId="82">'P77 S28 - Notes Pay'!$1:$9</definedName>
    <definedName name="_xlnm.Print_Titles" localSheetId="83">'P78 S29 - Prov'!$1:$9</definedName>
    <definedName name="_xlnm.Print_Titles" localSheetId="84">'P79 S30 - Accrd Exp'!$1:$9</definedName>
    <definedName name="_xlnm.Print_Titles" localSheetId="85">'P80 S31 - Other Liab'!$1:$9</definedName>
    <definedName name="_xlnm.Print_Titles" localSheetId="86">'P81 S32 - Net Worth'!$1:$11</definedName>
    <definedName name="_xlnm.Print_Titles" localSheetId="88">'P83 - Revisions'!$6:$7</definedName>
    <definedName name="_xlnm.Print_Titles" localSheetId="14">'P9 E6 - SFP Recon'!$7:$9</definedName>
    <definedName name="_xlnm.Print_Titles">#REF!</definedName>
    <definedName name="PRINT_TITLES_MI" localSheetId="0">#REF!</definedName>
    <definedName name="PRINT_TITLES_MI">#REF!</definedName>
    <definedName name="PRINT_TITLES_MI1" localSheetId="0">#REF!</definedName>
    <definedName name="PRINT_TITLES_MI1">#REF!</definedName>
    <definedName name="PrintArea">#REF!</definedName>
    <definedName name="pripre">#REF!</definedName>
    <definedName name="PRNOV">#REF!</definedName>
    <definedName name="process">#REF!</definedName>
    <definedName name="Prod">#REF!</definedName>
    <definedName name="Prod_Count_TL">#REF!</definedName>
    <definedName name="Prod_Count_UL">#REF!</definedName>
    <definedName name="Prod_List_TL">#REF!</definedName>
    <definedName name="Prod_List_UL">#REF!</definedName>
    <definedName name="PRODFEB00">#REF!</definedName>
    <definedName name="ProdForm" hidden="1">#REF!</definedName>
    <definedName name="PRODJAN00">#REF!</definedName>
    <definedName name="PRODMAR00">#REF!</definedName>
    <definedName name="prodmix">#REF!</definedName>
    <definedName name="prodt">#REF!</definedName>
    <definedName name="PRODUCT">#REF!</definedName>
    <definedName name="Product_Line">#REF!</definedName>
    <definedName name="products">#REF!</definedName>
    <definedName name="ProductType">#REF!</definedName>
    <definedName name="PROFITMARGIN">#REF!</definedName>
    <definedName name="PROJ_PERIOD">#REF!</definedName>
    <definedName name="PROJAPR00">#REF!</definedName>
    <definedName name="projectrisk">#REF!</definedName>
    <definedName name="PROJECTS">#REF!</definedName>
    <definedName name="projtemplate">#REF!</definedName>
    <definedName name="prov">#REF!</definedName>
    <definedName name="provision">#REF!</definedName>
    <definedName name="prwbfin">#REF!</definedName>
    <definedName name="pt" localSheetId="28">#REF!</definedName>
    <definedName name="pt" localSheetId="29">#REF!</definedName>
    <definedName name="pt" localSheetId="88">[1]A!$C$65</definedName>
    <definedName name="pt">[2]A!$C$65</definedName>
    <definedName name="Purchase">#REF!</definedName>
    <definedName name="PurchaseSegment">#REF!</definedName>
    <definedName name="Q">#REF!</definedName>
    <definedName name="Q2GAAP">#REF!</definedName>
    <definedName name="Q2Gaap2">#REF!</definedName>
    <definedName name="Q3GAAP">#REF!</definedName>
    <definedName name="Q4GAAP">#REF!</definedName>
    <definedName name="QA">#REF!</definedName>
    <definedName name="QQ">#REF!</definedName>
    <definedName name="QQQ">#REF!</definedName>
    <definedName name="QQQQ">#REF!</definedName>
    <definedName name="QQQQQ">#REF!</definedName>
    <definedName name="qstat">#REF!</definedName>
    <definedName name="QT">#REF!</definedName>
    <definedName name="QUARTER">#REF!</definedName>
    <definedName name="query_form_3_2qtr02_xcluding_fortress">#REF!</definedName>
    <definedName name="query_fortress_2qtr02_form_3">#REF!</definedName>
    <definedName name="R_">#REF!</definedName>
    <definedName name="RANGE1">#REF!</definedName>
    <definedName name="RANGE2">#REF!</definedName>
    <definedName name="RATBU">#REF!</definedName>
    <definedName name="rate">#REF!</definedName>
    <definedName name="Rating">#REF!</definedName>
    <definedName name="Raw?Materials?Production">#REF!</definedName>
    <definedName name="rbc">#REF!</definedName>
    <definedName name="RBC_CY">#REF!</definedName>
    <definedName name="RBCratio_CY">#REF!</definedName>
    <definedName name="rbcsum">#REF!</definedName>
    <definedName name="RBN">#REF!</definedName>
    <definedName name="RBU">#REF!</definedName>
    <definedName name="RCArea" hidden="1">#REF!</definedName>
    <definedName name="RCBL">#REF!</definedName>
    <definedName name="RE">#REF!</definedName>
    <definedName name="RE_PP">#REF!</definedName>
    <definedName name="RE_Prem">#REF!</definedName>
    <definedName name="rea">#REF!</definedName>
    <definedName name="recovnaa">#REF!</definedName>
    <definedName name="REFER">#REF!</definedName>
    <definedName name="Reg_Ind">#REF!</definedName>
    <definedName name="Reg_price">#REF!</definedName>
    <definedName name="Reg_tfc">#REF!</definedName>
    <definedName name="rei">#REF!</definedName>
    <definedName name="reins">#REF!</definedName>
    <definedName name="REN_GROWTH">#REF!</definedName>
    <definedName name="rena">#REF!</definedName>
    <definedName name="RENAA">#REF!</definedName>
    <definedName name="RENT_MKTG">#REF!</definedName>
    <definedName name="REP">#REF!</definedName>
    <definedName name="report">#REF!</definedName>
    <definedName name="report_date">#REF!</definedName>
    <definedName name="REquota">#REF!</definedName>
    <definedName name="res">#REF!</definedName>
    <definedName name="RESERVE">#REF!</definedName>
    <definedName name="reserves">#REF!</definedName>
    <definedName name="reserves2">#REF!</definedName>
    <definedName name="RESULT">#REF!</definedName>
    <definedName name="RESULT_AREA">#REF!</definedName>
    <definedName name="RESULT1">#REF!</definedName>
    <definedName name="RESULT2">#REF!</definedName>
    <definedName name="ret">#REF!</definedName>
    <definedName name="retbeg">#REF!</definedName>
    <definedName name="RETURN">#REF!</definedName>
    <definedName name="rev">#REF!</definedName>
    <definedName name="revlrate">#REF!</definedName>
    <definedName name="REXPLOAD">#REF!</definedName>
    <definedName name="RI">#REF!</definedName>
    <definedName name="RI_PREM">#REF!</definedName>
    <definedName name="RI_PROJ">#REF!</definedName>
    <definedName name="riaccount">#REF!</definedName>
    <definedName name="RID">#REF!</definedName>
    <definedName name="riderratio_table">#REF!</definedName>
    <definedName name="riderSA_table">#REF!</definedName>
    <definedName name="RINAA">#REF!</definedName>
    <definedName name="rinet">#REF!</definedName>
    <definedName name="rins">#REF!</definedName>
    <definedName name="risk1">#REF!</definedName>
    <definedName name="risk2">#REF!</definedName>
    <definedName name="risk3">#REF!</definedName>
    <definedName name="risk4">#REF!</definedName>
    <definedName name="risk5">#REF!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0</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SwapState" hidden="1">TRUE</definedName>
    <definedName name="RiskUpdateDisplay" hidden="1">FALSE</definedName>
    <definedName name="RiskUseDifferentSeedForEachSim" hidden="1">FALSE</definedName>
    <definedName name="RiskUseFixedSeed" hidden="1">TRUE</definedName>
    <definedName name="RiskUseMultipleCPUs" hidden="1">FALSE</definedName>
    <definedName name="rlna">#REF!</definedName>
    <definedName name="roja" hidden="1">#REF!</definedName>
    <definedName name="ROUTE">#REF!</definedName>
    <definedName name="Royalty_Income">#REF!</definedName>
    <definedName name="rpf">#REF!</definedName>
    <definedName name="rplneg">#REF!</definedName>
    <definedName name="rpt">#REF!</definedName>
    <definedName name="Rpt_Doc_Summary">#REF!</definedName>
    <definedName name="rr">#REF!</definedName>
    <definedName name="RRLNAA">#REF!</definedName>
    <definedName name="rrlneg">#REF!</definedName>
    <definedName name="RRPLF">#REF!</definedName>
    <definedName name="RRPLNEG">#REF!</definedName>
    <definedName name="RRPLT">#REF!</definedName>
    <definedName name="RRULNEG">#REF!</definedName>
    <definedName name="RRULT">#REF!</definedName>
    <definedName name="RTOTAL">#REF!</definedName>
    <definedName name="RTT">#REF!</definedName>
    <definedName name="ruf">#REF!</definedName>
    <definedName name="rulneg">#REF!</definedName>
    <definedName name="run">#REF!</definedName>
    <definedName name="RUN_NO">#REF!</definedName>
    <definedName name="Run_No2">#REF!</definedName>
    <definedName name="Run_Result_TL">#REF!</definedName>
    <definedName name="Run_Result_UL">#REF!</definedName>
    <definedName name="runner">#REF!</definedName>
    <definedName name="runnerbrand">#REF!</definedName>
    <definedName name="runno">#REF!</definedName>
    <definedName name="runo">#REF!</definedName>
    <definedName name="RUP">#REF!</definedName>
    <definedName name="rupnl">#REF!</definedName>
    <definedName name="RUPNLL">#REF!</definedName>
    <definedName name="rut">#REF!</definedName>
    <definedName name="S">#REF!</definedName>
    <definedName name="S_5YT_F">#REF!</definedName>
    <definedName name="S_5YT_M">#REF!</definedName>
    <definedName name="S_Adjust_Data">#REF!</definedName>
    <definedName name="S_AJE_Tot_Data">#REF!</definedName>
    <definedName name="S_CY_Beg_Data">#REF!</definedName>
    <definedName name="S_CY_End_Data">#REF!</definedName>
    <definedName name="S_PY_End_Data">#REF!</definedName>
    <definedName name="S_RJE_Tot_Data">#REF!</definedName>
    <definedName name="SA">#REF!</definedName>
    <definedName name="SA_INCR">#REF!</definedName>
    <definedName name="SA_INCR_ST">#REF!</definedName>
    <definedName name="SA_INCR_YRS">#REF!</definedName>
    <definedName name="sac">#REF!</definedName>
    <definedName name="SADJ">#REF!</definedName>
    <definedName name="sal">#REF!</definedName>
    <definedName name="sales">#REF!</definedName>
    <definedName name="Sales_on_Hardware">#REF!</definedName>
    <definedName name="Sales_on_Software">#REF!</definedName>
    <definedName name="SALESAPR00">#REF!</definedName>
    <definedName name="SALESFEB00">#REF!</definedName>
    <definedName name="SALESJAN00">#REF!</definedName>
    <definedName name="SALESJUNE00">#REF!</definedName>
    <definedName name="SALESMAR00">#REF!</definedName>
    <definedName name="SALESMAY00">#REF!</definedName>
    <definedName name="sameformula">#REF!</definedName>
    <definedName name="Sample" localSheetId="0" hidden="1">{#N/A,#N/A,FALSE,"DEPN";#N/A,#N/A,FALSE,"INT";#N/A,#N/A,FALSE,"SUNDRY";#N/A,#N/A,FALSE,"CRED";#N/A,#N/A,FALSE,"DEBT";#N/A,#N/A,FALSE,"XREC";#N/A,#N/A,FALSE,"RFS";#N/A,#N/A,FALSE,"FAS";#N/A,#N/A,FALSE,"SP";#N/A,#N/A,FALSE,"COMM";#N/A,#N/A,FALSE,"CALC";#N/A,#N/A,FALSE,"%";#N/A,#N/A,FALSE,"EXPS"}</definedName>
    <definedName name="Sample" localSheetId="28" hidden="1">{#N/A,#N/A,FALSE,"DEPN";#N/A,#N/A,FALSE,"INT";#N/A,#N/A,FALSE,"SUNDRY";#N/A,#N/A,FALSE,"CRED";#N/A,#N/A,FALSE,"DEBT";#N/A,#N/A,FALSE,"XREC";#N/A,#N/A,FALSE,"RFS";#N/A,#N/A,FALSE,"FAS";#N/A,#N/A,FALSE,"SP";#N/A,#N/A,FALSE,"COMM";#N/A,#N/A,FALSE,"CALC";#N/A,#N/A,FALSE,"%";#N/A,#N/A,FALSE,"EXPS"}</definedName>
    <definedName name="Sample" localSheetId="29" hidden="1">{#N/A,#N/A,FALSE,"DEPN";#N/A,#N/A,FALSE,"INT";#N/A,#N/A,FALSE,"SUNDRY";#N/A,#N/A,FALSE,"CRED";#N/A,#N/A,FALSE,"DEBT";#N/A,#N/A,FALSE,"XREC";#N/A,#N/A,FALSE,"RFS";#N/A,#N/A,FALSE,"FAS";#N/A,#N/A,FALSE,"SP";#N/A,#N/A,FALSE,"COMM";#N/A,#N/A,FALSE,"CALC";#N/A,#N/A,FALSE,"%";#N/A,#N/A,FALSE,"EXPS"}</definedName>
    <definedName name="Sample" hidden="1">{#N/A,#N/A,FALSE,"DEPN";#N/A,#N/A,FALSE,"INT";#N/A,#N/A,FALSE,"SUNDRY";#N/A,#N/A,FALSE,"CRED";#N/A,#N/A,FALSE,"DEBT";#N/A,#N/A,FALSE,"XREC";#N/A,#N/A,FALSE,"RFS";#N/A,#N/A,FALSE,"FAS";#N/A,#N/A,FALSE,"SP";#N/A,#N/A,FALSE,"COMM";#N/A,#N/A,FALSE,"CALC";#N/A,#N/A,FALSE,"%";#N/A,#N/A,FALSE,"EXPS"}</definedName>
    <definedName name="SAPBEXhrIndnt" hidden="1">"Wide"</definedName>
    <definedName name="SAPsysID" hidden="1">"708C5W7SBKP804JT78WJ0JNKI"</definedName>
    <definedName name="SAPwbID" hidden="1">"ARS"</definedName>
    <definedName name="SAVINGS">#REF!</definedName>
    <definedName name="savingstype">#REF!</definedName>
    <definedName name="SCCP">#REF!</definedName>
    <definedName name="SCD">#REF!</definedName>
    <definedName name="SCF">#REF!</definedName>
    <definedName name="sched_r">#REF!</definedName>
    <definedName name="SCHED1">#REF!</definedName>
    <definedName name="sched24_CapitalExcessofPAR">#REF!</definedName>
    <definedName name="sched24_DivDue">#REF!</definedName>
    <definedName name="sched24_PUC">#REF!</definedName>
    <definedName name="sched3">#REF!</definedName>
    <definedName name="schedA1_Admitted">#REF!</definedName>
    <definedName name="SchedA1_BondsValueTypeCY">#REF!</definedName>
    <definedName name="schedA1_LA">#REF!</definedName>
    <definedName name="schedA1_NLA">#REF!</definedName>
    <definedName name="schedA1_NotAdmitted">#REF!</definedName>
    <definedName name="schedA2_Admitted">#REF!</definedName>
    <definedName name="schedA2_LA">#REF!</definedName>
    <definedName name="schedA2_NLA">#REF!</definedName>
    <definedName name="schedA2_notAdmitted">#REF!</definedName>
    <definedName name="SchedA2_TBillsValueTypeCY">#REF!</definedName>
    <definedName name="schedB_Admitted">#REF!</definedName>
    <definedName name="schedB_Encumbrances">#REF!</definedName>
    <definedName name="schedB_LA">#REF!</definedName>
    <definedName name="schedB_NLA">#REF!</definedName>
    <definedName name="schedB_notAdmitted">#REF!</definedName>
    <definedName name="SchedB_StocksValueTypeCY">#REF!</definedName>
    <definedName name="schedC_Admitted1">#REF!</definedName>
    <definedName name="schedC_Admitted2">#REF!</definedName>
    <definedName name="schedC_Admitted3">#REF!</definedName>
    <definedName name="SchedC_basis1">#REF!</definedName>
    <definedName name="schedC_basis2">#REF!</definedName>
    <definedName name="schedC_basis3">#REF!</definedName>
    <definedName name="schedC_encumb1">#REF!</definedName>
    <definedName name="schedC_encumb2">#REF!</definedName>
    <definedName name="schedC_encumb3">#REF!</definedName>
    <definedName name="schedC_LA1">#REF!</definedName>
    <definedName name="schedC_LA2">#REF!</definedName>
    <definedName name="schedC_LA3">#REF!</definedName>
    <definedName name="schedC_NLA1">#REF!</definedName>
    <definedName name="schedC_NLA2">#REF!</definedName>
    <definedName name="schedC_NLA3">#REF!</definedName>
    <definedName name="schedC_notAdmitted1">#REF!</definedName>
    <definedName name="schedC_NotAdmitted2">#REF!</definedName>
    <definedName name="schedC_notAdmitted3">#REF!</definedName>
    <definedName name="schedD_Admitted">#REF!</definedName>
    <definedName name="schedD_LA">#REF!</definedName>
    <definedName name="schedD_NLA">#REF!</definedName>
    <definedName name="schedD_notAdmitted">#REF!</definedName>
    <definedName name="schedE_Admitted">#REF!</definedName>
    <definedName name="schedE_LA">#REF!</definedName>
    <definedName name="schedE_NLA">#REF!</definedName>
    <definedName name="schedE_NotAdmitted">#REF!</definedName>
    <definedName name="schedF_Admitted">#REF!</definedName>
    <definedName name="schedF_LA">#REF!</definedName>
    <definedName name="schedF_NLA">#REF!</definedName>
    <definedName name="schedF_notAdmitted">#REF!</definedName>
    <definedName name="schedG_Admitted">#REF!</definedName>
    <definedName name="schedG_LA">#REF!</definedName>
    <definedName name="schedG_NLA">#REF!</definedName>
    <definedName name="schedG_notAdmitted">#REF!</definedName>
    <definedName name="schedH_Admitted">#REF!</definedName>
    <definedName name="schedH_LA">#REF!</definedName>
    <definedName name="schedH_NLA">#REF!</definedName>
    <definedName name="schedH_notAdmitted">#REF!</definedName>
    <definedName name="schedI_LA">#REF!</definedName>
    <definedName name="schedI_NLA">#REF!</definedName>
    <definedName name="schedI_notAdmitted">#REF!</definedName>
    <definedName name="schedJ_Admitted">#REF!</definedName>
    <definedName name="schedJ_LA">#REF!</definedName>
    <definedName name="schedJ_NLA">#REF!</definedName>
    <definedName name="schedJ_notAdmitted">#REF!</definedName>
    <definedName name="schedK_basis">#REF!</definedName>
    <definedName name="schedK_encumb">#REF!</definedName>
    <definedName name="schedK_LA">#REF!</definedName>
    <definedName name="schedK_NLA">#REF!</definedName>
    <definedName name="schedK_notAdmitted">#REF!</definedName>
    <definedName name="schedL_Admitted2">#REF!</definedName>
    <definedName name="schedL_CoHAdmitted">#REF!</definedName>
    <definedName name="schedL_CoHLA">#REF!</definedName>
    <definedName name="schedL_CoHNLA">#REF!</definedName>
    <definedName name="schedL_CoHnotAdmitted">#REF!</definedName>
    <definedName name="schedL_LA2">#REF!</definedName>
    <definedName name="schedL_NLA2">#REF!</definedName>
    <definedName name="schedL_notAdmitted2">#REF!</definedName>
    <definedName name="schedM_hardwareAdmitted">#REF!</definedName>
    <definedName name="schedM_hardwareLA">#REF!</definedName>
    <definedName name="schedM_hardwareNA">#REF!</definedName>
    <definedName name="schedM_hardwareNLA">#REF!</definedName>
    <definedName name="schedM_softwareAdmitted">#REF!</definedName>
    <definedName name="schedM_softwareLA">#REF!</definedName>
    <definedName name="schedM_SoftwareNA">#REF!</definedName>
    <definedName name="schedM_softwareNLA">#REF!</definedName>
    <definedName name="schedN_Admitted">#REF!</definedName>
    <definedName name="schedN_AmtPayable">#REF!</definedName>
    <definedName name="schedN_LA">#REF!</definedName>
    <definedName name="schedN_NLA">#REF!</definedName>
    <definedName name="schedN_notAdmitted">#REF!</definedName>
    <definedName name="schedO_Admitted">#REF!</definedName>
    <definedName name="schedO_AmtPayable">#REF!</definedName>
    <definedName name="schedO_LA">#REF!</definedName>
    <definedName name="schedO_NLA">#REF!</definedName>
    <definedName name="schedO_notAdmitted">#REF!</definedName>
    <definedName name="schedP_Admitted">#REF!</definedName>
    <definedName name="schedP_AmountDue">#REF!</definedName>
    <definedName name="schedP_LA">#REF!</definedName>
    <definedName name="schedP_NLA">#REF!</definedName>
    <definedName name="schedP_notAdmitted">#REF!</definedName>
    <definedName name="schedQ_admitted">#REF!</definedName>
    <definedName name="schedQ_AmountDue">#REF!</definedName>
    <definedName name="schedQ_LA">#REF!</definedName>
    <definedName name="schedQ_NLA">#REF!</definedName>
    <definedName name="schedQ_notAdmitted">#REF!</definedName>
    <definedName name="schedS_Admitted">#REF!</definedName>
    <definedName name="schedS_LA">#REF!</definedName>
    <definedName name="schedS_NLA">#REF!</definedName>
    <definedName name="schedS_notAdmitted">#REF!</definedName>
    <definedName name="schedS_OtherLiab">#REF!</definedName>
    <definedName name="schedU1_LA">#REF!</definedName>
    <definedName name="schedU1_NLA">#REF!</definedName>
    <definedName name="schedU1_notAdmitted">#REF!</definedName>
    <definedName name="SCHEDULE">#REF!</definedName>
    <definedName name="scholar">#REF!</definedName>
    <definedName name="SCN">#REF!</definedName>
    <definedName name="SCREEN">#REF!</definedName>
    <definedName name="scsc">#REF!</definedName>
    <definedName name="sd">#REF!</definedName>
    <definedName name="se">#REF!</definedName>
    <definedName name="sec">#REF!</definedName>
    <definedName name="SECFINOP">#REF!</definedName>
    <definedName name="SECFINOP49">#REF!</definedName>
    <definedName name="SECFORM">#REF!</definedName>
    <definedName name="SECFORM24FINOP">#REF!</definedName>
    <definedName name="SECFORM49FINOP">#REF!</definedName>
    <definedName name="SECFORM49FINOPB">#REF!</definedName>
    <definedName name="SECFORM49FINOPC">#REF!</definedName>
    <definedName name="SECFORM49FINOPD">#REF!</definedName>
    <definedName name="SECFORME24FINOP2">#REF!</definedName>
    <definedName name="SECOND">#REF!</definedName>
    <definedName name="Segment_Run_No_TL">#REF!</definedName>
    <definedName name="Segment_Run_No_UL">#REF!</definedName>
    <definedName name="Selected_Month">#REF!</definedName>
    <definedName name="Selected_Period">#REF!</definedName>
    <definedName name="Selected_Year">#REF!</definedName>
    <definedName name="Semi?Finished?Goods">#REF!</definedName>
    <definedName name="sencount" hidden="1">2</definedName>
    <definedName name="SEPNAME">#REF!</definedName>
    <definedName name="SEPT04">#REF!</definedName>
    <definedName name="Service_Income">#REF!</definedName>
    <definedName name="setlrate">#REF!</definedName>
    <definedName name="SEX">#REF!</definedName>
    <definedName name="sf">#REF!</definedName>
    <definedName name="sf_1">#REF!</definedName>
    <definedName name="sf_2">#REF!</definedName>
    <definedName name="SFD">#REF!</definedName>
    <definedName name="SFD_D">#REF!</definedName>
    <definedName name="SFD_P">#REF!</definedName>
    <definedName name="SFDD">#REF!</definedName>
    <definedName name="sfl">#REF!</definedName>
    <definedName name="SFN">#REF!</definedName>
    <definedName name="SFN_D">#REF!</definedName>
    <definedName name="sfnD">#REF!</definedName>
    <definedName name="sfnl">#REF!</definedName>
    <definedName name="SFV">#REF!</definedName>
    <definedName name="SFV_D">#REF!</definedName>
    <definedName name="SFV_P">#REF!</definedName>
    <definedName name="SFVD">#REF!</definedName>
    <definedName name="sgdaud">#REF!</definedName>
    <definedName name="shape">#REF!</definedName>
    <definedName name="SHAREHOLDER">#REF!</definedName>
    <definedName name="shee">#REF!</definedName>
    <definedName name="sheet2">#REF!</definedName>
    <definedName name="SHTERM">#REF!</definedName>
    <definedName name="si">#REF!</definedName>
    <definedName name="si_1">#REF!</definedName>
    <definedName name="si_2">#REF!</definedName>
    <definedName name="SI_Table">#REF!</definedName>
    <definedName name="sin">#REF!</definedName>
    <definedName name="sina">#REF!</definedName>
    <definedName name="sina_1">#REF!</definedName>
    <definedName name="sina_2">#REF!</definedName>
    <definedName name="SINAA">#REF!</definedName>
    <definedName name="Singapore" localSheetId="0" hidden="1">{#N/A,#N/A,FALSE,"DEPN";#N/A,#N/A,FALSE,"INT";#N/A,#N/A,FALSE,"SUNDRY";#N/A,#N/A,FALSE,"CRED";#N/A,#N/A,FALSE,"DEBT";#N/A,#N/A,FALSE,"XREC";#N/A,#N/A,FALSE,"RFS";#N/A,#N/A,FALSE,"FAS";#N/A,#N/A,FALSE,"SP";#N/A,#N/A,FALSE,"COMM";#N/A,#N/A,FALSE,"CALC";#N/A,#N/A,FALSE,"%";#N/A,#N/A,FALSE,"EXPS"}</definedName>
    <definedName name="Singapore" localSheetId="28" hidden="1">{#N/A,#N/A,FALSE,"DEPN";#N/A,#N/A,FALSE,"INT";#N/A,#N/A,FALSE,"SUNDRY";#N/A,#N/A,FALSE,"CRED";#N/A,#N/A,FALSE,"DEBT";#N/A,#N/A,FALSE,"XREC";#N/A,#N/A,FALSE,"RFS";#N/A,#N/A,FALSE,"FAS";#N/A,#N/A,FALSE,"SP";#N/A,#N/A,FALSE,"COMM";#N/A,#N/A,FALSE,"CALC";#N/A,#N/A,FALSE,"%";#N/A,#N/A,FALSE,"EXPS"}</definedName>
    <definedName name="Singapore" localSheetId="29" hidden="1">{#N/A,#N/A,FALSE,"DEPN";#N/A,#N/A,FALSE,"INT";#N/A,#N/A,FALSE,"SUNDRY";#N/A,#N/A,FALSE,"CRED";#N/A,#N/A,FALSE,"DEBT";#N/A,#N/A,FALSE,"XREC";#N/A,#N/A,FALSE,"RFS";#N/A,#N/A,FALSE,"FAS";#N/A,#N/A,FALSE,"SP";#N/A,#N/A,FALSE,"COMM";#N/A,#N/A,FALSE,"CALC";#N/A,#N/A,FALSE,"%";#N/A,#N/A,FALSE,"EXPS"}</definedName>
    <definedName name="Singapore" hidden="1">{#N/A,#N/A,FALSE,"DEPN";#N/A,#N/A,FALSE,"INT";#N/A,#N/A,FALSE,"SUNDRY";#N/A,#N/A,FALSE,"CRED";#N/A,#N/A,FALSE,"DEBT";#N/A,#N/A,FALSE,"XREC";#N/A,#N/A,FALSE,"RFS";#N/A,#N/A,FALSE,"FAS";#N/A,#N/A,FALSE,"SP";#N/A,#N/A,FALSE,"COMM";#N/A,#N/A,FALSE,"CALC";#N/A,#N/A,FALSE,"%";#N/A,#N/A,FALSE,"EXPS"}</definedName>
    <definedName name="SIperPol">#REF!</definedName>
    <definedName name="six">#REF!</definedName>
    <definedName name="slc">#REF!</definedName>
    <definedName name="SLD">#REF!</definedName>
    <definedName name="SLHaircut">#REF!</definedName>
    <definedName name="SLN">#REF!</definedName>
    <definedName name="slsd">#REF!</definedName>
    <definedName name="SM">#REF!</definedName>
    <definedName name="SM_NAR_">#REF!</definedName>
    <definedName name="SM_R_">#REF!</definedName>
    <definedName name="SMK">#REF!</definedName>
    <definedName name="SMK_STAT">#REF!</definedName>
    <definedName name="sna">#REF!</definedName>
    <definedName name="SNA_1">#REF!</definedName>
    <definedName name="SNA_2">#REF!</definedName>
    <definedName name="solver_drv">1</definedName>
    <definedName name="solver_est">1</definedName>
    <definedName name="solver_itr">100</definedName>
    <definedName name="solver_lin">2</definedName>
    <definedName name="solver_num">0</definedName>
    <definedName name="solver_nwt">1</definedName>
    <definedName name="solver_opt">#REF!</definedName>
    <definedName name="solver_pre">0.000001</definedName>
    <definedName name="solver_scl">2</definedName>
    <definedName name="solver_sho">2</definedName>
    <definedName name="solver_tim">100</definedName>
    <definedName name="solver_tmp">#NULL!</definedName>
    <definedName name="solver_tol">0.05</definedName>
    <definedName name="solver_typ">1</definedName>
    <definedName name="solver_val">0</definedName>
    <definedName name="sources">#REF!</definedName>
    <definedName name="SP_CODE">#REF!</definedName>
    <definedName name="SP_Code_Index">#REF!</definedName>
    <definedName name="SP_Code_TL">#REF!</definedName>
    <definedName name="SP_Code_UL">#REF!</definedName>
    <definedName name="SP_Count_TL">#REF!</definedName>
    <definedName name="SP_Count_UL">#REF!</definedName>
    <definedName name="sp_mix">#REF!</definedName>
    <definedName name="SPBORDER">#REF!</definedName>
    <definedName name="SPC">#REF!</definedName>
    <definedName name="spcod">#REF!</definedName>
    <definedName name="Spcode">#REF!</definedName>
    <definedName name="Spec">#REF!</definedName>
    <definedName name="SpecialPrice" hidden="1">#REF!</definedName>
    <definedName name="spore" localSheetId="0" hidden="1">{#N/A,#N/A,FALSE,"DEPN";#N/A,#N/A,FALSE,"INT";#N/A,#N/A,FALSE,"SUNDRY";#N/A,#N/A,FALSE,"CRED";#N/A,#N/A,FALSE,"DEBT";#N/A,#N/A,FALSE,"XREC";#N/A,#N/A,FALSE,"RFS";#N/A,#N/A,FALSE,"FAS";#N/A,#N/A,FALSE,"SP";#N/A,#N/A,FALSE,"COMM";#N/A,#N/A,FALSE,"CALC";#N/A,#N/A,FALSE,"%";#N/A,#N/A,FALSE,"EXPS"}</definedName>
    <definedName name="spore" localSheetId="28" hidden="1">{#N/A,#N/A,FALSE,"DEPN";#N/A,#N/A,FALSE,"INT";#N/A,#N/A,FALSE,"SUNDRY";#N/A,#N/A,FALSE,"CRED";#N/A,#N/A,FALSE,"DEBT";#N/A,#N/A,FALSE,"XREC";#N/A,#N/A,FALSE,"RFS";#N/A,#N/A,FALSE,"FAS";#N/A,#N/A,FALSE,"SP";#N/A,#N/A,FALSE,"COMM";#N/A,#N/A,FALSE,"CALC";#N/A,#N/A,FALSE,"%";#N/A,#N/A,FALSE,"EXPS"}</definedName>
    <definedName name="spore" localSheetId="29" hidden="1">{#N/A,#N/A,FALSE,"DEPN";#N/A,#N/A,FALSE,"INT";#N/A,#N/A,FALSE,"SUNDRY";#N/A,#N/A,FALSE,"CRED";#N/A,#N/A,FALSE,"DEBT";#N/A,#N/A,FALSE,"XREC";#N/A,#N/A,FALSE,"RFS";#N/A,#N/A,FALSE,"FAS";#N/A,#N/A,FALSE,"SP";#N/A,#N/A,FALSE,"COMM";#N/A,#N/A,FALSE,"CALC";#N/A,#N/A,FALSE,"%";#N/A,#N/A,FALSE,"EXPS"}</definedName>
    <definedName name="spore" hidden="1">{#N/A,#N/A,FALSE,"DEPN";#N/A,#N/A,FALSE,"INT";#N/A,#N/A,FALSE,"SUNDRY";#N/A,#N/A,FALSE,"CRED";#N/A,#N/A,FALSE,"DEBT";#N/A,#N/A,FALSE,"XREC";#N/A,#N/A,FALSE,"RFS";#N/A,#N/A,FALSE,"FAS";#N/A,#N/A,FALSE,"SP";#N/A,#N/A,FALSE,"COMM";#N/A,#N/A,FALSE,"CALC";#N/A,#N/A,FALSE,"%";#N/A,#N/A,FALSE,"EXPS"}</definedName>
    <definedName name="SR">#REF!</definedName>
    <definedName name="SRNAA">#REF!</definedName>
    <definedName name="SSS">#REF!</definedName>
    <definedName name="sss.avic">#REF!</definedName>
    <definedName name="SSTD_RESV">#REF!</definedName>
    <definedName name="ST">#REF!</definedName>
    <definedName name="ST_UP">#REF!</definedName>
    <definedName name="Staff_numbers_by_entity_and_FU">#REF!</definedName>
    <definedName name="Staff1">#REF!</definedName>
    <definedName name="Staff2">#REF!</definedName>
    <definedName name="STAMP_TAX">#REF!</definedName>
    <definedName name="starlife_ind1">#REF!</definedName>
    <definedName name="starlife_ind2">#REF!</definedName>
    <definedName name="starlife_nap">#REF!</definedName>
    <definedName name="starriders_ind1">#REF!</definedName>
    <definedName name="starriders_ind2">#REF!</definedName>
    <definedName name="starriders_nap">#REF!</definedName>
    <definedName name="StartDate" localSheetId="28">#REF!</definedName>
    <definedName name="StartDate" localSheetId="29">#REF!</definedName>
    <definedName name="StartDate" localSheetId="73">[3]main!$E$7</definedName>
    <definedName name="StartDate" localSheetId="88">[4]main!$E$7</definedName>
    <definedName name="StartDate">[3]main!$E$7</definedName>
    <definedName name="STAT">#REF!</definedName>
    <definedName name="State">#REF!</definedName>
    <definedName name="Status">#REF!</definedName>
    <definedName name="STD">#REF!</definedName>
    <definedName name="sti">#REF!</definedName>
    <definedName name="STN">#REF!</definedName>
    <definedName name="sto">#REF!</definedName>
    <definedName name="STOCK">#REF!</definedName>
    <definedName name="STOCK1">#REF!</definedName>
    <definedName name="STOCK2">#REF!</definedName>
    <definedName name="STOCK3">#REF!</definedName>
    <definedName name="STOCK4">#REF!</definedName>
    <definedName name="STOCKBORDER">#REF!</definedName>
    <definedName name="stockf13">#REF!</definedName>
    <definedName name="stockf3">#REF!</definedName>
    <definedName name="STOCKPAGE1">#REF!</definedName>
    <definedName name="STOCKPAGE2">#REF!</definedName>
    <definedName name="STOCKPAGE3">#REF!</definedName>
    <definedName name="STOCKPAGE4">#REF!</definedName>
    <definedName name="STOCKS">#REF!</definedName>
    <definedName name="STUP">#N/A</definedName>
    <definedName name="SUB_CA">#REF!</definedName>
    <definedName name="sub_cur">#REF!</definedName>
    <definedName name="sub_off">#REF!</definedName>
    <definedName name="sub_prod">#REF!</definedName>
    <definedName name="SUB_SA">#REF!</definedName>
    <definedName name="sub_sav">#REF!</definedName>
    <definedName name="subcomm">#REF!</definedName>
    <definedName name="subcompany">#REF!</definedName>
    <definedName name="SUBSIDIARY">#REF!</definedName>
    <definedName name="sum">#REF!</definedName>
    <definedName name="SUM_INS">#REF!</definedName>
    <definedName name="sumds">#REF!</definedName>
    <definedName name="sumfs">#REF!</definedName>
    <definedName name="SUMMARY">#N/A</definedName>
    <definedName name="sumpt">#REF!</definedName>
    <definedName name="sumva">#REF!</definedName>
    <definedName name="sumvat">#REF!</definedName>
    <definedName name="sumvat2">#REF!</definedName>
    <definedName name="surelife_ind1">#REF!</definedName>
    <definedName name="surelife_ind2">#REF!</definedName>
    <definedName name="surelife_nap">#REF!</definedName>
    <definedName name="sureriders_ind1">#REF!</definedName>
    <definedName name="sureriders_ind2">#REF!</definedName>
    <definedName name="sureriders_nap">#REF!</definedName>
    <definedName name="SURPLUS">#REF!</definedName>
    <definedName name="susdf">#REF!</definedName>
    <definedName name="susrecov">#REF!</definedName>
    <definedName name="sv">#REF!</definedName>
    <definedName name="SYD_P_TT_30APR">#REF!</definedName>
    <definedName name="SYD_S_TT_12MAR">#REF!</definedName>
    <definedName name="SYD_S_TT_19MAR">#REF!</definedName>
    <definedName name="SYD_S_TT_2APR">#REF!</definedName>
    <definedName name="T">#REF!</definedName>
    <definedName name="TABLE">#REF!</definedName>
    <definedName name="tarp_Cpt_total">#REF!</definedName>
    <definedName name="tax">#REF!</definedName>
    <definedName name="TAX_">#REF!</definedName>
    <definedName name="tax_tag">#REF!</definedName>
    <definedName name="taxdiff">#REF!</definedName>
    <definedName name="taxeslic">#REF!</definedName>
    <definedName name="taxlic">#REF!</definedName>
    <definedName name="taxnll">#REF!</definedName>
    <definedName name="taxnll2">#REF!</definedName>
    <definedName name="TAXS">#REF!</definedName>
    <definedName name="TB">#REF!</definedName>
    <definedName name="TBADJ">#REF!</definedName>
    <definedName name="TBCORRFEB00">#REF!</definedName>
    <definedName name="TBCORRJAN00">#REF!</definedName>
    <definedName name="TBDEC99">#REF!</definedName>
    <definedName name="TBI">#REF!</definedName>
    <definedName name="tbills">#REF!</definedName>
    <definedName name="TBINTRANETMAR00">#REF!</definedName>
    <definedName name="tbl_ProdInfo" hidden="1">#REF!</definedName>
    <definedName name="tbna">#REF!</definedName>
    <definedName name="TBNLA">#REF!</definedName>
    <definedName name="TC">#REF!</definedName>
    <definedName name="tct">#REF!</definedName>
    <definedName name="td">#REF!</definedName>
    <definedName name="tdf">#REF!</definedName>
    <definedName name="TDI">#REF!</definedName>
    <definedName name="TDINAA">#REF!</definedName>
    <definedName name="Telecommunications">#REF!</definedName>
    <definedName name="TELL">#N/A</definedName>
    <definedName name="TELL1">#N/A</definedName>
    <definedName name="Template_Start">#REF!</definedName>
    <definedName name="TENG">#REF!</definedName>
    <definedName name="TEST" localSheetId="0">MONTH(CurrentDate)</definedName>
    <definedName name="TEST" localSheetId="28">MONTH(CurrentDate)</definedName>
    <definedName name="TEST" localSheetId="29">MONTH(CurrentDate)</definedName>
    <definedName name="TEST">MONTH(CurrentDate)</definedName>
    <definedName name="TEST1" localSheetId="0">#REF!</definedName>
    <definedName name="TEST1">#REF!</definedName>
    <definedName name="TEST2" localSheetId="0">#REF!</definedName>
    <definedName name="TEST2">#REF!</definedName>
    <definedName name="TEST3" localSheetId="0">#REF!</definedName>
    <definedName name="TEST3">#REF!</definedName>
    <definedName name="TEST4">#REF!</definedName>
    <definedName name="TEST5">#REF!</definedName>
    <definedName name="TEST6">#REF!</definedName>
    <definedName name="TEST7">#REF!</definedName>
    <definedName name="TESTHKEY">#REF!</definedName>
    <definedName name="TESTKEYS">#REF!</definedName>
    <definedName name="TESTVKEY">#REF!</definedName>
    <definedName name="TextRefCopy1">#REF!</definedName>
    <definedName name="TextRefCopy10">#REF!</definedName>
    <definedName name="TextRefCopy11">#REF!</definedName>
    <definedName name="TextRefCopy12">#REF!</definedName>
    <definedName name="TextRefCopy13">#REF!</definedName>
    <definedName name="TextRefCopy14">#REF!</definedName>
    <definedName name="TextRefCopy15">#REF!</definedName>
    <definedName name="TextRefCopy16">#REF!</definedName>
    <definedName name="TextRefCopy17">#REF!</definedName>
    <definedName name="TextRefCopy18">#REF!</definedName>
    <definedName name="TextRefCopy19">#REF!</definedName>
    <definedName name="TextRefCopy2">#REF!</definedName>
    <definedName name="TextRefCopy20">#REF!</definedName>
    <definedName name="TextRefCopy21">#REF!</definedName>
    <definedName name="TextRefCopy22">#REF!</definedName>
    <definedName name="TextRefCopy23">#REF!</definedName>
    <definedName name="TextRefCopy24">#REF!</definedName>
    <definedName name="TextRefCopy25">#REF!</definedName>
    <definedName name="TextRefCopy26">#REF!</definedName>
    <definedName name="TextRefCopy27">#REF!</definedName>
    <definedName name="TextRefCopy28">#REF!</definedName>
    <definedName name="TextRefCopy29">#REF!</definedName>
    <definedName name="TextRefCopy3">#REF!</definedName>
    <definedName name="TextRefCopy30">#REF!</definedName>
    <definedName name="TextRefCopy31">#REF!</definedName>
    <definedName name="TextRefCopy32">#REF!</definedName>
    <definedName name="TextRefCopy33">#REF!</definedName>
    <definedName name="TextRefCopy34">#REF!</definedName>
    <definedName name="TextRefCopy35">#REF!</definedName>
    <definedName name="TextRefCopy36">#REF!</definedName>
    <definedName name="TextRefCopy37">#REF!</definedName>
    <definedName name="TextRefCopy38">#REF!</definedName>
    <definedName name="TextRefCopy39">#REF!</definedName>
    <definedName name="TextRefCopy4">#REF!</definedName>
    <definedName name="TextRefCopy40">#REF!</definedName>
    <definedName name="TextRefCopy41">#REF!</definedName>
    <definedName name="TextRefCopy5">#REF!</definedName>
    <definedName name="TextRefCopy6">#REF!</definedName>
    <definedName name="TextRefCopy7">#REF!</definedName>
    <definedName name="TextRefCopy8">#REF!</definedName>
    <definedName name="TextRefCopy9">#REF!</definedName>
    <definedName name="TextRefCopyRangeCount" hidden="1">1</definedName>
    <definedName name="tfc">#REF!</definedName>
    <definedName name="three">#REF!</definedName>
    <definedName name="ti">36926.6458430556</definedName>
    <definedName name="TILLBORDER">#REF!</definedName>
    <definedName name="TILLBORDER1">#REF!</definedName>
    <definedName name="TILLBORDER2">#REF!</definedName>
    <definedName name="TILLBORDER3">#REF!</definedName>
    <definedName name="TILLBORDER4">#REF!</definedName>
    <definedName name="TILLPAGE1">#REF!</definedName>
    <definedName name="TILLPAGE2">#REF!</definedName>
    <definedName name="TILLPAGE3">#REF!</definedName>
    <definedName name="TILLPAGE4">#REF!</definedName>
    <definedName name="time_elapse">#REF!</definedName>
    <definedName name="TimeToPay1">#REF!</definedName>
    <definedName name="TimeToPay2">#REF!</definedName>
    <definedName name="TimeToPay3">#REF!</definedName>
    <definedName name="TIN">#REF!</definedName>
    <definedName name="title">#REF!</definedName>
    <definedName name="tl">#REF!</definedName>
    <definedName name="tm">#REF!</definedName>
    <definedName name="tmly">#REF!</definedName>
    <definedName name="TMPH">#REF!</definedName>
    <definedName name="TMPL">#REF!</definedName>
    <definedName name="TMPR">#REF!</definedName>
    <definedName name="TNLL">#REF!</definedName>
    <definedName name="To?Be?Defined">#REF!</definedName>
    <definedName name="top">#REF!</definedName>
    <definedName name="totad">#REF!</definedName>
    <definedName name="totad2">#REF!</definedName>
    <definedName name="TOTAL">#REF!</definedName>
    <definedName name="Total_Assets_per_Company">#REF!</definedName>
    <definedName name="Total_C1">#REF!</definedName>
    <definedName name="Total_C2">#REF!</definedName>
    <definedName name="Total_C3">#REF!</definedName>
    <definedName name="TOTAL_C4">#REF!</definedName>
    <definedName name="Total_Non_ledger_Assets">#REF!</definedName>
    <definedName name="totaladmittedassets">#REF!</definedName>
    <definedName name="totalded">#REF!</definedName>
    <definedName name="totalearnedpremium">#REF!</definedName>
    <definedName name="totalliab">#REF!</definedName>
    <definedName name="totalsurplus">#REF!</definedName>
    <definedName name="totasspercom">#REF!</definedName>
    <definedName name="TOTDOM">#REF!</definedName>
    <definedName name="totlia">#REF!</definedName>
    <definedName name="totsto">#REF!</definedName>
    <definedName name="tp" localSheetId="28">#REF!</definedName>
    <definedName name="tp" localSheetId="29">#REF!</definedName>
    <definedName name="tp" localSheetId="88">[1]wbs!$G$25</definedName>
    <definedName name="tp">[2]wbs!$G$25</definedName>
    <definedName name="TPCY" localSheetId="0">#REF!</definedName>
    <definedName name="TPCY">#REF!</definedName>
    <definedName name="TPD_COVER_PAY" localSheetId="0">#REF!</definedName>
    <definedName name="TPD_COVER_PAY">#REF!</definedName>
    <definedName name="TPD_MAXAGE" localSheetId="0">#REF!</definedName>
    <definedName name="TPD_MAXAGE">#REF!</definedName>
    <definedName name="tpd_tab">#REF!</definedName>
    <definedName name="TPDSA">#REF!</definedName>
    <definedName name="tppy" localSheetId="28">#REF!</definedName>
    <definedName name="tppy" localSheetId="29">#REF!</definedName>
    <definedName name="tppy" localSheetId="88">[1]wbs!$M$25</definedName>
    <definedName name="tppy">[2]wbs!$M$25</definedName>
    <definedName name="Trade?Customer?Development?Funds" localSheetId="0">#REF!</definedName>
    <definedName name="Trade?Customer?Development?Funds">#REF!</definedName>
    <definedName name="trans" localSheetId="0">#REF!,#REF!,#REF!,#REF!,#REF!,#REF!,#REF!</definedName>
    <definedName name="trans">#REF!,#REF!,#REF!,#REF!,#REF!,#REF!,#REF!</definedName>
    <definedName name="tre">#REF!</definedName>
    <definedName name="TREASURY_BILLS">#REF!</definedName>
    <definedName name="tri">#REF!</definedName>
    <definedName name="TRIALBALANCEJAN00">#REF!</definedName>
    <definedName name="TS_">#REF!</definedName>
    <definedName name="Tval">#REF!</definedName>
    <definedName name="txnl">#REF!</definedName>
    <definedName name="TY">#REF!</definedName>
    <definedName name="Type_of_Loss">#REF!</definedName>
    <definedName name="U">#REF!</definedName>
    <definedName name="U_G_budget">#REF!</definedName>
    <definedName name="ub">#REF!</definedName>
    <definedName name="UBD">#REF!</definedName>
    <definedName name="udnl">#REF!</definedName>
    <definedName name="UEP_BEG">#REF!</definedName>
    <definedName name="UL_Bud">#REF!</definedName>
    <definedName name="uncy">#REF!</definedName>
    <definedName name="underwritingexpenses">#REF!</definedName>
    <definedName name="underwritingincome">#REF!</definedName>
    <definedName name="une">#REF!</definedName>
    <definedName name="UnileverCompanies">#REF!</definedName>
    <definedName name="UNIT">#REF!</definedName>
    <definedName name="UNIT_CODE">#REF!</definedName>
    <definedName name="UNIT_COUNT">#REF!</definedName>
    <definedName name="Unit_Gross_I">#REF!</definedName>
    <definedName name="UoMdim">#REF!</definedName>
    <definedName name="UomFillVol">#REF!</definedName>
    <definedName name="uompower">#REF!</definedName>
    <definedName name="upnl">#REF!</definedName>
    <definedName name="UPR_">#REF!</definedName>
    <definedName name="useRBC2" localSheetId="28">#REF!</definedName>
    <definedName name="useRBC2" localSheetId="29">#REF!</definedName>
    <definedName name="useRBC2" localSheetId="73">[3]main!$F$30</definedName>
    <definedName name="useRBC2" localSheetId="88">[4]main!$F$30</definedName>
    <definedName name="useRBC2">[3]main!$F$30</definedName>
    <definedName name="UWcostRatio_1">#REF!</definedName>
    <definedName name="UWcostRatio1">#REF!</definedName>
    <definedName name="UWcostRatio2">#REF!</definedName>
    <definedName name="UWcostRatio3">#REF!</definedName>
    <definedName name="V">#REF!</definedName>
    <definedName name="V_CPI">#REF!</definedName>
    <definedName name="V_discount">#REF!</definedName>
    <definedName name="V_Gross_I">#REF!</definedName>
    <definedName name="V_Q_Pad">#REF!</definedName>
    <definedName name="V_Tax_on_Exp">#REF!</definedName>
    <definedName name="V_Tax_on_Prm">#REF!</definedName>
    <definedName name="V_Tax_on_Unit">#REF!</definedName>
    <definedName name="Val">#REF!</definedName>
    <definedName name="val_date">#REF!</definedName>
    <definedName name="val_dt">#REF!</definedName>
    <definedName name="val_ind_inforce">#REF!</definedName>
    <definedName name="val_ind_nb">#REF!</definedName>
    <definedName name="val_inforce">#REF!</definedName>
    <definedName name="VAL_MTH">#REF!</definedName>
    <definedName name="VAL_YR">#REF!</definedName>
    <definedName name="valdate">#REF!</definedName>
    <definedName name="valday">#REF!</definedName>
    <definedName name="Valdt">#REF!</definedName>
    <definedName name="valhyn">#REF!</definedName>
    <definedName name="valmonth">#REF!</definedName>
    <definedName name="VALMTH">#REF!</definedName>
    <definedName name="VALN_DATE">#REF!</definedName>
    <definedName name="Valn_Date_TL">#REF!</definedName>
    <definedName name="valndate">#REF!</definedName>
    <definedName name="valyear">#REF!</definedName>
    <definedName name="VALYR">#REF!</definedName>
    <definedName name="VAR">#REF!</definedName>
    <definedName name="vat" localSheetId="28">#REF!</definedName>
    <definedName name="vat" localSheetId="29">#REF!</definedName>
    <definedName name="vat" localSheetId="88">[1]A!$C$68</definedName>
    <definedName name="vat">[2]A!$C$68</definedName>
    <definedName name="VIEW_APP">#REF!</definedName>
    <definedName name="VIEW_C_CATEGORY">#REF!</definedName>
    <definedName name="VIEW_C_DATASRC">#REF!</definedName>
    <definedName name="VIEW_CURRENCY">#REF!</definedName>
    <definedName name="VIEW_ENTITY">#REF!</definedName>
    <definedName name="VIEW_FLOW">#REF!</definedName>
    <definedName name="VIEW_FUND">#REF!</definedName>
    <definedName name="VIEW_GROUPS">#REF!</definedName>
    <definedName name="VIEW_LOB_HKICO">#REF!</definedName>
    <definedName name="VIEW_LOB_IFRS">#REF!</definedName>
    <definedName name="VIEW_MEASURES">#REF!</definedName>
    <definedName name="VIEW_TIME">#REF!</definedName>
    <definedName name="vone">#REF!</definedName>
    <definedName name="VONE1">#REF!</definedName>
    <definedName name="VT">#REF!</definedName>
    <definedName name="vtwo">#REF!</definedName>
    <definedName name="VTWO2">#REF!</definedName>
    <definedName name="W">#REF!</definedName>
    <definedName name="WD">#REF!</definedName>
    <definedName name="WDC">#REF!</definedName>
    <definedName name="we">#REF!</definedName>
    <definedName name="weights">#REF!</definedName>
    <definedName name="whole">#REF!,#REF!,#REF!</definedName>
    <definedName name="wholedoc">#REF!,#REF!,#REF!</definedName>
    <definedName name="withhold">#REF!</definedName>
    <definedName name="WORK">#REF!</definedName>
    <definedName name="WorkingDays">#REF!</definedName>
    <definedName name="workings">#REF!</definedName>
    <definedName name="worksp">#REF!</definedName>
    <definedName name="Workspace_TL">#REF!</definedName>
    <definedName name="Workspace_UL">#REF!</definedName>
    <definedName name="WP_PROJ">#REF!</definedName>
    <definedName name="wpdsa">#REF!</definedName>
    <definedName name="Writing_Office">#REF!</definedName>
    <definedName name="wrn.APPV1295." localSheetId="0" hidden="1">{#N/A,#N/A,FALSE,"Inforce from PROPHET";#N/A,#N/A,FALSE,"NB from PROPHET"}</definedName>
    <definedName name="wrn.APPV1295." localSheetId="28" hidden="1">{#N/A,#N/A,FALSE,"Inforce from PROPHET";#N/A,#N/A,FALSE,"NB from PROPHET"}</definedName>
    <definedName name="wrn.APPV1295." localSheetId="29" hidden="1">{#N/A,#N/A,FALSE,"Inforce from PROPHET";#N/A,#N/A,FALSE,"NB from PROPHET"}</definedName>
    <definedName name="wrn.APPV1295." hidden="1">{#N/A,#N/A,FALSE,"Inforce from PROPHET";#N/A,#N/A,FALSE,"NB from PROPHET"}</definedName>
    <definedName name="wrn.m" localSheetId="0" hidden="1">{#N/A,#N/A,FALSE,"DEPN";#N/A,#N/A,FALSE,"INT";#N/A,#N/A,FALSE,"SUNDRY";#N/A,#N/A,FALSE,"CRED";#N/A,#N/A,FALSE,"DEBT";#N/A,#N/A,FALSE,"XREC";#N/A,#N/A,FALSE,"RFS";#N/A,#N/A,FALSE,"FAS";#N/A,#N/A,FALSE,"SP";#N/A,#N/A,FALSE,"COMM";#N/A,#N/A,FALSE,"CALC";#N/A,#N/A,FALSE,"%";#N/A,#N/A,FALSE,"EXPS"}</definedName>
    <definedName name="wrn.m" localSheetId="28" hidden="1">{#N/A,#N/A,FALSE,"DEPN";#N/A,#N/A,FALSE,"INT";#N/A,#N/A,FALSE,"SUNDRY";#N/A,#N/A,FALSE,"CRED";#N/A,#N/A,FALSE,"DEBT";#N/A,#N/A,FALSE,"XREC";#N/A,#N/A,FALSE,"RFS";#N/A,#N/A,FALSE,"FAS";#N/A,#N/A,FALSE,"SP";#N/A,#N/A,FALSE,"COMM";#N/A,#N/A,FALSE,"CALC";#N/A,#N/A,FALSE,"%";#N/A,#N/A,FALSE,"EXPS"}</definedName>
    <definedName name="wrn.m" localSheetId="29" hidden="1">{#N/A,#N/A,FALSE,"DEPN";#N/A,#N/A,FALSE,"INT";#N/A,#N/A,FALSE,"SUNDRY";#N/A,#N/A,FALSE,"CRED";#N/A,#N/A,FALSE,"DEBT";#N/A,#N/A,FALSE,"XREC";#N/A,#N/A,FALSE,"RFS";#N/A,#N/A,FALSE,"FAS";#N/A,#N/A,FALSE,"SP";#N/A,#N/A,FALSE,"COMM";#N/A,#N/A,FALSE,"CALC";#N/A,#N/A,FALSE,"%";#N/A,#N/A,FALSE,"EXPS"}</definedName>
    <definedName name="wrn.m" hidden="1">{#N/A,#N/A,FALSE,"DEPN";#N/A,#N/A,FALSE,"INT";#N/A,#N/A,FALSE,"SUNDRY";#N/A,#N/A,FALSE,"CRED";#N/A,#N/A,FALSE,"DEBT";#N/A,#N/A,FALSE,"XREC";#N/A,#N/A,FALSE,"RFS";#N/A,#N/A,FALSE,"FAS";#N/A,#N/A,FALSE,"SP";#N/A,#N/A,FALSE,"COMM";#N/A,#N/A,FALSE,"CALC";#N/A,#N/A,FALSE,"%";#N/A,#N/A,FALSE,"EXPS"}</definedName>
    <definedName name="wrn.m." localSheetId="0" hidden="1">{#N/A,#N/A,FALSE,"DEPN";#N/A,#N/A,FALSE,"INT";#N/A,#N/A,FALSE,"SUNDRY";#N/A,#N/A,FALSE,"CRED";#N/A,#N/A,FALSE,"DEBT";#N/A,#N/A,FALSE,"XREC";#N/A,#N/A,FALSE,"RFS";#N/A,#N/A,FALSE,"FAS";#N/A,#N/A,FALSE,"SP";#N/A,#N/A,FALSE,"COMM";#N/A,#N/A,FALSE,"CALC";#N/A,#N/A,FALSE,"%";#N/A,#N/A,FALSE,"EXPS"}</definedName>
    <definedName name="wrn.m." localSheetId="28" hidden="1">{#N/A,#N/A,FALSE,"DEPN";#N/A,#N/A,FALSE,"INT";#N/A,#N/A,FALSE,"SUNDRY";#N/A,#N/A,FALSE,"CRED";#N/A,#N/A,FALSE,"DEBT";#N/A,#N/A,FALSE,"XREC";#N/A,#N/A,FALSE,"RFS";#N/A,#N/A,FALSE,"FAS";#N/A,#N/A,FALSE,"SP";#N/A,#N/A,FALSE,"COMM";#N/A,#N/A,FALSE,"CALC";#N/A,#N/A,FALSE,"%";#N/A,#N/A,FALSE,"EXPS"}</definedName>
    <definedName name="wrn.m." localSheetId="29" hidden="1">{#N/A,#N/A,FALSE,"DEPN";#N/A,#N/A,FALSE,"INT";#N/A,#N/A,FALSE,"SUNDRY";#N/A,#N/A,FALSE,"CRED";#N/A,#N/A,FALSE,"DEBT";#N/A,#N/A,FALSE,"XREC";#N/A,#N/A,FALSE,"RFS";#N/A,#N/A,FALSE,"FAS";#N/A,#N/A,FALSE,"SP";#N/A,#N/A,FALSE,"COMM";#N/A,#N/A,FALSE,"CALC";#N/A,#N/A,FALSE,"%";#N/A,#N/A,FALSE,"EXPS"}</definedName>
    <definedName name="wrn.m." hidden="1">{#N/A,#N/A,FALSE,"DEPN";#N/A,#N/A,FALSE,"INT";#N/A,#N/A,FALSE,"SUNDRY";#N/A,#N/A,FALSE,"CRED";#N/A,#N/A,FALSE,"DEBT";#N/A,#N/A,FALSE,"XREC";#N/A,#N/A,FALSE,"RFS";#N/A,#N/A,FALSE,"FAS";#N/A,#N/A,FALSE,"SP";#N/A,#N/A,FALSE,"COMM";#N/A,#N/A,FALSE,"CALC";#N/A,#N/A,FALSE,"%";#N/A,#N/A,FALSE,"EXPS"}</definedName>
    <definedName name="wrn.meann." localSheetId="0" hidden="1">{#N/A,#N/A,TRUE,"consolcf"}</definedName>
    <definedName name="wrn.meann." localSheetId="28" hidden="1">{#N/A,#N/A,TRUE,"consolcf"}</definedName>
    <definedName name="wrn.meann." localSheetId="29" hidden="1">{#N/A,#N/A,TRUE,"consolcf"}</definedName>
    <definedName name="wrn.meann." hidden="1">{#N/A,#N/A,TRUE,"consolcf"}</definedName>
    <definedName name="wrn.monthly" localSheetId="0" hidden="1">{#N/A,#N/A,FALSE,"DEPN";#N/A,#N/A,FALSE,"INT";#N/A,#N/A,FALSE,"SUNDRY";#N/A,#N/A,FALSE,"CRED";#N/A,#N/A,FALSE,"DEBT";#N/A,#N/A,FALSE,"XREC";#N/A,#N/A,FALSE,"RFS";#N/A,#N/A,FALSE,"FAS";#N/A,#N/A,FALSE,"SP";#N/A,#N/A,FALSE,"COMM";#N/A,#N/A,FALSE,"CALC";#N/A,#N/A,FALSE,"%";#N/A,#N/A,FALSE,"EXPS"}</definedName>
    <definedName name="wrn.monthly" localSheetId="28" hidden="1">{#N/A,#N/A,FALSE,"DEPN";#N/A,#N/A,FALSE,"INT";#N/A,#N/A,FALSE,"SUNDRY";#N/A,#N/A,FALSE,"CRED";#N/A,#N/A,FALSE,"DEBT";#N/A,#N/A,FALSE,"XREC";#N/A,#N/A,FALSE,"RFS";#N/A,#N/A,FALSE,"FAS";#N/A,#N/A,FALSE,"SP";#N/A,#N/A,FALSE,"COMM";#N/A,#N/A,FALSE,"CALC";#N/A,#N/A,FALSE,"%";#N/A,#N/A,FALSE,"EXPS"}</definedName>
    <definedName name="wrn.monthly" localSheetId="29" hidden="1">{#N/A,#N/A,FALSE,"DEPN";#N/A,#N/A,FALSE,"INT";#N/A,#N/A,FALSE,"SUNDRY";#N/A,#N/A,FALSE,"CRED";#N/A,#N/A,FALSE,"DEBT";#N/A,#N/A,FALSE,"XREC";#N/A,#N/A,FALSE,"RFS";#N/A,#N/A,FALSE,"FAS";#N/A,#N/A,FALSE,"SP";#N/A,#N/A,FALSE,"COMM";#N/A,#N/A,FALSE,"CALC";#N/A,#N/A,FALSE,"%";#N/A,#N/A,FALSE,"EXPS"}</definedName>
    <definedName name="wrn.monthly" hidden="1">{#N/A,#N/A,FALSE,"DEPN";#N/A,#N/A,FALSE,"INT";#N/A,#N/A,FALSE,"SUNDRY";#N/A,#N/A,FALSE,"CRED";#N/A,#N/A,FALSE,"DEBT";#N/A,#N/A,FALSE,"XREC";#N/A,#N/A,FALSE,"RFS";#N/A,#N/A,FALSE,"FAS";#N/A,#N/A,FALSE,"SP";#N/A,#N/A,FALSE,"COMM";#N/A,#N/A,FALSE,"CALC";#N/A,#N/A,FALSE,"%";#N/A,#N/A,FALSE,"EXPS"}</definedName>
    <definedName name="wrn.MonthlyAccountsNotes." localSheetId="0" hidden="1">{#N/A,#N/A,FALSE,"DEPN";#N/A,#N/A,FALSE,"INT";#N/A,#N/A,FALSE,"SUNDRY";#N/A,#N/A,FALSE,"CRED";#N/A,#N/A,FALSE,"DEBT";#N/A,#N/A,FALSE,"XREC";#N/A,#N/A,FALSE,"RFS";#N/A,#N/A,FALSE,"FAS";#N/A,#N/A,FALSE,"SP";#N/A,#N/A,FALSE,"COMM";#N/A,#N/A,FALSE,"CALC";#N/A,#N/A,FALSE,"%";#N/A,#N/A,FALSE,"EXPS"}</definedName>
    <definedName name="wrn.MonthlyAccountsNotes." localSheetId="28" hidden="1">{#N/A,#N/A,FALSE,"DEPN";#N/A,#N/A,FALSE,"INT";#N/A,#N/A,FALSE,"SUNDRY";#N/A,#N/A,FALSE,"CRED";#N/A,#N/A,FALSE,"DEBT";#N/A,#N/A,FALSE,"XREC";#N/A,#N/A,FALSE,"RFS";#N/A,#N/A,FALSE,"FAS";#N/A,#N/A,FALSE,"SP";#N/A,#N/A,FALSE,"COMM";#N/A,#N/A,FALSE,"CALC";#N/A,#N/A,FALSE,"%";#N/A,#N/A,FALSE,"EXPS"}</definedName>
    <definedName name="wrn.MonthlyAccountsNotes." localSheetId="29" hidden="1">{#N/A,#N/A,FALSE,"DEPN";#N/A,#N/A,FALSE,"INT";#N/A,#N/A,FALSE,"SUNDRY";#N/A,#N/A,FALSE,"CRED";#N/A,#N/A,FALSE,"DEBT";#N/A,#N/A,FALSE,"XREC";#N/A,#N/A,FALSE,"RFS";#N/A,#N/A,FALSE,"FAS";#N/A,#N/A,FALSE,"SP";#N/A,#N/A,FALSE,"COMM";#N/A,#N/A,FALSE,"CALC";#N/A,#N/A,FALSE,"%";#N/A,#N/A,FALSE,"EXPS"}</definedName>
    <definedName name="wrn.MonthlyAccountsNotes." hidden="1">{#N/A,#N/A,FALSE,"DEPN";#N/A,#N/A,FALSE,"INT";#N/A,#N/A,FALSE,"SUNDRY";#N/A,#N/A,FALSE,"CRED";#N/A,#N/A,FALSE,"DEBT";#N/A,#N/A,FALSE,"XREC";#N/A,#N/A,FALSE,"RFS";#N/A,#N/A,FALSE,"FAS";#N/A,#N/A,FALSE,"SP";#N/A,#N/A,FALSE,"COMM";#N/A,#N/A,FALSE,"CALC";#N/A,#N/A,FALSE,"%";#N/A,#N/A,FALSE,"EXPS"}</definedName>
    <definedName name="wrn.mthact." localSheetId="0" hidden="1">{"YTDACT1",#N/A,TRUE,"YTDACTAUST";"YTDACT2",#N/A,TRUE,"YTDACTAUST";"YTDACT3",#N/A,TRUE,"YTDACTAUST";"CCTR",#N/A,TRUE,"YTDACTCC"}</definedName>
    <definedName name="wrn.mthact." localSheetId="28" hidden="1">{"YTDACT1",#N/A,TRUE,"YTDACTAUST";"YTDACT2",#N/A,TRUE,"YTDACTAUST";"YTDACT3",#N/A,TRUE,"YTDACTAUST";"CCTR",#N/A,TRUE,"YTDACTCC"}</definedName>
    <definedName name="wrn.mthact." localSheetId="29" hidden="1">{"YTDACT1",#N/A,TRUE,"YTDACTAUST";"YTDACT2",#N/A,TRUE,"YTDACTAUST";"YTDACT3",#N/A,TRUE,"YTDACTAUST";"CCTR",#N/A,TRUE,"YTDACTCC"}</definedName>
    <definedName name="wrn.mthact." hidden="1">{"YTDACT1",#N/A,TRUE,"YTDACTAUST";"YTDACT2",#N/A,TRUE,"YTDACTAUST";"YTDACT3",#N/A,TRUE,"YTDACTAUST";"CCTR",#N/A,TRUE,"YTDACTCC"}</definedName>
    <definedName name="wrn.RBC." localSheetId="0" hidden="1">{#N/A,#N/A,FALSE,"Excess Growth";#N/A,#N/A,FALSE,"RBC";#N/A,#N/A,FALSE,"Action Level"}</definedName>
    <definedName name="wrn.RBC." localSheetId="28" hidden="1">{#N/A,#N/A,FALSE,"Excess Growth";#N/A,#N/A,FALSE,"RBC";#N/A,#N/A,FALSE,"Action Level"}</definedName>
    <definedName name="wrn.RBC." localSheetId="29" hidden="1">{#N/A,#N/A,FALSE,"Excess Growth";#N/A,#N/A,FALSE,"RBC";#N/A,#N/A,FALSE,"Action Level"}</definedName>
    <definedName name="wrn.RBC." hidden="1">{#N/A,#N/A,FALSE,"Excess Growth";#N/A,#N/A,FALSE,"RBC";#N/A,#N/A,FALSE,"Action Level"}</definedName>
    <definedName name="WS_Data">#REF!</definedName>
    <definedName name="wsp">#REF!</definedName>
    <definedName name="wt" localSheetId="28">#REF!</definedName>
    <definedName name="wt" localSheetId="29">#REF!</definedName>
    <definedName name="wt" localSheetId="88">[1]A!$C$70</definedName>
    <definedName name="wt">[2]A!$C$70</definedName>
    <definedName name="wtn.monthly." localSheetId="0" hidden="1">{#N/A,#N/A,FALSE,"DEPN";#N/A,#N/A,FALSE,"INT";#N/A,#N/A,FALSE,"SUNDRY";#N/A,#N/A,FALSE,"CRED";#N/A,#N/A,FALSE,"DEBT";#N/A,#N/A,FALSE,"XREC";#N/A,#N/A,FALSE,"RFS";#N/A,#N/A,FALSE,"FAS";#N/A,#N/A,FALSE,"SP";#N/A,#N/A,FALSE,"COMM";#N/A,#N/A,FALSE,"CALC";#N/A,#N/A,FALSE,"%";#N/A,#N/A,FALSE,"EXPS"}</definedName>
    <definedName name="wtn.monthly." localSheetId="28" hidden="1">{#N/A,#N/A,FALSE,"DEPN";#N/A,#N/A,FALSE,"INT";#N/A,#N/A,FALSE,"SUNDRY";#N/A,#N/A,FALSE,"CRED";#N/A,#N/A,FALSE,"DEBT";#N/A,#N/A,FALSE,"XREC";#N/A,#N/A,FALSE,"RFS";#N/A,#N/A,FALSE,"FAS";#N/A,#N/A,FALSE,"SP";#N/A,#N/A,FALSE,"COMM";#N/A,#N/A,FALSE,"CALC";#N/A,#N/A,FALSE,"%";#N/A,#N/A,FALSE,"EXPS"}</definedName>
    <definedName name="wtn.monthly." localSheetId="29" hidden="1">{#N/A,#N/A,FALSE,"DEPN";#N/A,#N/A,FALSE,"INT";#N/A,#N/A,FALSE,"SUNDRY";#N/A,#N/A,FALSE,"CRED";#N/A,#N/A,FALSE,"DEBT";#N/A,#N/A,FALSE,"XREC";#N/A,#N/A,FALSE,"RFS";#N/A,#N/A,FALSE,"FAS";#N/A,#N/A,FALSE,"SP";#N/A,#N/A,FALSE,"COMM";#N/A,#N/A,FALSE,"CALC";#N/A,#N/A,FALSE,"%";#N/A,#N/A,FALSE,"EXPS"}</definedName>
    <definedName name="wtn.monthly." hidden="1">{#N/A,#N/A,FALSE,"DEPN";#N/A,#N/A,FALSE,"INT";#N/A,#N/A,FALSE,"SUNDRY";#N/A,#N/A,FALSE,"CRED";#N/A,#N/A,FALSE,"DEBT";#N/A,#N/A,FALSE,"XREC";#N/A,#N/A,FALSE,"RFS";#N/A,#N/A,FALSE,"FAS";#N/A,#N/A,FALSE,"SP";#N/A,#N/A,FALSE,"COMM";#N/A,#N/A,FALSE,"CALC";#N/A,#N/A,FALSE,"%";#N/A,#N/A,FALSE,"EXPS"}</definedName>
    <definedName name="WW">#REF!</definedName>
    <definedName name="wwrn.m" localSheetId="0" hidden="1">{#N/A,#N/A,FALSE,"DEPN";#N/A,#N/A,FALSE,"INT";#N/A,#N/A,FALSE,"SUNDRY";#N/A,#N/A,FALSE,"CRED";#N/A,#N/A,FALSE,"DEBT";#N/A,#N/A,FALSE,"XREC";#N/A,#N/A,FALSE,"RFS";#N/A,#N/A,FALSE,"FAS";#N/A,#N/A,FALSE,"SP";#N/A,#N/A,FALSE,"COMM";#N/A,#N/A,FALSE,"CALC";#N/A,#N/A,FALSE,"%";#N/A,#N/A,FALSE,"EXPS"}</definedName>
    <definedName name="wwrn.m" localSheetId="28" hidden="1">{#N/A,#N/A,FALSE,"DEPN";#N/A,#N/A,FALSE,"INT";#N/A,#N/A,FALSE,"SUNDRY";#N/A,#N/A,FALSE,"CRED";#N/A,#N/A,FALSE,"DEBT";#N/A,#N/A,FALSE,"XREC";#N/A,#N/A,FALSE,"RFS";#N/A,#N/A,FALSE,"FAS";#N/A,#N/A,FALSE,"SP";#N/A,#N/A,FALSE,"COMM";#N/A,#N/A,FALSE,"CALC";#N/A,#N/A,FALSE,"%";#N/A,#N/A,FALSE,"EXPS"}</definedName>
    <definedName name="wwrn.m" localSheetId="29" hidden="1">{#N/A,#N/A,FALSE,"DEPN";#N/A,#N/A,FALSE,"INT";#N/A,#N/A,FALSE,"SUNDRY";#N/A,#N/A,FALSE,"CRED";#N/A,#N/A,FALSE,"DEBT";#N/A,#N/A,FALSE,"XREC";#N/A,#N/A,FALSE,"RFS";#N/A,#N/A,FALSE,"FAS";#N/A,#N/A,FALSE,"SP";#N/A,#N/A,FALSE,"COMM";#N/A,#N/A,FALSE,"CALC";#N/A,#N/A,FALSE,"%";#N/A,#N/A,FALSE,"EXPS"}</definedName>
    <definedName name="wwrn.m" hidden="1">{#N/A,#N/A,FALSE,"DEPN";#N/A,#N/A,FALSE,"INT";#N/A,#N/A,FALSE,"SUNDRY";#N/A,#N/A,FALSE,"CRED";#N/A,#N/A,FALSE,"DEBT";#N/A,#N/A,FALSE,"XREC";#N/A,#N/A,FALSE,"RFS";#N/A,#N/A,FALSE,"FAS";#N/A,#N/A,FALSE,"SP";#N/A,#N/A,FALSE,"COMM";#N/A,#N/A,FALSE,"CALC";#N/A,#N/A,FALSE,"%";#N/A,#N/A,FALSE,"EXPS"}</definedName>
    <definedName name="wwrn.monthly" localSheetId="0" hidden="1">{#N/A,#N/A,FALSE,"DEPN";#N/A,#N/A,FALSE,"INT";#N/A,#N/A,FALSE,"SUNDRY";#N/A,#N/A,FALSE,"CRED";#N/A,#N/A,FALSE,"DEBT";#N/A,#N/A,FALSE,"XREC";#N/A,#N/A,FALSE,"RFS";#N/A,#N/A,FALSE,"FAS";#N/A,#N/A,FALSE,"SP";#N/A,#N/A,FALSE,"COMM";#N/A,#N/A,FALSE,"CALC";#N/A,#N/A,FALSE,"%";#N/A,#N/A,FALSE,"EXPS"}</definedName>
    <definedName name="wwrn.monthly" localSheetId="28" hidden="1">{#N/A,#N/A,FALSE,"DEPN";#N/A,#N/A,FALSE,"INT";#N/A,#N/A,FALSE,"SUNDRY";#N/A,#N/A,FALSE,"CRED";#N/A,#N/A,FALSE,"DEBT";#N/A,#N/A,FALSE,"XREC";#N/A,#N/A,FALSE,"RFS";#N/A,#N/A,FALSE,"FAS";#N/A,#N/A,FALSE,"SP";#N/A,#N/A,FALSE,"COMM";#N/A,#N/A,FALSE,"CALC";#N/A,#N/A,FALSE,"%";#N/A,#N/A,FALSE,"EXPS"}</definedName>
    <definedName name="wwrn.monthly" localSheetId="29" hidden="1">{#N/A,#N/A,FALSE,"DEPN";#N/A,#N/A,FALSE,"INT";#N/A,#N/A,FALSE,"SUNDRY";#N/A,#N/A,FALSE,"CRED";#N/A,#N/A,FALSE,"DEBT";#N/A,#N/A,FALSE,"XREC";#N/A,#N/A,FALSE,"RFS";#N/A,#N/A,FALSE,"FAS";#N/A,#N/A,FALSE,"SP";#N/A,#N/A,FALSE,"COMM";#N/A,#N/A,FALSE,"CALC";#N/A,#N/A,FALSE,"%";#N/A,#N/A,FALSE,"EXPS"}</definedName>
    <definedName name="wwrn.monthly" hidden="1">{#N/A,#N/A,FALSE,"DEPN";#N/A,#N/A,FALSE,"INT";#N/A,#N/A,FALSE,"SUNDRY";#N/A,#N/A,FALSE,"CRED";#N/A,#N/A,FALSE,"DEBT";#N/A,#N/A,FALSE,"XREC";#N/A,#N/A,FALSE,"RFS";#N/A,#N/A,FALSE,"FAS";#N/A,#N/A,FALSE,"SP";#N/A,#N/A,FALSE,"COMM";#N/A,#N/A,FALSE,"CALC";#N/A,#N/A,FALSE,"%";#N/A,#N/A,FALSE,"EXPS"}</definedName>
    <definedName name="wwrn.monthlyacounsnotes" localSheetId="0" hidden="1">{#N/A,#N/A,FALSE,"DEPN";#N/A,#N/A,FALSE,"INT";#N/A,#N/A,FALSE,"SUNDRY";#N/A,#N/A,FALSE,"CRED";#N/A,#N/A,FALSE,"DEBT";#N/A,#N/A,FALSE,"XREC";#N/A,#N/A,FALSE,"RFS";#N/A,#N/A,FALSE,"FAS";#N/A,#N/A,FALSE,"SP";#N/A,#N/A,FALSE,"COMM";#N/A,#N/A,FALSE,"CALC";#N/A,#N/A,FALSE,"%";#N/A,#N/A,FALSE,"EXPS"}</definedName>
    <definedName name="wwrn.monthlyacounsnotes" localSheetId="28" hidden="1">{#N/A,#N/A,FALSE,"DEPN";#N/A,#N/A,FALSE,"INT";#N/A,#N/A,FALSE,"SUNDRY";#N/A,#N/A,FALSE,"CRED";#N/A,#N/A,FALSE,"DEBT";#N/A,#N/A,FALSE,"XREC";#N/A,#N/A,FALSE,"RFS";#N/A,#N/A,FALSE,"FAS";#N/A,#N/A,FALSE,"SP";#N/A,#N/A,FALSE,"COMM";#N/A,#N/A,FALSE,"CALC";#N/A,#N/A,FALSE,"%";#N/A,#N/A,FALSE,"EXPS"}</definedName>
    <definedName name="wwrn.monthlyacounsnotes" localSheetId="29" hidden="1">{#N/A,#N/A,FALSE,"DEPN";#N/A,#N/A,FALSE,"INT";#N/A,#N/A,FALSE,"SUNDRY";#N/A,#N/A,FALSE,"CRED";#N/A,#N/A,FALSE,"DEBT";#N/A,#N/A,FALSE,"XREC";#N/A,#N/A,FALSE,"RFS";#N/A,#N/A,FALSE,"FAS";#N/A,#N/A,FALSE,"SP";#N/A,#N/A,FALSE,"COMM";#N/A,#N/A,FALSE,"CALC";#N/A,#N/A,FALSE,"%";#N/A,#N/A,FALSE,"EXPS"}</definedName>
    <definedName name="wwrn.monthlyacounsnotes" hidden="1">{#N/A,#N/A,FALSE,"DEPN";#N/A,#N/A,FALSE,"INT";#N/A,#N/A,FALSE,"SUNDRY";#N/A,#N/A,FALSE,"CRED";#N/A,#N/A,FALSE,"DEBT";#N/A,#N/A,FALSE,"XREC";#N/A,#N/A,FALSE,"RFS";#N/A,#N/A,FALSE,"FAS";#N/A,#N/A,FALSE,"SP";#N/A,#N/A,FALSE,"COMM";#N/A,#N/A,FALSE,"CALC";#N/A,#N/A,FALSE,"%";#N/A,#N/A,FALSE,"EXPS"}</definedName>
    <definedName name="wwrn.mthact." localSheetId="0" hidden="1">{"YTDACT1",#N/A,TRUE,"YTDACTAUST";"YTDACT2",#N/A,TRUE,"YTDACTAUST";"YTDACT3",#N/A,TRUE,"YTDACTAUST";"CCTR",#N/A,TRUE,"YTDACTCC"}</definedName>
    <definedName name="wwrn.mthact." localSheetId="28" hidden="1">{"YTDACT1",#N/A,TRUE,"YTDACTAUST";"YTDACT2",#N/A,TRUE,"YTDACTAUST";"YTDACT3",#N/A,TRUE,"YTDACTAUST";"CCTR",#N/A,TRUE,"YTDACTCC"}</definedName>
    <definedName name="wwrn.mthact." localSheetId="29" hidden="1">{"YTDACT1",#N/A,TRUE,"YTDACTAUST";"YTDACT2",#N/A,TRUE,"YTDACTAUST";"YTDACT3",#N/A,TRUE,"YTDACTAUST";"CCTR",#N/A,TRUE,"YTDACTCC"}</definedName>
    <definedName name="wwrn.mthact." hidden="1">{"YTDACT1",#N/A,TRUE,"YTDACTAUST";"YTDACT2",#N/A,TRUE,"YTDACTAUST";"YTDACT3",#N/A,TRUE,"YTDACTAUST";"CCTR",#N/A,TRUE,"YTDACTCC"}</definedName>
    <definedName name="wwtn.monthly." localSheetId="0" hidden="1">{#N/A,#N/A,FALSE,"DEPN";#N/A,#N/A,FALSE,"INT";#N/A,#N/A,FALSE,"SUNDRY";#N/A,#N/A,FALSE,"CRED";#N/A,#N/A,FALSE,"DEBT";#N/A,#N/A,FALSE,"XREC";#N/A,#N/A,FALSE,"RFS";#N/A,#N/A,FALSE,"FAS";#N/A,#N/A,FALSE,"SP";#N/A,#N/A,FALSE,"COMM";#N/A,#N/A,FALSE,"CALC";#N/A,#N/A,FALSE,"%";#N/A,#N/A,FALSE,"EXPS"}</definedName>
    <definedName name="wwtn.monthly." localSheetId="28" hidden="1">{#N/A,#N/A,FALSE,"DEPN";#N/A,#N/A,FALSE,"INT";#N/A,#N/A,FALSE,"SUNDRY";#N/A,#N/A,FALSE,"CRED";#N/A,#N/A,FALSE,"DEBT";#N/A,#N/A,FALSE,"XREC";#N/A,#N/A,FALSE,"RFS";#N/A,#N/A,FALSE,"FAS";#N/A,#N/A,FALSE,"SP";#N/A,#N/A,FALSE,"COMM";#N/A,#N/A,FALSE,"CALC";#N/A,#N/A,FALSE,"%";#N/A,#N/A,FALSE,"EXPS"}</definedName>
    <definedName name="wwtn.monthly." localSheetId="29" hidden="1">{#N/A,#N/A,FALSE,"DEPN";#N/A,#N/A,FALSE,"INT";#N/A,#N/A,FALSE,"SUNDRY";#N/A,#N/A,FALSE,"CRED";#N/A,#N/A,FALSE,"DEBT";#N/A,#N/A,FALSE,"XREC";#N/A,#N/A,FALSE,"RFS";#N/A,#N/A,FALSE,"FAS";#N/A,#N/A,FALSE,"SP";#N/A,#N/A,FALSE,"COMM";#N/A,#N/A,FALSE,"CALC";#N/A,#N/A,FALSE,"%";#N/A,#N/A,FALSE,"EXPS"}</definedName>
    <definedName name="wwtn.monthly." hidden="1">{#N/A,#N/A,FALSE,"DEPN";#N/A,#N/A,FALSE,"INT";#N/A,#N/A,FALSE,"SUNDRY";#N/A,#N/A,FALSE,"CRED";#N/A,#N/A,FALSE,"DEBT";#N/A,#N/A,FALSE,"XREC";#N/A,#N/A,FALSE,"RFS";#N/A,#N/A,FALSE,"FAS";#N/A,#N/A,FALSE,"SP";#N/A,#N/A,FALSE,"COMM";#N/A,#N/A,FALSE,"CALC";#N/A,#N/A,FALSE,"%";#N/A,#N/A,FALSE,"EXPS"}</definedName>
    <definedName name="WWW">#REF!</definedName>
    <definedName name="wwwrn.m" localSheetId="0" hidden="1">{#N/A,#N/A,FALSE,"DEPN";#N/A,#N/A,FALSE,"INT";#N/A,#N/A,FALSE,"SUNDRY";#N/A,#N/A,FALSE,"CRED";#N/A,#N/A,FALSE,"DEBT";#N/A,#N/A,FALSE,"XREC";#N/A,#N/A,FALSE,"RFS";#N/A,#N/A,FALSE,"FAS";#N/A,#N/A,FALSE,"SP";#N/A,#N/A,FALSE,"COMM";#N/A,#N/A,FALSE,"CALC";#N/A,#N/A,FALSE,"%";#N/A,#N/A,FALSE,"EXPS"}</definedName>
    <definedName name="wwwrn.m" localSheetId="28" hidden="1">{#N/A,#N/A,FALSE,"DEPN";#N/A,#N/A,FALSE,"INT";#N/A,#N/A,FALSE,"SUNDRY";#N/A,#N/A,FALSE,"CRED";#N/A,#N/A,FALSE,"DEBT";#N/A,#N/A,FALSE,"XREC";#N/A,#N/A,FALSE,"RFS";#N/A,#N/A,FALSE,"FAS";#N/A,#N/A,FALSE,"SP";#N/A,#N/A,FALSE,"COMM";#N/A,#N/A,FALSE,"CALC";#N/A,#N/A,FALSE,"%";#N/A,#N/A,FALSE,"EXPS"}</definedName>
    <definedName name="wwwrn.m" localSheetId="29" hidden="1">{#N/A,#N/A,FALSE,"DEPN";#N/A,#N/A,FALSE,"INT";#N/A,#N/A,FALSE,"SUNDRY";#N/A,#N/A,FALSE,"CRED";#N/A,#N/A,FALSE,"DEBT";#N/A,#N/A,FALSE,"XREC";#N/A,#N/A,FALSE,"RFS";#N/A,#N/A,FALSE,"FAS";#N/A,#N/A,FALSE,"SP";#N/A,#N/A,FALSE,"COMM";#N/A,#N/A,FALSE,"CALC";#N/A,#N/A,FALSE,"%";#N/A,#N/A,FALSE,"EXPS"}</definedName>
    <definedName name="wwwrn.m" hidden="1">{#N/A,#N/A,FALSE,"DEPN";#N/A,#N/A,FALSE,"INT";#N/A,#N/A,FALSE,"SUNDRY";#N/A,#N/A,FALSE,"CRED";#N/A,#N/A,FALSE,"DEBT";#N/A,#N/A,FALSE,"XREC";#N/A,#N/A,FALSE,"RFS";#N/A,#N/A,FALSE,"FAS";#N/A,#N/A,FALSE,"SP";#N/A,#N/A,FALSE,"COMM";#N/A,#N/A,FALSE,"CALC";#N/A,#N/A,FALSE,"%";#N/A,#N/A,FALSE,"EXPS"}</definedName>
    <definedName name="WWWW">#REF!</definedName>
    <definedName name="WWWWW">#REF!</definedName>
    <definedName name="WY">#REF!</definedName>
    <definedName name="X">#REF!</definedName>
    <definedName name="X_1">#REF!</definedName>
    <definedName name="X_10">#N/A</definedName>
    <definedName name="X_12">#REF!</definedName>
    <definedName name="X_13">#REF!</definedName>
    <definedName name="X_14">#REF!</definedName>
    <definedName name="X_15">#REF!</definedName>
    <definedName name="X_16">#REF!</definedName>
    <definedName name="X_3">#REF!</definedName>
    <definedName name="X_3TOT">#REF!</definedName>
    <definedName name="X_4">#REF!</definedName>
    <definedName name="X_5">#REF!</definedName>
    <definedName name="X_6">#REF!</definedName>
    <definedName name="X_7">#REF!</definedName>
    <definedName name="X_8">#N/A</definedName>
    <definedName name="X_9">#N/A</definedName>
    <definedName name="X_RATE">#REF!</definedName>
    <definedName name="X_RATE2">#REF!</definedName>
    <definedName name="X1_17">#N/A</definedName>
    <definedName name="X1_3">#N/A</definedName>
    <definedName name="X15_2">#N/A</definedName>
    <definedName name="X1OL">#REF!</definedName>
    <definedName name="X1START">#REF!</definedName>
    <definedName name="X3_6">#N/A</definedName>
    <definedName name="X3START">#REF!</definedName>
    <definedName name="X4START">#REF!</definedName>
    <definedName name="X5_11">#N/A</definedName>
    <definedName name="X5_12">#N/A</definedName>
    <definedName name="X5_AH">#N/A</definedName>
    <definedName name="X5_I">#N/A</definedName>
    <definedName name="X5_L">#N/A</definedName>
    <definedName name="X5_LAI">#REF!</definedName>
    <definedName name="X5ADD">#REF!</definedName>
    <definedName name="X5CONT">#REF!</definedName>
    <definedName name="X5START">#REF!</definedName>
    <definedName name="X6_8">#N/A</definedName>
    <definedName name="X7_14">#N/A</definedName>
    <definedName name="xchange_rate">#REF!</definedName>
    <definedName name="XR">#REF!</definedName>
    <definedName name="Xrate">#REF!</definedName>
    <definedName name="xrate2">#REF!</definedName>
    <definedName name="XS">#REF!</definedName>
    <definedName name="xx" localSheetId="0" hidden="1">{#N/A,#N/A,FALSE,"DEPN";#N/A,#N/A,FALSE,"INT";#N/A,#N/A,FALSE,"SUNDRY";#N/A,#N/A,FALSE,"CRED";#N/A,#N/A,FALSE,"DEBT";#N/A,#N/A,FALSE,"XREC";#N/A,#N/A,FALSE,"RFS";#N/A,#N/A,FALSE,"FAS";#N/A,#N/A,FALSE,"SP";#N/A,#N/A,FALSE,"COMM";#N/A,#N/A,FALSE,"CALC";#N/A,#N/A,FALSE,"%";#N/A,#N/A,FALSE,"EXPS"}</definedName>
    <definedName name="xx" localSheetId="28" hidden="1">{#N/A,#N/A,FALSE,"DEPN";#N/A,#N/A,FALSE,"INT";#N/A,#N/A,FALSE,"SUNDRY";#N/A,#N/A,FALSE,"CRED";#N/A,#N/A,FALSE,"DEBT";#N/A,#N/A,FALSE,"XREC";#N/A,#N/A,FALSE,"RFS";#N/A,#N/A,FALSE,"FAS";#N/A,#N/A,FALSE,"SP";#N/A,#N/A,FALSE,"COMM";#N/A,#N/A,FALSE,"CALC";#N/A,#N/A,FALSE,"%";#N/A,#N/A,FALSE,"EXPS"}</definedName>
    <definedName name="xx" localSheetId="29" hidden="1">{#N/A,#N/A,FALSE,"DEPN";#N/A,#N/A,FALSE,"INT";#N/A,#N/A,FALSE,"SUNDRY";#N/A,#N/A,FALSE,"CRED";#N/A,#N/A,FALSE,"DEBT";#N/A,#N/A,FALSE,"XREC";#N/A,#N/A,FALSE,"RFS";#N/A,#N/A,FALSE,"FAS";#N/A,#N/A,FALSE,"SP";#N/A,#N/A,FALSE,"COMM";#N/A,#N/A,FALSE,"CALC";#N/A,#N/A,FALSE,"%";#N/A,#N/A,FALSE,"EXPS"}</definedName>
    <definedName name="xx" hidden="1">{#N/A,#N/A,FALSE,"DEPN";#N/A,#N/A,FALSE,"INT";#N/A,#N/A,FALSE,"SUNDRY";#N/A,#N/A,FALSE,"CRED";#N/A,#N/A,FALSE,"DEBT";#N/A,#N/A,FALSE,"XREC";#N/A,#N/A,FALSE,"RFS";#N/A,#N/A,FALSE,"FAS";#N/A,#N/A,FALSE,"SP";#N/A,#N/A,FALSE,"COMM";#N/A,#N/A,FALSE,"CALC";#N/A,#N/A,FALSE,"%";#N/A,#N/A,FALSE,"EXPS"}</definedName>
    <definedName name="xxx">#REF!</definedName>
    <definedName name="xxxx">#REF!</definedName>
    <definedName name="xxxxx">#REF!</definedName>
    <definedName name="XY">#REF!</definedName>
    <definedName name="Y">#REF!</definedName>
    <definedName name="year">#REF!</definedName>
    <definedName name="Year1MI">#REF!</definedName>
    <definedName name="YEdate">#REF!</definedName>
    <definedName name="YESNO">#REF!</definedName>
    <definedName name="ylds">#REF!</definedName>
    <definedName name="YN">#N/A</definedName>
    <definedName name="yonghwa" hidden="1">#REF!</definedName>
    <definedName name="YOPI" hidden="1">#REF!</definedName>
    <definedName name="Yr">#REF!</definedName>
    <definedName name="YREND">#REF!</definedName>
    <definedName name="YRTRANGE">#REF!</definedName>
    <definedName name="ytd">#REF!</definedName>
    <definedName name="Ytd_Mar">#REF!</definedName>
    <definedName name="Ytd_Nov">#REF!</definedName>
    <definedName name="ytd_top">#REF!</definedName>
    <definedName name="ytd2">#REF!</definedName>
    <definedName name="yyy">#REF!</definedName>
    <definedName name="Z">#REF!</definedName>
    <definedName name="Z_8CFCBF39_18BA_445A_82BC_4404671ADD54_.wvu.Cols" hidden="1">#REF!</definedName>
    <definedName name="Zip">#REF!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8" i="63" l="1"/>
  <c r="B13" i="186" l="1"/>
  <c r="C13" i="186" s="1"/>
  <c r="D13" i="186" s="1"/>
  <c r="E13" i="186" s="1"/>
  <c r="C7" i="186"/>
  <c r="D7" i="186" s="1"/>
  <c r="E7" i="186" s="1"/>
  <c r="D34" i="182" l="1"/>
  <c r="C34" i="182"/>
  <c r="E31" i="62"/>
  <c r="E30" i="62"/>
  <c r="K93" i="8" l="1"/>
  <c r="G93" i="8"/>
  <c r="I38" i="176" l="1"/>
  <c r="I29" i="176"/>
  <c r="I21" i="176"/>
  <c r="I12" i="176"/>
  <c r="U48" i="174"/>
  <c r="T48" i="174"/>
  <c r="S48" i="174"/>
  <c r="R48" i="174"/>
  <c r="R46" i="174" s="1"/>
  <c r="Q48" i="174"/>
  <c r="Q46" i="174" s="1"/>
  <c r="P48" i="174"/>
  <c r="O48" i="174"/>
  <c r="N48" i="174"/>
  <c r="M48" i="174"/>
  <c r="L48" i="174"/>
  <c r="K48" i="174"/>
  <c r="J48" i="174"/>
  <c r="J46" i="174" s="1"/>
  <c r="I48" i="174"/>
  <c r="I46" i="174" s="1"/>
  <c r="H48" i="174"/>
  <c r="G48" i="174"/>
  <c r="F48" i="174"/>
  <c r="E48" i="174"/>
  <c r="D48" i="174"/>
  <c r="C48" i="174"/>
  <c r="B48" i="174"/>
  <c r="B46" i="174" s="1"/>
  <c r="U47" i="174"/>
  <c r="U46" i="174" s="1"/>
  <c r="T47" i="174"/>
  <c r="T46" i="174" s="1"/>
  <c r="S47" i="174"/>
  <c r="R47" i="174"/>
  <c r="Q47" i="174"/>
  <c r="P47" i="174"/>
  <c r="P46" i="174" s="1"/>
  <c r="O47" i="174"/>
  <c r="O46" i="174" s="1"/>
  <c r="N47" i="174"/>
  <c r="N46" i="174" s="1"/>
  <c r="M47" i="174"/>
  <c r="M46" i="174" s="1"/>
  <c r="L47" i="174"/>
  <c r="L46" i="174" s="1"/>
  <c r="K47" i="174"/>
  <c r="J47" i="174"/>
  <c r="I47" i="174"/>
  <c r="H47" i="174"/>
  <c r="H46" i="174" s="1"/>
  <c r="G47" i="174"/>
  <c r="G46" i="174" s="1"/>
  <c r="F47" i="174"/>
  <c r="F46" i="174" s="1"/>
  <c r="E47" i="174"/>
  <c r="E46" i="174" s="1"/>
  <c r="D47" i="174"/>
  <c r="D46" i="174" s="1"/>
  <c r="C47" i="174"/>
  <c r="B47" i="174"/>
  <c r="S46" i="174"/>
  <c r="K46" i="174"/>
  <c r="C46" i="174"/>
  <c r="U45" i="174"/>
  <c r="T45" i="174"/>
  <c r="S45" i="174"/>
  <c r="R45" i="174"/>
  <c r="Q45" i="174"/>
  <c r="P45" i="174"/>
  <c r="O45" i="174"/>
  <c r="N45" i="174"/>
  <c r="M45" i="174"/>
  <c r="L45" i="174"/>
  <c r="K45" i="174"/>
  <c r="J45" i="174"/>
  <c r="I45" i="174"/>
  <c r="H45" i="174"/>
  <c r="G45" i="174"/>
  <c r="F45" i="174"/>
  <c r="E45" i="174"/>
  <c r="D45" i="174"/>
  <c r="C45" i="174"/>
  <c r="B45" i="174"/>
  <c r="V43" i="174"/>
  <c r="V42" i="174"/>
  <c r="V41" i="174"/>
  <c r="U41" i="174"/>
  <c r="T41" i="174"/>
  <c r="S41" i="174"/>
  <c r="R41" i="174"/>
  <c r="Q41" i="174"/>
  <c r="P41" i="174"/>
  <c r="O41" i="174"/>
  <c r="N41" i="174"/>
  <c r="M41" i="174"/>
  <c r="L41" i="174"/>
  <c r="K41" i="174"/>
  <c r="J41" i="174"/>
  <c r="I41" i="174"/>
  <c r="H41" i="174"/>
  <c r="G41" i="174"/>
  <c r="F41" i="174"/>
  <c r="E41" i="174"/>
  <c r="D41" i="174"/>
  <c r="C41" i="174"/>
  <c r="B41" i="174"/>
  <c r="V40" i="174"/>
  <c r="V39" i="174"/>
  <c r="V38" i="174"/>
  <c r="U38" i="174"/>
  <c r="U36" i="174" s="1"/>
  <c r="T38" i="174"/>
  <c r="T36" i="174" s="1"/>
  <c r="S38" i="174"/>
  <c r="S36" i="174" s="1"/>
  <c r="R38" i="174"/>
  <c r="Q38" i="174"/>
  <c r="P38" i="174"/>
  <c r="O38" i="174"/>
  <c r="N38" i="174"/>
  <c r="N36" i="174" s="1"/>
  <c r="M38" i="174"/>
  <c r="M36" i="174" s="1"/>
  <c r="L38" i="174"/>
  <c r="L36" i="174" s="1"/>
  <c r="K38" i="174"/>
  <c r="K36" i="174" s="1"/>
  <c r="J38" i="174"/>
  <c r="I38" i="174"/>
  <c r="H38" i="174"/>
  <c r="G38" i="174"/>
  <c r="F38" i="174"/>
  <c r="F36" i="174" s="1"/>
  <c r="E38" i="174"/>
  <c r="E36" i="174" s="1"/>
  <c r="D38" i="174"/>
  <c r="D36" i="174" s="1"/>
  <c r="C38" i="174"/>
  <c r="C36" i="174" s="1"/>
  <c r="B38" i="174"/>
  <c r="V37" i="174"/>
  <c r="V36" i="174" s="1"/>
  <c r="R36" i="174"/>
  <c r="Q36" i="174"/>
  <c r="P36" i="174"/>
  <c r="O36" i="174"/>
  <c r="J36" i="174"/>
  <c r="I36" i="174"/>
  <c r="H36" i="174"/>
  <c r="G36" i="174"/>
  <c r="B36" i="174"/>
  <c r="V35" i="174"/>
  <c r="V33" i="174" s="1"/>
  <c r="V31" i="174" s="1"/>
  <c r="V34" i="174"/>
  <c r="U33" i="174"/>
  <c r="T33" i="174"/>
  <c r="S33" i="174"/>
  <c r="S31" i="174" s="1"/>
  <c r="R33" i="174"/>
  <c r="R31" i="174" s="1"/>
  <c r="Q33" i="174"/>
  <c r="Q31" i="174" s="1"/>
  <c r="P33" i="174"/>
  <c r="P31" i="174" s="1"/>
  <c r="O33" i="174"/>
  <c r="N33" i="174"/>
  <c r="M33" i="174"/>
  <c r="L33" i="174"/>
  <c r="K33" i="174"/>
  <c r="K31" i="174" s="1"/>
  <c r="J33" i="174"/>
  <c r="J31" i="174" s="1"/>
  <c r="I33" i="174"/>
  <c r="I31" i="174" s="1"/>
  <c r="H33" i="174"/>
  <c r="H31" i="174" s="1"/>
  <c r="G33" i="174"/>
  <c r="F33" i="174"/>
  <c r="E33" i="174"/>
  <c r="D33" i="174"/>
  <c r="C33" i="174"/>
  <c r="C31" i="174" s="1"/>
  <c r="B33" i="174"/>
  <c r="B31" i="174" s="1"/>
  <c r="V32" i="174"/>
  <c r="U31" i="174"/>
  <c r="T31" i="174"/>
  <c r="O31" i="174"/>
  <c r="N31" i="174"/>
  <c r="M31" i="174"/>
  <c r="L31" i="174"/>
  <c r="G31" i="174"/>
  <c r="F31" i="174"/>
  <c r="E31" i="174"/>
  <c r="D31" i="174"/>
  <c r="V30" i="174"/>
  <c r="V29" i="174"/>
  <c r="V28" i="174"/>
  <c r="V26" i="174" s="1"/>
  <c r="U28" i="174"/>
  <c r="U26" i="174" s="1"/>
  <c r="T28" i="174"/>
  <c r="S28" i="174"/>
  <c r="R28" i="174"/>
  <c r="Q28" i="174"/>
  <c r="P28" i="174"/>
  <c r="P26" i="174" s="1"/>
  <c r="O28" i="174"/>
  <c r="O26" i="174" s="1"/>
  <c r="N28" i="174"/>
  <c r="N26" i="174" s="1"/>
  <c r="M28" i="174"/>
  <c r="M26" i="174" s="1"/>
  <c r="L28" i="174"/>
  <c r="K28" i="174"/>
  <c r="J28" i="174"/>
  <c r="I28" i="174"/>
  <c r="H28" i="174"/>
  <c r="H26" i="174" s="1"/>
  <c r="G28" i="174"/>
  <c r="G26" i="174" s="1"/>
  <c r="F28" i="174"/>
  <c r="F26" i="174" s="1"/>
  <c r="E28" i="174"/>
  <c r="E26" i="174" s="1"/>
  <c r="D28" i="174"/>
  <c r="C28" i="174"/>
  <c r="B28" i="174"/>
  <c r="V27" i="174"/>
  <c r="T26" i="174"/>
  <c r="S26" i="174"/>
  <c r="R26" i="174"/>
  <c r="Q26" i="174"/>
  <c r="L26" i="174"/>
  <c r="K26" i="174"/>
  <c r="J26" i="174"/>
  <c r="I26" i="174"/>
  <c r="D26" i="174"/>
  <c r="C26" i="174"/>
  <c r="B26" i="174"/>
  <c r="V25" i="174"/>
  <c r="V24" i="174"/>
  <c r="V23" i="174" s="1"/>
  <c r="V21" i="174" s="1"/>
  <c r="U23" i="174"/>
  <c r="U21" i="174" s="1"/>
  <c r="T23" i="174"/>
  <c r="T21" i="174" s="1"/>
  <c r="S23" i="174"/>
  <c r="S21" i="174" s="1"/>
  <c r="R23" i="174"/>
  <c r="R21" i="174" s="1"/>
  <c r="Q23" i="174"/>
  <c r="P23" i="174"/>
  <c r="P21" i="174" s="1"/>
  <c r="O23" i="174"/>
  <c r="N23" i="174"/>
  <c r="M23" i="174"/>
  <c r="M21" i="174" s="1"/>
  <c r="L23" i="174"/>
  <c r="L21" i="174" s="1"/>
  <c r="K23" i="174"/>
  <c r="K21" i="174" s="1"/>
  <c r="J23" i="174"/>
  <c r="J21" i="174" s="1"/>
  <c r="I23" i="174"/>
  <c r="H23" i="174"/>
  <c r="H21" i="174" s="1"/>
  <c r="G23" i="174"/>
  <c r="F23" i="174"/>
  <c r="E23" i="174"/>
  <c r="E21" i="174" s="1"/>
  <c r="D23" i="174"/>
  <c r="D21" i="174" s="1"/>
  <c r="C23" i="174"/>
  <c r="C21" i="174" s="1"/>
  <c r="B23" i="174"/>
  <c r="B21" i="174" s="1"/>
  <c r="V22" i="174"/>
  <c r="Q21" i="174"/>
  <c r="O21" i="174"/>
  <c r="N21" i="174"/>
  <c r="I21" i="174"/>
  <c r="G21" i="174"/>
  <c r="F21" i="174"/>
  <c r="V20" i="174"/>
  <c r="V48" i="174" s="1"/>
  <c r="V19" i="174"/>
  <c r="V47" i="174" s="1"/>
  <c r="V46" i="174" s="1"/>
  <c r="U18" i="174"/>
  <c r="U16" i="174" s="1"/>
  <c r="T18" i="174"/>
  <c r="S18" i="174"/>
  <c r="R18" i="174"/>
  <c r="R16" i="174" s="1"/>
  <c r="Q18" i="174"/>
  <c r="Q16" i="174" s="1"/>
  <c r="P18" i="174"/>
  <c r="P16" i="174" s="1"/>
  <c r="O18" i="174"/>
  <c r="O16" i="174" s="1"/>
  <c r="N18" i="174"/>
  <c r="M18" i="174"/>
  <c r="M16" i="174" s="1"/>
  <c r="L18" i="174"/>
  <c r="K18" i="174"/>
  <c r="J18" i="174"/>
  <c r="J16" i="174" s="1"/>
  <c r="I18" i="174"/>
  <c r="I16" i="174" s="1"/>
  <c r="H18" i="174"/>
  <c r="H16" i="174" s="1"/>
  <c r="G18" i="174"/>
  <c r="G16" i="174" s="1"/>
  <c r="F18" i="174"/>
  <c r="E18" i="174"/>
  <c r="E16" i="174" s="1"/>
  <c r="D18" i="174"/>
  <c r="C18" i="174"/>
  <c r="B18" i="174"/>
  <c r="B16" i="174" s="1"/>
  <c r="V17" i="174"/>
  <c r="T16" i="174"/>
  <c r="S16" i="174"/>
  <c r="N16" i="174"/>
  <c r="L16" i="174"/>
  <c r="K16" i="174"/>
  <c r="F16" i="174"/>
  <c r="D16" i="174"/>
  <c r="C16" i="174"/>
  <c r="V15" i="174"/>
  <c r="V14" i="174"/>
  <c r="V13" i="174"/>
  <c r="U13" i="174"/>
  <c r="U11" i="174" s="1"/>
  <c r="T13" i="174"/>
  <c r="T11" i="174" s="1"/>
  <c r="T44" i="174" s="1"/>
  <c r="S13" i="174"/>
  <c r="R13" i="174"/>
  <c r="R11" i="174" s="1"/>
  <c r="R44" i="174" s="1"/>
  <c r="Q13" i="174"/>
  <c r="P13" i="174"/>
  <c r="O13" i="174"/>
  <c r="O11" i="174" s="1"/>
  <c r="O44" i="174" s="1"/>
  <c r="N13" i="174"/>
  <c r="N11" i="174" s="1"/>
  <c r="N44" i="174" s="1"/>
  <c r="M13" i="174"/>
  <c r="M11" i="174" s="1"/>
  <c r="L13" i="174"/>
  <c r="L11" i="174" s="1"/>
  <c r="L44" i="174" s="1"/>
  <c r="K13" i="174"/>
  <c r="J13" i="174"/>
  <c r="J11" i="174" s="1"/>
  <c r="J44" i="174" s="1"/>
  <c r="I13" i="174"/>
  <c r="H13" i="174"/>
  <c r="G13" i="174"/>
  <c r="G11" i="174" s="1"/>
  <c r="G44" i="174" s="1"/>
  <c r="F13" i="174"/>
  <c r="F11" i="174" s="1"/>
  <c r="F44" i="174" s="1"/>
  <c r="E13" i="174"/>
  <c r="E11" i="174" s="1"/>
  <c r="D13" i="174"/>
  <c r="D11" i="174" s="1"/>
  <c r="D44" i="174" s="1"/>
  <c r="C13" i="174"/>
  <c r="B13" i="174"/>
  <c r="B11" i="174" s="1"/>
  <c r="B44" i="174" s="1"/>
  <c r="V12" i="174"/>
  <c r="V11" i="174" s="1"/>
  <c r="S11" i="174"/>
  <c r="Q11" i="174"/>
  <c r="P11" i="174"/>
  <c r="K11" i="174"/>
  <c r="I11" i="174"/>
  <c r="H11" i="174"/>
  <c r="C11" i="174"/>
  <c r="AH153" i="173"/>
  <c r="AG153" i="173"/>
  <c r="AF153" i="173"/>
  <c r="AE153" i="173"/>
  <c r="AD153" i="173"/>
  <c r="AC153" i="173"/>
  <c r="AB153" i="173"/>
  <c r="AA153" i="173"/>
  <c r="Z153" i="173"/>
  <c r="Y153" i="173"/>
  <c r="X153" i="173"/>
  <c r="W153" i="173"/>
  <c r="V153" i="173"/>
  <c r="U153" i="173"/>
  <c r="T153" i="173"/>
  <c r="S153" i="173"/>
  <c r="R153" i="173"/>
  <c r="Q153" i="173"/>
  <c r="P153" i="173"/>
  <c r="O153" i="173"/>
  <c r="N153" i="173"/>
  <c r="M153" i="173"/>
  <c r="L153" i="173"/>
  <c r="K153" i="173"/>
  <c r="J152" i="173"/>
  <c r="I152" i="173"/>
  <c r="H152" i="173"/>
  <c r="G152" i="173"/>
  <c r="J151" i="173"/>
  <c r="I151" i="173"/>
  <c r="H151" i="173"/>
  <c r="G151" i="173"/>
  <c r="J150" i="173"/>
  <c r="I150" i="173"/>
  <c r="H150" i="173"/>
  <c r="G150" i="173"/>
  <c r="J149" i="173"/>
  <c r="I149" i="173"/>
  <c r="H149" i="173"/>
  <c r="G149" i="173"/>
  <c r="J148" i="173"/>
  <c r="I148" i="173"/>
  <c r="H148" i="173"/>
  <c r="G148" i="173"/>
  <c r="J147" i="173"/>
  <c r="I147" i="173"/>
  <c r="H147" i="173"/>
  <c r="G147" i="173"/>
  <c r="J146" i="173"/>
  <c r="I146" i="173"/>
  <c r="H146" i="173"/>
  <c r="G146" i="173"/>
  <c r="J145" i="173"/>
  <c r="I145" i="173"/>
  <c r="H145" i="173"/>
  <c r="G145" i="173"/>
  <c r="J144" i="173"/>
  <c r="I144" i="173"/>
  <c r="H144" i="173"/>
  <c r="G144" i="173"/>
  <c r="J143" i="173"/>
  <c r="I143" i="173"/>
  <c r="H143" i="173"/>
  <c r="G143" i="173"/>
  <c r="J142" i="173"/>
  <c r="I142" i="173"/>
  <c r="H142" i="173"/>
  <c r="G142" i="173"/>
  <c r="J141" i="173"/>
  <c r="I141" i="173"/>
  <c r="H141" i="173"/>
  <c r="G141" i="173"/>
  <c r="J140" i="173"/>
  <c r="I140" i="173"/>
  <c r="H140" i="173"/>
  <c r="G140" i="173"/>
  <c r="J139" i="173"/>
  <c r="I139" i="173"/>
  <c r="H139" i="173"/>
  <c r="G139" i="173"/>
  <c r="J138" i="173"/>
  <c r="I138" i="173"/>
  <c r="H138" i="173"/>
  <c r="G138" i="173"/>
  <c r="J137" i="173"/>
  <c r="I137" i="173"/>
  <c r="H137" i="173"/>
  <c r="G137" i="173"/>
  <c r="J136" i="173"/>
  <c r="I136" i="173"/>
  <c r="H136" i="173"/>
  <c r="G136" i="173"/>
  <c r="J135" i="173"/>
  <c r="I135" i="173"/>
  <c r="H135" i="173"/>
  <c r="G135" i="173"/>
  <c r="J134" i="173"/>
  <c r="I134" i="173"/>
  <c r="H134" i="173"/>
  <c r="G134" i="173"/>
  <c r="J133" i="173"/>
  <c r="I133" i="173"/>
  <c r="H133" i="173"/>
  <c r="G133" i="173"/>
  <c r="J132" i="173"/>
  <c r="I132" i="173"/>
  <c r="H132" i="173"/>
  <c r="G132" i="173"/>
  <c r="J131" i="173"/>
  <c r="I131" i="173"/>
  <c r="H131" i="173"/>
  <c r="G131" i="173"/>
  <c r="J130" i="173"/>
  <c r="I130" i="173"/>
  <c r="H130" i="173"/>
  <c r="G130" i="173"/>
  <c r="J129" i="173"/>
  <c r="I129" i="173"/>
  <c r="H129" i="173"/>
  <c r="G129" i="173"/>
  <c r="J128" i="173"/>
  <c r="I128" i="173"/>
  <c r="H128" i="173"/>
  <c r="G128" i="173"/>
  <c r="J127" i="173"/>
  <c r="I127" i="173"/>
  <c r="H127" i="173"/>
  <c r="G127" i="173"/>
  <c r="J126" i="173"/>
  <c r="I126" i="173"/>
  <c r="H126" i="173"/>
  <c r="G126" i="173"/>
  <c r="J125" i="173"/>
  <c r="I125" i="173"/>
  <c r="H125" i="173"/>
  <c r="G125" i="173"/>
  <c r="J124" i="173"/>
  <c r="I124" i="173"/>
  <c r="H124" i="173"/>
  <c r="G124" i="173"/>
  <c r="J123" i="173"/>
  <c r="I123" i="173"/>
  <c r="H123" i="173"/>
  <c r="G123" i="173"/>
  <c r="J122" i="173"/>
  <c r="I122" i="173"/>
  <c r="H122" i="173"/>
  <c r="G122" i="173"/>
  <c r="J121" i="173"/>
  <c r="I121" i="173"/>
  <c r="H121" i="173"/>
  <c r="G121" i="173"/>
  <c r="J120" i="173"/>
  <c r="I120" i="173"/>
  <c r="H120" i="173"/>
  <c r="G120" i="173"/>
  <c r="J119" i="173"/>
  <c r="I119" i="173"/>
  <c r="H119" i="173"/>
  <c r="G119" i="173"/>
  <c r="J118" i="173"/>
  <c r="I118" i="173"/>
  <c r="H118" i="173"/>
  <c r="G118" i="173"/>
  <c r="J117" i="173"/>
  <c r="I117" i="173"/>
  <c r="H117" i="173"/>
  <c r="G117" i="173"/>
  <c r="J116" i="173"/>
  <c r="I116" i="173"/>
  <c r="H116" i="173"/>
  <c r="G116" i="173"/>
  <c r="J115" i="173"/>
  <c r="I115" i="173"/>
  <c r="H115" i="173"/>
  <c r="G115" i="173"/>
  <c r="J114" i="173"/>
  <c r="I114" i="173"/>
  <c r="H114" i="173"/>
  <c r="G114" i="173"/>
  <c r="J113" i="173"/>
  <c r="I113" i="173"/>
  <c r="H113" i="173"/>
  <c r="G113" i="173"/>
  <c r="J112" i="173"/>
  <c r="I112" i="173"/>
  <c r="H112" i="173"/>
  <c r="G112" i="173"/>
  <c r="J111" i="173"/>
  <c r="I111" i="173"/>
  <c r="H111" i="173"/>
  <c r="G111" i="173"/>
  <c r="J110" i="173"/>
  <c r="I110" i="173"/>
  <c r="H110" i="173"/>
  <c r="G110" i="173"/>
  <c r="J109" i="173"/>
  <c r="I109" i="173"/>
  <c r="H109" i="173"/>
  <c r="G109" i="173"/>
  <c r="J108" i="173"/>
  <c r="I108" i="173"/>
  <c r="H108" i="173"/>
  <c r="G108" i="173"/>
  <c r="J107" i="173"/>
  <c r="I107" i="173"/>
  <c r="H107" i="173"/>
  <c r="G107" i="173"/>
  <c r="J106" i="173"/>
  <c r="I106" i="173"/>
  <c r="H106" i="173"/>
  <c r="G106" i="173"/>
  <c r="J105" i="173"/>
  <c r="I105" i="173"/>
  <c r="H105" i="173"/>
  <c r="G105" i="173"/>
  <c r="J104" i="173"/>
  <c r="I104" i="173"/>
  <c r="H104" i="173"/>
  <c r="G104" i="173"/>
  <c r="J103" i="173"/>
  <c r="I103" i="173"/>
  <c r="H103" i="173"/>
  <c r="G103" i="173"/>
  <c r="J102" i="173"/>
  <c r="I102" i="173"/>
  <c r="H102" i="173"/>
  <c r="G102" i="173"/>
  <c r="J101" i="173"/>
  <c r="I101" i="173"/>
  <c r="H101" i="173"/>
  <c r="G101" i="173"/>
  <c r="J100" i="173"/>
  <c r="I100" i="173"/>
  <c r="H100" i="173"/>
  <c r="G100" i="173"/>
  <c r="J99" i="173"/>
  <c r="I99" i="173"/>
  <c r="H99" i="173"/>
  <c r="G99" i="173"/>
  <c r="J98" i="173"/>
  <c r="I98" i="173"/>
  <c r="H98" i="173"/>
  <c r="G98" i="173"/>
  <c r="J97" i="173"/>
  <c r="I97" i="173"/>
  <c r="H97" i="173"/>
  <c r="G97" i="173"/>
  <c r="J96" i="173"/>
  <c r="I96" i="173"/>
  <c r="H96" i="173"/>
  <c r="G96" i="173"/>
  <c r="J95" i="173"/>
  <c r="I95" i="173"/>
  <c r="H95" i="173"/>
  <c r="G95" i="173"/>
  <c r="J94" i="173"/>
  <c r="I94" i="173"/>
  <c r="H94" i="173"/>
  <c r="G94" i="173"/>
  <c r="J93" i="173"/>
  <c r="I93" i="173"/>
  <c r="H93" i="173"/>
  <c r="G93" i="173"/>
  <c r="J92" i="173"/>
  <c r="I92" i="173"/>
  <c r="H92" i="173"/>
  <c r="G92" i="173"/>
  <c r="J91" i="173"/>
  <c r="I91" i="173"/>
  <c r="H91" i="173"/>
  <c r="G91" i="173"/>
  <c r="J90" i="173"/>
  <c r="I90" i="173"/>
  <c r="H90" i="173"/>
  <c r="G90" i="173"/>
  <c r="J89" i="173"/>
  <c r="I89" i="173"/>
  <c r="H89" i="173"/>
  <c r="G89" i="173"/>
  <c r="J88" i="173"/>
  <c r="I88" i="173"/>
  <c r="H88" i="173"/>
  <c r="G88" i="173"/>
  <c r="J87" i="173"/>
  <c r="I87" i="173"/>
  <c r="H87" i="173"/>
  <c r="G87" i="173"/>
  <c r="J86" i="173"/>
  <c r="I86" i="173"/>
  <c r="H86" i="173"/>
  <c r="G86" i="173"/>
  <c r="J85" i="173"/>
  <c r="I85" i="173"/>
  <c r="H85" i="173"/>
  <c r="G85" i="173"/>
  <c r="J84" i="173"/>
  <c r="I84" i="173"/>
  <c r="H84" i="173"/>
  <c r="G84" i="173"/>
  <c r="J83" i="173"/>
  <c r="I83" i="173"/>
  <c r="H83" i="173"/>
  <c r="G83" i="173"/>
  <c r="J82" i="173"/>
  <c r="I82" i="173"/>
  <c r="H82" i="173"/>
  <c r="G82" i="173"/>
  <c r="J81" i="173"/>
  <c r="I81" i="173"/>
  <c r="H81" i="173"/>
  <c r="G81" i="173"/>
  <c r="J80" i="173"/>
  <c r="I80" i="173"/>
  <c r="H80" i="173"/>
  <c r="G80" i="173"/>
  <c r="J79" i="173"/>
  <c r="I79" i="173"/>
  <c r="H79" i="173"/>
  <c r="G79" i="173"/>
  <c r="J78" i="173"/>
  <c r="I78" i="173"/>
  <c r="H78" i="173"/>
  <c r="G78" i="173"/>
  <c r="J77" i="173"/>
  <c r="I77" i="173"/>
  <c r="H77" i="173"/>
  <c r="G77" i="173"/>
  <c r="J76" i="173"/>
  <c r="I76" i="173"/>
  <c r="H76" i="173"/>
  <c r="G76" i="173"/>
  <c r="J75" i="173"/>
  <c r="I75" i="173"/>
  <c r="H75" i="173"/>
  <c r="G75" i="173"/>
  <c r="J74" i="173"/>
  <c r="I74" i="173"/>
  <c r="H74" i="173"/>
  <c r="G74" i="173"/>
  <c r="J73" i="173"/>
  <c r="I73" i="173"/>
  <c r="H73" i="173"/>
  <c r="G73" i="173"/>
  <c r="J72" i="173"/>
  <c r="I72" i="173"/>
  <c r="H72" i="173"/>
  <c r="G72" i="173"/>
  <c r="J71" i="173"/>
  <c r="I71" i="173"/>
  <c r="H71" i="173"/>
  <c r="G71" i="173"/>
  <c r="J70" i="173"/>
  <c r="I70" i="173"/>
  <c r="H70" i="173"/>
  <c r="G70" i="173"/>
  <c r="J69" i="173"/>
  <c r="I69" i="173"/>
  <c r="H69" i="173"/>
  <c r="G69" i="173"/>
  <c r="J68" i="173"/>
  <c r="I68" i="173"/>
  <c r="H68" i="173"/>
  <c r="G68" i="173"/>
  <c r="J67" i="173"/>
  <c r="I67" i="173"/>
  <c r="H67" i="173"/>
  <c r="G67" i="173"/>
  <c r="J66" i="173"/>
  <c r="I66" i="173"/>
  <c r="H66" i="173"/>
  <c r="G66" i="173"/>
  <c r="J65" i="173"/>
  <c r="I65" i="173"/>
  <c r="H65" i="173"/>
  <c r="G65" i="173"/>
  <c r="J64" i="173"/>
  <c r="I64" i="173"/>
  <c r="H64" i="173"/>
  <c r="G64" i="173"/>
  <c r="J63" i="173"/>
  <c r="I63" i="173"/>
  <c r="H63" i="173"/>
  <c r="G63" i="173"/>
  <c r="J62" i="173"/>
  <c r="I62" i="173"/>
  <c r="H62" i="173"/>
  <c r="G62" i="173"/>
  <c r="J61" i="173"/>
  <c r="I61" i="173"/>
  <c r="H61" i="173"/>
  <c r="G61" i="173"/>
  <c r="J60" i="173"/>
  <c r="I60" i="173"/>
  <c r="H60" i="173"/>
  <c r="G60" i="173"/>
  <c r="J59" i="173"/>
  <c r="I59" i="173"/>
  <c r="H59" i="173"/>
  <c r="G59" i="173"/>
  <c r="J58" i="173"/>
  <c r="I58" i="173"/>
  <c r="H58" i="173"/>
  <c r="G58" i="173"/>
  <c r="J57" i="173"/>
  <c r="I57" i="173"/>
  <c r="H57" i="173"/>
  <c r="G57" i="173"/>
  <c r="J56" i="173"/>
  <c r="I56" i="173"/>
  <c r="H56" i="173"/>
  <c r="G56" i="173"/>
  <c r="J55" i="173"/>
  <c r="I55" i="173"/>
  <c r="H55" i="173"/>
  <c r="G55" i="173"/>
  <c r="J54" i="173"/>
  <c r="I54" i="173"/>
  <c r="H54" i="173"/>
  <c r="G54" i="173"/>
  <c r="J53" i="173"/>
  <c r="I53" i="173"/>
  <c r="H53" i="173"/>
  <c r="G53" i="173"/>
  <c r="J52" i="173"/>
  <c r="I52" i="173"/>
  <c r="H52" i="173"/>
  <c r="G52" i="173"/>
  <c r="J51" i="173"/>
  <c r="I51" i="173"/>
  <c r="H51" i="173"/>
  <c r="G51" i="173"/>
  <c r="J50" i="173"/>
  <c r="I50" i="173"/>
  <c r="H50" i="173"/>
  <c r="G50" i="173"/>
  <c r="J49" i="173"/>
  <c r="I49" i="173"/>
  <c r="H49" i="173"/>
  <c r="G49" i="173"/>
  <c r="J48" i="173"/>
  <c r="I48" i="173"/>
  <c r="H48" i="173"/>
  <c r="G48" i="173"/>
  <c r="J47" i="173"/>
  <c r="I47" i="173"/>
  <c r="H47" i="173"/>
  <c r="G47" i="173"/>
  <c r="J46" i="173"/>
  <c r="I46" i="173"/>
  <c r="H46" i="173"/>
  <c r="G46" i="173"/>
  <c r="J45" i="173"/>
  <c r="I45" i="173"/>
  <c r="H45" i="173"/>
  <c r="G45" i="173"/>
  <c r="J44" i="173"/>
  <c r="I44" i="173"/>
  <c r="H44" i="173"/>
  <c r="G44" i="173"/>
  <c r="J43" i="173"/>
  <c r="I43" i="173"/>
  <c r="H43" i="173"/>
  <c r="G43" i="173"/>
  <c r="J42" i="173"/>
  <c r="I42" i="173"/>
  <c r="H42" i="173"/>
  <c r="G42" i="173"/>
  <c r="J41" i="173"/>
  <c r="I41" i="173"/>
  <c r="H41" i="173"/>
  <c r="G41" i="173"/>
  <c r="J40" i="173"/>
  <c r="I40" i="173"/>
  <c r="H40" i="173"/>
  <c r="G40" i="173"/>
  <c r="J39" i="173"/>
  <c r="I39" i="173"/>
  <c r="H39" i="173"/>
  <c r="G39" i="173"/>
  <c r="J38" i="173"/>
  <c r="I38" i="173"/>
  <c r="H38" i="173"/>
  <c r="G38" i="173"/>
  <c r="J37" i="173"/>
  <c r="I37" i="173"/>
  <c r="H37" i="173"/>
  <c r="G37" i="173"/>
  <c r="J36" i="173"/>
  <c r="I36" i="173"/>
  <c r="H36" i="173"/>
  <c r="G36" i="173"/>
  <c r="J35" i="173"/>
  <c r="I35" i="173"/>
  <c r="H35" i="173"/>
  <c r="G35" i="173"/>
  <c r="J34" i="173"/>
  <c r="I34" i="173"/>
  <c r="H34" i="173"/>
  <c r="G34" i="173"/>
  <c r="J33" i="173"/>
  <c r="I33" i="173"/>
  <c r="H33" i="173"/>
  <c r="G33" i="173"/>
  <c r="J32" i="173"/>
  <c r="I32" i="173"/>
  <c r="H32" i="173"/>
  <c r="G32" i="173"/>
  <c r="J31" i="173"/>
  <c r="J153" i="173" s="1"/>
  <c r="I31" i="173"/>
  <c r="I153" i="173" s="1"/>
  <c r="H31" i="173"/>
  <c r="H153" i="173" s="1"/>
  <c r="G31" i="173"/>
  <c r="G153" i="173" s="1"/>
  <c r="AH27" i="173"/>
  <c r="AG27" i="173"/>
  <c r="AF27" i="173"/>
  <c r="AE27" i="173"/>
  <c r="AD27" i="173"/>
  <c r="AC27" i="173"/>
  <c r="AB27" i="173"/>
  <c r="AA27" i="173"/>
  <c r="Z27" i="173"/>
  <c r="Y27" i="173"/>
  <c r="X27" i="173"/>
  <c r="W27" i="173"/>
  <c r="V27" i="173"/>
  <c r="U27" i="173"/>
  <c r="T27" i="173"/>
  <c r="S27" i="173"/>
  <c r="R27" i="173"/>
  <c r="Q27" i="173"/>
  <c r="P27" i="173"/>
  <c r="H27" i="173" s="1"/>
  <c r="O27" i="173"/>
  <c r="G27" i="173" s="1"/>
  <c r="N27" i="173"/>
  <c r="J27" i="173" s="1"/>
  <c r="M27" i="173"/>
  <c r="I27" i="173" s="1"/>
  <c r="L27" i="173"/>
  <c r="K27" i="173"/>
  <c r="AH26" i="173"/>
  <c r="AG26" i="173"/>
  <c r="AF26" i="173"/>
  <c r="AE26" i="173"/>
  <c r="AD26" i="173"/>
  <c r="AC26" i="173"/>
  <c r="AB26" i="173"/>
  <c r="AA26" i="173"/>
  <c r="Z26" i="173"/>
  <c r="Y26" i="173"/>
  <c r="X26" i="173"/>
  <c r="W26" i="173"/>
  <c r="V26" i="173"/>
  <c r="U26" i="173"/>
  <c r="T26" i="173"/>
  <c r="S26" i="173"/>
  <c r="R26" i="173"/>
  <c r="Q26" i="173"/>
  <c r="P26" i="173"/>
  <c r="O26" i="173"/>
  <c r="N26" i="173"/>
  <c r="M26" i="173"/>
  <c r="L26" i="173"/>
  <c r="H26" i="173" s="1"/>
  <c r="K26" i="173"/>
  <c r="G26" i="173" s="1"/>
  <c r="J26" i="173"/>
  <c r="I26" i="173"/>
  <c r="AH25" i="173"/>
  <c r="AG25" i="173"/>
  <c r="AF25" i="173"/>
  <c r="AE25" i="173"/>
  <c r="AD25" i="173"/>
  <c r="AC25" i="173"/>
  <c r="AB25" i="173"/>
  <c r="AA25" i="173"/>
  <c r="Z25" i="173"/>
  <c r="Y25" i="173"/>
  <c r="X25" i="173"/>
  <c r="W25" i="173"/>
  <c r="V25" i="173"/>
  <c r="U25" i="173"/>
  <c r="T25" i="173"/>
  <c r="S25" i="173"/>
  <c r="R25" i="173"/>
  <c r="Q25" i="173"/>
  <c r="P25" i="173"/>
  <c r="H25" i="173" s="1"/>
  <c r="O25" i="173"/>
  <c r="G25" i="173" s="1"/>
  <c r="N25" i="173"/>
  <c r="J25" i="173" s="1"/>
  <c r="M25" i="173"/>
  <c r="L25" i="173"/>
  <c r="K25" i="173"/>
  <c r="I25" i="173"/>
  <c r="AH24" i="173"/>
  <c r="AG24" i="173"/>
  <c r="AF24" i="173"/>
  <c r="AE24" i="173"/>
  <c r="AD24" i="173"/>
  <c r="AC24" i="173"/>
  <c r="AB24" i="173"/>
  <c r="AA24" i="173"/>
  <c r="Z24" i="173"/>
  <c r="Y24" i="173"/>
  <c r="X24" i="173"/>
  <c r="W24" i="173"/>
  <c r="V24" i="173"/>
  <c r="U24" i="173"/>
  <c r="T24" i="173"/>
  <c r="S24" i="173"/>
  <c r="R24" i="173"/>
  <c r="Q24" i="173"/>
  <c r="P24" i="173"/>
  <c r="O24" i="173"/>
  <c r="N24" i="173"/>
  <c r="M24" i="173"/>
  <c r="I24" i="173" s="1"/>
  <c r="L24" i="173"/>
  <c r="H24" i="173" s="1"/>
  <c r="K24" i="173"/>
  <c r="G24" i="173" s="1"/>
  <c r="J24" i="173"/>
  <c r="AH23" i="173"/>
  <c r="AG23" i="173"/>
  <c r="AF23" i="173"/>
  <c r="AE23" i="173"/>
  <c r="AD23" i="173"/>
  <c r="AC23" i="173"/>
  <c r="AB23" i="173"/>
  <c r="AA23" i="173"/>
  <c r="Z23" i="173"/>
  <c r="Y23" i="173"/>
  <c r="X23" i="173"/>
  <c r="W23" i="173"/>
  <c r="V23" i="173"/>
  <c r="U23" i="173"/>
  <c r="T23" i="173"/>
  <c r="S23" i="173"/>
  <c r="R23" i="173"/>
  <c r="Q23" i="173"/>
  <c r="P23" i="173"/>
  <c r="H23" i="173" s="1"/>
  <c r="O23" i="173"/>
  <c r="G23" i="173" s="1"/>
  <c r="N23" i="173"/>
  <c r="J23" i="173" s="1"/>
  <c r="M23" i="173"/>
  <c r="L23" i="173"/>
  <c r="K23" i="173"/>
  <c r="I23" i="173"/>
  <c r="AH22" i="173"/>
  <c r="AG22" i="173"/>
  <c r="AF22" i="173"/>
  <c r="AE22" i="173"/>
  <c r="AD22" i="173"/>
  <c r="AC22" i="173"/>
  <c r="AB22" i="173"/>
  <c r="AA22" i="173"/>
  <c r="Z22" i="173"/>
  <c r="Y22" i="173"/>
  <c r="X22" i="173"/>
  <c r="W22" i="173"/>
  <c r="V22" i="173"/>
  <c r="U22" i="173"/>
  <c r="T22" i="173"/>
  <c r="S22" i="173"/>
  <c r="R22" i="173"/>
  <c r="Q22" i="173"/>
  <c r="P22" i="173"/>
  <c r="O22" i="173"/>
  <c r="N22" i="173"/>
  <c r="M22" i="173"/>
  <c r="I22" i="173" s="1"/>
  <c r="L22" i="173"/>
  <c r="H22" i="173" s="1"/>
  <c r="K22" i="173"/>
  <c r="G22" i="173" s="1"/>
  <c r="J22" i="173"/>
  <c r="AH21" i="173"/>
  <c r="AG21" i="173"/>
  <c r="AF21" i="173"/>
  <c r="AE21" i="173"/>
  <c r="AD21" i="173"/>
  <c r="AC21" i="173"/>
  <c r="AB21" i="173"/>
  <c r="AA21" i="173"/>
  <c r="Z21" i="173"/>
  <c r="Y21" i="173"/>
  <c r="X21" i="173"/>
  <c r="W21" i="173"/>
  <c r="V21" i="173"/>
  <c r="U21" i="173"/>
  <c r="T21" i="173"/>
  <c r="S21" i="173"/>
  <c r="R21" i="173"/>
  <c r="Q21" i="173"/>
  <c r="P21" i="173"/>
  <c r="H21" i="173" s="1"/>
  <c r="O21" i="173"/>
  <c r="G21" i="173" s="1"/>
  <c r="N21" i="173"/>
  <c r="J21" i="173" s="1"/>
  <c r="M21" i="173"/>
  <c r="L21" i="173"/>
  <c r="K21" i="173"/>
  <c r="I21" i="173"/>
  <c r="AH20" i="173"/>
  <c r="AG20" i="173"/>
  <c r="AF20" i="173"/>
  <c r="AE20" i="173"/>
  <c r="AD20" i="173"/>
  <c r="AC20" i="173"/>
  <c r="AB20" i="173"/>
  <c r="AA20" i="173"/>
  <c r="Z20" i="173"/>
  <c r="Y20" i="173"/>
  <c r="X20" i="173"/>
  <c r="W20" i="173"/>
  <c r="V20" i="173"/>
  <c r="U20" i="173"/>
  <c r="T20" i="173"/>
  <c r="S20" i="173"/>
  <c r="R20" i="173"/>
  <c r="Q20" i="173"/>
  <c r="P20" i="173"/>
  <c r="O20" i="173"/>
  <c r="N20" i="173"/>
  <c r="M20" i="173"/>
  <c r="I20" i="173" s="1"/>
  <c r="L20" i="173"/>
  <c r="H20" i="173" s="1"/>
  <c r="K20" i="173"/>
  <c r="G20" i="173" s="1"/>
  <c r="J20" i="173"/>
  <c r="AH19" i="173"/>
  <c r="AG19" i="173"/>
  <c r="AF19" i="173"/>
  <c r="AE19" i="173"/>
  <c r="AD19" i="173"/>
  <c r="AC19" i="173"/>
  <c r="AB19" i="173"/>
  <c r="AA19" i="173"/>
  <c r="Z19" i="173"/>
  <c r="Y19" i="173"/>
  <c r="X19" i="173"/>
  <c r="W19" i="173"/>
  <c r="V19" i="173"/>
  <c r="U19" i="173"/>
  <c r="T19" i="173"/>
  <c r="S19" i="173"/>
  <c r="R19" i="173"/>
  <c r="Q19" i="173"/>
  <c r="P19" i="173"/>
  <c r="H19" i="173" s="1"/>
  <c r="O19" i="173"/>
  <c r="G19" i="173" s="1"/>
  <c r="N19" i="173"/>
  <c r="J19" i="173" s="1"/>
  <c r="M19" i="173"/>
  <c r="L19" i="173"/>
  <c r="K19" i="173"/>
  <c r="I19" i="173"/>
  <c r="AH18" i="173"/>
  <c r="AG18" i="173"/>
  <c r="AF18" i="173"/>
  <c r="AE18" i="173"/>
  <c r="AD18" i="173"/>
  <c r="AC18" i="173"/>
  <c r="AB18" i="173"/>
  <c r="AA18" i="173"/>
  <c r="Z18" i="173"/>
  <c r="Y18" i="173"/>
  <c r="X18" i="173"/>
  <c r="W18" i="173"/>
  <c r="V18" i="173"/>
  <c r="U18" i="173"/>
  <c r="T18" i="173"/>
  <c r="S18" i="173"/>
  <c r="R18" i="173"/>
  <c r="Q18" i="173"/>
  <c r="P18" i="173"/>
  <c r="O18" i="173"/>
  <c r="N18" i="173"/>
  <c r="J18" i="173" s="1"/>
  <c r="M18" i="173"/>
  <c r="I18" i="173" s="1"/>
  <c r="L18" i="173"/>
  <c r="H18" i="173" s="1"/>
  <c r="K18" i="173"/>
  <c r="G18" i="173" s="1"/>
  <c r="AH17" i="173"/>
  <c r="AG17" i="173"/>
  <c r="AF17" i="173"/>
  <c r="AE17" i="173"/>
  <c r="AD17" i="173"/>
  <c r="AC17" i="173"/>
  <c r="AB17" i="173"/>
  <c r="AA17" i="173"/>
  <c r="Z17" i="173"/>
  <c r="Y17" i="173"/>
  <c r="X17" i="173"/>
  <c r="W17" i="173"/>
  <c r="V17" i="173"/>
  <c r="U17" i="173"/>
  <c r="T17" i="173"/>
  <c r="S17" i="173"/>
  <c r="R17" i="173"/>
  <c r="Q17" i="173"/>
  <c r="P17" i="173"/>
  <c r="H17" i="173" s="1"/>
  <c r="O17" i="173"/>
  <c r="G17" i="173" s="1"/>
  <c r="N17" i="173"/>
  <c r="M17" i="173"/>
  <c r="L17" i="173"/>
  <c r="K17" i="173"/>
  <c r="J17" i="173"/>
  <c r="I17" i="173"/>
  <c r="AH16" i="173"/>
  <c r="AG16" i="173"/>
  <c r="AF16" i="173"/>
  <c r="AE16" i="173"/>
  <c r="AD16" i="173"/>
  <c r="AC16" i="173"/>
  <c r="AB16" i="173"/>
  <c r="AA16" i="173"/>
  <c r="Z16" i="173"/>
  <c r="Y16" i="173"/>
  <c r="X16" i="173"/>
  <c r="W16" i="173"/>
  <c r="V16" i="173"/>
  <c r="U16" i="173"/>
  <c r="T16" i="173"/>
  <c r="S16" i="173"/>
  <c r="R16" i="173"/>
  <c r="Q16" i="173"/>
  <c r="P16" i="173"/>
  <c r="O16" i="173"/>
  <c r="N16" i="173"/>
  <c r="J16" i="173" s="1"/>
  <c r="M16" i="173"/>
  <c r="I16" i="173" s="1"/>
  <c r="L16" i="173"/>
  <c r="H16" i="173" s="1"/>
  <c r="K16" i="173"/>
  <c r="G16" i="173" s="1"/>
  <c r="AH15" i="173"/>
  <c r="AG15" i="173"/>
  <c r="AF15" i="173"/>
  <c r="AE15" i="173"/>
  <c r="AD15" i="173"/>
  <c r="AC15" i="173"/>
  <c r="AB15" i="173"/>
  <c r="AA15" i="173"/>
  <c r="Z15" i="173"/>
  <c r="Y15" i="173"/>
  <c r="X15" i="173"/>
  <c r="W15" i="173"/>
  <c r="V15" i="173"/>
  <c r="U15" i="173"/>
  <c r="T15" i="173"/>
  <c r="S15" i="173"/>
  <c r="R15" i="173"/>
  <c r="Q15" i="173"/>
  <c r="P15" i="173"/>
  <c r="H15" i="173" s="1"/>
  <c r="O15" i="173"/>
  <c r="G15" i="173" s="1"/>
  <c r="N15" i="173"/>
  <c r="M15" i="173"/>
  <c r="L15" i="173"/>
  <c r="K15" i="173"/>
  <c r="J15" i="173"/>
  <c r="I15" i="173"/>
  <c r="AH14" i="173"/>
  <c r="AG14" i="173"/>
  <c r="AF14" i="173"/>
  <c r="AE14" i="173"/>
  <c r="AD14" i="173"/>
  <c r="AC14" i="173"/>
  <c r="AB14" i="173"/>
  <c r="AA14" i="173"/>
  <c r="Z14" i="173"/>
  <c r="Y14" i="173"/>
  <c r="X14" i="173"/>
  <c r="W14" i="173"/>
  <c r="V14" i="173"/>
  <c r="U14" i="173"/>
  <c r="T14" i="173"/>
  <c r="S14" i="173"/>
  <c r="R14" i="173"/>
  <c r="Q14" i="173"/>
  <c r="P14" i="173"/>
  <c r="O14" i="173"/>
  <c r="N14" i="173"/>
  <c r="J14" i="173" s="1"/>
  <c r="M14" i="173"/>
  <c r="I14" i="173" s="1"/>
  <c r="L14" i="173"/>
  <c r="H14" i="173" s="1"/>
  <c r="K14" i="173"/>
  <c r="G14" i="173" s="1"/>
  <c r="AH13" i="173"/>
  <c r="AG13" i="173"/>
  <c r="AF13" i="173"/>
  <c r="AE13" i="173"/>
  <c r="AD13" i="173"/>
  <c r="AC13" i="173"/>
  <c r="AB13" i="173"/>
  <c r="AA13" i="173"/>
  <c r="Z13" i="173"/>
  <c r="Y13" i="173"/>
  <c r="X13" i="173"/>
  <c r="W13" i="173"/>
  <c r="V13" i="173"/>
  <c r="U13" i="173"/>
  <c r="T13" i="173"/>
  <c r="S13" i="173"/>
  <c r="R13" i="173"/>
  <c r="Q13" i="173"/>
  <c r="I13" i="173" s="1"/>
  <c r="P13" i="173"/>
  <c r="H13" i="173" s="1"/>
  <c r="O13" i="173"/>
  <c r="G13" i="173" s="1"/>
  <c r="N13" i="173"/>
  <c r="M13" i="173"/>
  <c r="L13" i="173"/>
  <c r="K13" i="173"/>
  <c r="J13" i="173"/>
  <c r="AH12" i="173"/>
  <c r="AG12" i="173"/>
  <c r="AF12" i="173"/>
  <c r="AE12" i="173"/>
  <c r="AD12" i="173"/>
  <c r="AC12" i="173"/>
  <c r="AB12" i="173"/>
  <c r="AA12" i="173"/>
  <c r="Z12" i="173"/>
  <c r="Y12" i="173"/>
  <c r="X12" i="173"/>
  <c r="W12" i="173"/>
  <c r="V12" i="173"/>
  <c r="U12" i="173"/>
  <c r="T12" i="173"/>
  <c r="S12" i="173"/>
  <c r="R12" i="173"/>
  <c r="Q12" i="173"/>
  <c r="P12" i="173"/>
  <c r="O12" i="173"/>
  <c r="N12" i="173"/>
  <c r="J12" i="173" s="1"/>
  <c r="M12" i="173"/>
  <c r="I12" i="173" s="1"/>
  <c r="L12" i="173"/>
  <c r="H12" i="173" s="1"/>
  <c r="K12" i="173"/>
  <c r="G12" i="173" s="1"/>
  <c r="AH11" i="173"/>
  <c r="AH28" i="173" s="1"/>
  <c r="AG11" i="173"/>
  <c r="AG28" i="173" s="1"/>
  <c r="AF11" i="173"/>
  <c r="AF28" i="173" s="1"/>
  <c r="AE11" i="173"/>
  <c r="AE28" i="173" s="1"/>
  <c r="AD11" i="173"/>
  <c r="AD28" i="173" s="1"/>
  <c r="AC11" i="173"/>
  <c r="AC28" i="173" s="1"/>
  <c r="AB11" i="173"/>
  <c r="AB28" i="173" s="1"/>
  <c r="AA11" i="173"/>
  <c r="AA28" i="173" s="1"/>
  <c r="Z11" i="173"/>
  <c r="Z28" i="173" s="1"/>
  <c r="Y11" i="173"/>
  <c r="Y28" i="173" s="1"/>
  <c r="X11" i="173"/>
  <c r="X28" i="173" s="1"/>
  <c r="W11" i="173"/>
  <c r="W28" i="173" s="1"/>
  <c r="V11" i="173"/>
  <c r="V28" i="173" s="1"/>
  <c r="U11" i="173"/>
  <c r="U28" i="173" s="1"/>
  <c r="T11" i="173"/>
  <c r="T28" i="173" s="1"/>
  <c r="S11" i="173"/>
  <c r="S28" i="173" s="1"/>
  <c r="R11" i="173"/>
  <c r="R28" i="173" s="1"/>
  <c r="Q11" i="173"/>
  <c r="Q28" i="173" s="1"/>
  <c r="P11" i="173"/>
  <c r="P28" i="173" s="1"/>
  <c r="O11" i="173"/>
  <c r="O28" i="173" s="1"/>
  <c r="N11" i="173"/>
  <c r="N28" i="173" s="1"/>
  <c r="M11" i="173"/>
  <c r="M28" i="173" s="1"/>
  <c r="L11" i="173"/>
  <c r="L28" i="173" s="1"/>
  <c r="K11" i="173"/>
  <c r="K28" i="173" s="1"/>
  <c r="J11" i="173"/>
  <c r="O147" i="172"/>
  <c r="N147" i="172"/>
  <c r="M147" i="172"/>
  <c r="L147" i="172"/>
  <c r="K147" i="172"/>
  <c r="J147" i="172"/>
  <c r="H147" i="172"/>
  <c r="G147" i="172"/>
  <c r="F147" i="172"/>
  <c r="E147" i="172"/>
  <c r="I146" i="172"/>
  <c r="P146" i="172" s="1"/>
  <c r="I145" i="172"/>
  <c r="P145" i="172" s="1"/>
  <c r="I144" i="172"/>
  <c r="P144" i="172" s="1"/>
  <c r="I143" i="172"/>
  <c r="P143" i="172" s="1"/>
  <c r="I142" i="172"/>
  <c r="P142" i="172" s="1"/>
  <c r="I141" i="172"/>
  <c r="P141" i="172" s="1"/>
  <c r="I140" i="172"/>
  <c r="P140" i="172" s="1"/>
  <c r="I139" i="172"/>
  <c r="P139" i="172" s="1"/>
  <c r="I138" i="172"/>
  <c r="P138" i="172" s="1"/>
  <c r="I137" i="172"/>
  <c r="P137" i="172" s="1"/>
  <c r="I126" i="172"/>
  <c r="P126" i="172" s="1"/>
  <c r="I124" i="172"/>
  <c r="P124" i="172" s="1"/>
  <c r="I123" i="172"/>
  <c r="P123" i="172" s="1"/>
  <c r="I122" i="172"/>
  <c r="P122" i="172" s="1"/>
  <c r="I121" i="172"/>
  <c r="P121" i="172" s="1"/>
  <c r="I120" i="172"/>
  <c r="P120" i="172" s="1"/>
  <c r="I119" i="172"/>
  <c r="P119" i="172" s="1"/>
  <c r="I118" i="172"/>
  <c r="P118" i="172" s="1"/>
  <c r="I117" i="172"/>
  <c r="P117" i="172" s="1"/>
  <c r="I116" i="172"/>
  <c r="P116" i="172" s="1"/>
  <c r="I115" i="172"/>
  <c r="P115" i="172" s="1"/>
  <c r="O114" i="172"/>
  <c r="N114" i="172"/>
  <c r="M114" i="172"/>
  <c r="L114" i="172"/>
  <c r="L128" i="172" s="1"/>
  <c r="K114" i="172"/>
  <c r="J114" i="172"/>
  <c r="J128" i="172" s="1"/>
  <c r="I114" i="172"/>
  <c r="P114" i="172" s="1"/>
  <c r="H114" i="172"/>
  <c r="G114" i="172"/>
  <c r="F114" i="172"/>
  <c r="E114" i="172"/>
  <c r="I112" i="172"/>
  <c r="P112" i="172" s="1"/>
  <c r="I111" i="172"/>
  <c r="P111" i="172" s="1"/>
  <c r="I110" i="172"/>
  <c r="P110" i="172" s="1"/>
  <c r="I109" i="172"/>
  <c r="P109" i="172" s="1"/>
  <c r="I108" i="172"/>
  <c r="P108" i="172" s="1"/>
  <c r="O107" i="172"/>
  <c r="O128" i="172" s="1"/>
  <c r="N107" i="172"/>
  <c r="N128" i="172" s="1"/>
  <c r="M107" i="172"/>
  <c r="L107" i="172"/>
  <c r="K107" i="172"/>
  <c r="K128" i="172" s="1"/>
  <c r="J107" i="172"/>
  <c r="H107" i="172"/>
  <c r="H128" i="172" s="1"/>
  <c r="G107" i="172"/>
  <c r="G128" i="172" s="1"/>
  <c r="F107" i="172"/>
  <c r="F128" i="172" s="1"/>
  <c r="E107" i="172"/>
  <c r="I106" i="172"/>
  <c r="P106" i="172" s="1"/>
  <c r="I105" i="172"/>
  <c r="P105" i="172" s="1"/>
  <c r="O104" i="172"/>
  <c r="N104" i="172"/>
  <c r="M104" i="172"/>
  <c r="L104" i="172"/>
  <c r="K104" i="172"/>
  <c r="J104" i="172"/>
  <c r="H104" i="172"/>
  <c r="G104" i="172"/>
  <c r="I104" i="172" s="1"/>
  <c r="P104" i="172" s="1"/>
  <c r="F104" i="172"/>
  <c r="E104" i="172"/>
  <c r="I103" i="172"/>
  <c r="P103" i="172" s="1"/>
  <c r="I102" i="172"/>
  <c r="P102" i="172" s="1"/>
  <c r="I101" i="172"/>
  <c r="I97" i="172"/>
  <c r="P97" i="172" s="1"/>
  <c r="I96" i="172"/>
  <c r="P96" i="172" s="1"/>
  <c r="I95" i="172"/>
  <c r="P95" i="172" s="1"/>
  <c r="I94" i="172"/>
  <c r="P94" i="172" s="1"/>
  <c r="I93" i="172"/>
  <c r="P93" i="172" s="1"/>
  <c r="I92" i="172"/>
  <c r="P92" i="172" s="1"/>
  <c r="O91" i="172"/>
  <c r="N91" i="172"/>
  <c r="M91" i="172"/>
  <c r="L91" i="172"/>
  <c r="K91" i="172"/>
  <c r="J91" i="172"/>
  <c r="I91" i="172"/>
  <c r="P91" i="172" s="1"/>
  <c r="H91" i="172"/>
  <c r="G91" i="172"/>
  <c r="F91" i="172"/>
  <c r="E91" i="172"/>
  <c r="I90" i="172"/>
  <c r="P90" i="172" s="1"/>
  <c r="I89" i="172"/>
  <c r="P89" i="172" s="1"/>
  <c r="I88" i="172"/>
  <c r="P88" i="172" s="1"/>
  <c r="I87" i="172"/>
  <c r="P87" i="172" s="1"/>
  <c r="I86" i="172"/>
  <c r="P86" i="172" s="1"/>
  <c r="I85" i="172"/>
  <c r="P85" i="172" s="1"/>
  <c r="O84" i="172"/>
  <c r="N84" i="172"/>
  <c r="M84" i="172"/>
  <c r="L84" i="172"/>
  <c r="K84" i="172"/>
  <c r="J84" i="172"/>
  <c r="I84" i="172"/>
  <c r="P84" i="172" s="1"/>
  <c r="H84" i="172"/>
  <c r="G84" i="172"/>
  <c r="F84" i="172"/>
  <c r="E84" i="172"/>
  <c r="I83" i="172"/>
  <c r="P83" i="172" s="1"/>
  <c r="I82" i="172"/>
  <c r="P82" i="172" s="1"/>
  <c r="I81" i="172"/>
  <c r="P81" i="172" s="1"/>
  <c r="I80" i="172"/>
  <c r="P80" i="172" s="1"/>
  <c r="I79" i="172"/>
  <c r="P79" i="172" s="1"/>
  <c r="I78" i="172"/>
  <c r="P78" i="172" s="1"/>
  <c r="O77" i="172"/>
  <c r="N77" i="172"/>
  <c r="M77" i="172"/>
  <c r="L77" i="172"/>
  <c r="K77" i="172"/>
  <c r="K76" i="172" s="1"/>
  <c r="J77" i="172"/>
  <c r="J76" i="172" s="1"/>
  <c r="J99" i="172" s="1"/>
  <c r="I77" i="172"/>
  <c r="P77" i="172" s="1"/>
  <c r="H77" i="172"/>
  <c r="H76" i="172" s="1"/>
  <c r="H99" i="172" s="1"/>
  <c r="G77" i="172"/>
  <c r="F77" i="172"/>
  <c r="E77" i="172"/>
  <c r="O76" i="172"/>
  <c r="N76" i="172"/>
  <c r="M76" i="172"/>
  <c r="M99" i="172" s="1"/>
  <c r="L76" i="172"/>
  <c r="L99" i="172" s="1"/>
  <c r="G76" i="172"/>
  <c r="F76" i="172"/>
  <c r="E76" i="172"/>
  <c r="I75" i="172"/>
  <c r="P75" i="172" s="1"/>
  <c r="I74" i="172"/>
  <c r="P74" i="172" s="1"/>
  <c r="I73" i="172"/>
  <c r="P73" i="172" s="1"/>
  <c r="I72" i="172"/>
  <c r="P72" i="172" s="1"/>
  <c r="I71" i="172"/>
  <c r="P71" i="172" s="1"/>
  <c r="I70" i="172"/>
  <c r="P70" i="172" s="1"/>
  <c r="O69" i="172"/>
  <c r="N69" i="172"/>
  <c r="M69" i="172"/>
  <c r="L69" i="172"/>
  <c r="K69" i="172"/>
  <c r="J69" i="172"/>
  <c r="H69" i="172"/>
  <c r="G69" i="172"/>
  <c r="F69" i="172"/>
  <c r="E69" i="172"/>
  <c r="I69" i="172" s="1"/>
  <c r="P69" i="172" s="1"/>
  <c r="I68" i="172"/>
  <c r="P68" i="172" s="1"/>
  <c r="I67" i="172"/>
  <c r="P67" i="172" s="1"/>
  <c r="I66" i="172"/>
  <c r="P66" i="172" s="1"/>
  <c r="I65" i="172"/>
  <c r="P65" i="172" s="1"/>
  <c r="I64" i="172"/>
  <c r="P64" i="172" s="1"/>
  <c r="I63" i="172"/>
  <c r="P63" i="172" s="1"/>
  <c r="O62" i="172"/>
  <c r="N62" i="172"/>
  <c r="M62" i="172"/>
  <c r="L62" i="172"/>
  <c r="K62" i="172"/>
  <c r="J62" i="172"/>
  <c r="H62" i="172"/>
  <c r="G62" i="172"/>
  <c r="F62" i="172"/>
  <c r="E62" i="172"/>
  <c r="I62" i="172" s="1"/>
  <c r="P62" i="172" s="1"/>
  <c r="I61" i="172"/>
  <c r="P61" i="172" s="1"/>
  <c r="I60" i="172"/>
  <c r="P60" i="172" s="1"/>
  <c r="I59" i="172"/>
  <c r="P59" i="172" s="1"/>
  <c r="I58" i="172"/>
  <c r="P58" i="172" s="1"/>
  <c r="I57" i="172"/>
  <c r="P57" i="172" s="1"/>
  <c r="I56" i="172"/>
  <c r="P56" i="172" s="1"/>
  <c r="O55" i="172"/>
  <c r="N55" i="172"/>
  <c r="M55" i="172"/>
  <c r="L55" i="172"/>
  <c r="K55" i="172"/>
  <c r="J55" i="172"/>
  <c r="H55" i="172"/>
  <c r="G55" i="172"/>
  <c r="F55" i="172"/>
  <c r="E55" i="172"/>
  <c r="I55" i="172" s="1"/>
  <c r="P55" i="172" s="1"/>
  <c r="I54" i="172"/>
  <c r="P54" i="172" s="1"/>
  <c r="I53" i="172"/>
  <c r="P53" i="172" s="1"/>
  <c r="I52" i="172"/>
  <c r="P52" i="172" s="1"/>
  <c r="I51" i="172"/>
  <c r="P51" i="172" s="1"/>
  <c r="I50" i="172"/>
  <c r="P50" i="172" s="1"/>
  <c r="I49" i="172"/>
  <c r="P49" i="172" s="1"/>
  <c r="O48" i="172"/>
  <c r="O47" i="172" s="1"/>
  <c r="N48" i="172"/>
  <c r="N47" i="172" s="1"/>
  <c r="M48" i="172"/>
  <c r="M47" i="172" s="1"/>
  <c r="L48" i="172"/>
  <c r="K48" i="172"/>
  <c r="J48" i="172"/>
  <c r="H48" i="172"/>
  <c r="G48" i="172"/>
  <c r="G47" i="172" s="1"/>
  <c r="F48" i="172"/>
  <c r="F47" i="172" s="1"/>
  <c r="E48" i="172"/>
  <c r="I48" i="172" s="1"/>
  <c r="P48" i="172" s="1"/>
  <c r="L47" i="172"/>
  <c r="K47" i="172"/>
  <c r="J47" i="172"/>
  <c r="H47" i="172"/>
  <c r="I46" i="172"/>
  <c r="P46" i="172" s="1"/>
  <c r="I45" i="172"/>
  <c r="P45" i="172" s="1"/>
  <c r="I44" i="172"/>
  <c r="P44" i="172" s="1"/>
  <c r="O43" i="172"/>
  <c r="N43" i="172"/>
  <c r="M43" i="172"/>
  <c r="L43" i="172"/>
  <c r="L131" i="172" s="1"/>
  <c r="K43" i="172"/>
  <c r="J43" i="172"/>
  <c r="H43" i="172"/>
  <c r="G43" i="172"/>
  <c r="F43" i="172"/>
  <c r="E43" i="172"/>
  <c r="I43" i="172" s="1"/>
  <c r="P43" i="172" s="1"/>
  <c r="I42" i="172"/>
  <c r="P42" i="172" s="1"/>
  <c r="I41" i="172"/>
  <c r="P41" i="172" s="1"/>
  <c r="I40" i="172"/>
  <c r="P40" i="172" s="1"/>
  <c r="I39" i="172"/>
  <c r="P39" i="172" s="1"/>
  <c r="O38" i="172"/>
  <c r="N38" i="172"/>
  <c r="M38" i="172"/>
  <c r="L38" i="172"/>
  <c r="K38" i="172"/>
  <c r="J38" i="172"/>
  <c r="H38" i="172"/>
  <c r="G38" i="172"/>
  <c r="I38" i="172" s="1"/>
  <c r="P38" i="172" s="1"/>
  <c r="F38" i="172"/>
  <c r="E38" i="172"/>
  <c r="I37" i="172"/>
  <c r="P37" i="172" s="1"/>
  <c r="I36" i="172"/>
  <c r="P36" i="172" s="1"/>
  <c r="O35" i="172"/>
  <c r="O30" i="172" s="1"/>
  <c r="N35" i="172"/>
  <c r="M35" i="172"/>
  <c r="L35" i="172"/>
  <c r="K35" i="172"/>
  <c r="J35" i="172"/>
  <c r="H35" i="172"/>
  <c r="H30" i="172" s="1"/>
  <c r="G35" i="172"/>
  <c r="G30" i="172" s="1"/>
  <c r="F35" i="172"/>
  <c r="E35" i="172"/>
  <c r="I34" i="172"/>
  <c r="P34" i="172" s="1"/>
  <c r="I33" i="172"/>
  <c r="P33" i="172" s="1"/>
  <c r="I32" i="172"/>
  <c r="P32" i="172" s="1"/>
  <c r="I31" i="172"/>
  <c r="P31" i="172" s="1"/>
  <c r="N30" i="172"/>
  <c r="M30" i="172"/>
  <c r="L30" i="172"/>
  <c r="K30" i="172"/>
  <c r="J30" i="172"/>
  <c r="F30" i="172"/>
  <c r="E30" i="172"/>
  <c r="I30" i="172" s="1"/>
  <c r="P30" i="172" s="1"/>
  <c r="O28" i="172"/>
  <c r="N28" i="172"/>
  <c r="M28" i="172"/>
  <c r="L28" i="172"/>
  <c r="K28" i="172"/>
  <c r="J28" i="172"/>
  <c r="H28" i="172"/>
  <c r="G28" i="172"/>
  <c r="F28" i="172"/>
  <c r="E28" i="172"/>
  <c r="I26" i="172"/>
  <c r="P26" i="172" s="1"/>
  <c r="I25" i="172"/>
  <c r="P25" i="172" s="1"/>
  <c r="I24" i="172"/>
  <c r="I28" i="172" s="1"/>
  <c r="K22" i="172"/>
  <c r="J22" i="172"/>
  <c r="I20" i="172"/>
  <c r="P20" i="172" s="1"/>
  <c r="I19" i="172"/>
  <c r="P19" i="172" s="1"/>
  <c r="I18" i="172"/>
  <c r="P18" i="172" s="1"/>
  <c r="I17" i="172"/>
  <c r="P17" i="172" s="1"/>
  <c r="I16" i="172"/>
  <c r="P16" i="172" s="1"/>
  <c r="I15" i="172"/>
  <c r="P15" i="172" s="1"/>
  <c r="I14" i="172"/>
  <c r="P14" i="172" s="1"/>
  <c r="I13" i="172"/>
  <c r="P13" i="172" s="1"/>
  <c r="O12" i="172"/>
  <c r="O22" i="172" s="1"/>
  <c r="N12" i="172"/>
  <c r="N22" i="172" s="1"/>
  <c r="M12" i="172"/>
  <c r="M22" i="172" s="1"/>
  <c r="L12" i="172"/>
  <c r="L22" i="172" s="1"/>
  <c r="K12" i="172"/>
  <c r="J12" i="172"/>
  <c r="H12" i="172"/>
  <c r="H22" i="172" s="1"/>
  <c r="G12" i="172"/>
  <c r="G22" i="172" s="1"/>
  <c r="F12" i="172"/>
  <c r="F22" i="172" s="1"/>
  <c r="E12" i="172"/>
  <c r="E22" i="172" s="1"/>
  <c r="W148" i="171"/>
  <c r="V148" i="171"/>
  <c r="T148" i="171"/>
  <c r="S148" i="171"/>
  <c r="R148" i="171"/>
  <c r="Q148" i="171"/>
  <c r="P148" i="171"/>
  <c r="O148" i="171"/>
  <c r="M148" i="171"/>
  <c r="L148" i="171"/>
  <c r="K148" i="171"/>
  <c r="J148" i="171"/>
  <c r="E148" i="171"/>
  <c r="U147" i="171"/>
  <c r="X147" i="171" s="1"/>
  <c r="N147" i="171"/>
  <c r="N146" i="171"/>
  <c r="U146" i="171" s="1"/>
  <c r="X146" i="171" s="1"/>
  <c r="U145" i="171"/>
  <c r="X145" i="171" s="1"/>
  <c r="N145" i="171"/>
  <c r="N144" i="171"/>
  <c r="U144" i="171" s="1"/>
  <c r="X144" i="171" s="1"/>
  <c r="N143" i="171"/>
  <c r="U143" i="171" s="1"/>
  <c r="X143" i="171" s="1"/>
  <c r="N142" i="171"/>
  <c r="U142" i="171" s="1"/>
  <c r="X142" i="171" s="1"/>
  <c r="U141" i="171"/>
  <c r="X141" i="171" s="1"/>
  <c r="N141" i="171"/>
  <c r="N140" i="171"/>
  <c r="U140" i="171" s="1"/>
  <c r="X140" i="171" s="1"/>
  <c r="U139" i="171"/>
  <c r="X139" i="171" s="1"/>
  <c r="N139" i="171"/>
  <c r="N138" i="171"/>
  <c r="U138" i="171" s="1"/>
  <c r="X138" i="171" s="1"/>
  <c r="U137" i="171"/>
  <c r="N137" i="171"/>
  <c r="N148" i="171" s="1"/>
  <c r="V128" i="171"/>
  <c r="R128" i="171"/>
  <c r="J128" i="171"/>
  <c r="F128" i="171"/>
  <c r="F131" i="171" s="1"/>
  <c r="N126" i="171"/>
  <c r="U126" i="171" s="1"/>
  <c r="X126" i="171" s="1"/>
  <c r="N125" i="171"/>
  <c r="N123" i="171"/>
  <c r="U123" i="171" s="1"/>
  <c r="X123" i="171" s="1"/>
  <c r="U122" i="171"/>
  <c r="X122" i="171" s="1"/>
  <c r="N122" i="171"/>
  <c r="N121" i="171"/>
  <c r="U121" i="171" s="1"/>
  <c r="X121" i="171" s="1"/>
  <c r="U120" i="171"/>
  <c r="X120" i="171" s="1"/>
  <c r="N120" i="171"/>
  <c r="N119" i="171"/>
  <c r="U119" i="171" s="1"/>
  <c r="X119" i="171" s="1"/>
  <c r="U118" i="171"/>
  <c r="X118" i="171" s="1"/>
  <c r="N118" i="171"/>
  <c r="N117" i="171"/>
  <c r="U117" i="171" s="1"/>
  <c r="X117" i="171" s="1"/>
  <c r="N116" i="171"/>
  <c r="U116" i="171" s="1"/>
  <c r="X116" i="171" s="1"/>
  <c r="N115" i="171"/>
  <c r="U115" i="171" s="1"/>
  <c r="X115" i="171" s="1"/>
  <c r="W114" i="171"/>
  <c r="V114" i="171"/>
  <c r="T114" i="171"/>
  <c r="S114" i="171"/>
  <c r="S128" i="171" s="1"/>
  <c r="R114" i="171"/>
  <c r="Q114" i="171"/>
  <c r="Q128" i="171" s="1"/>
  <c r="P114" i="171"/>
  <c r="O114" i="171"/>
  <c r="O131" i="171" s="1"/>
  <c r="M114" i="171"/>
  <c r="L114" i="171"/>
  <c r="K114" i="171"/>
  <c r="K128" i="171" s="1"/>
  <c r="J114" i="171"/>
  <c r="N114" i="171" s="1"/>
  <c r="U114" i="171" s="1"/>
  <c r="X114" i="171" s="1"/>
  <c r="E114" i="171"/>
  <c r="U113" i="171"/>
  <c r="X113" i="171" s="1"/>
  <c r="N113" i="171"/>
  <c r="N112" i="171"/>
  <c r="U112" i="171" s="1"/>
  <c r="X112" i="171" s="1"/>
  <c r="U111" i="171"/>
  <c r="X111" i="171" s="1"/>
  <c r="N111" i="171"/>
  <c r="N110" i="171"/>
  <c r="U110" i="171" s="1"/>
  <c r="X110" i="171" s="1"/>
  <c r="H109" i="171"/>
  <c r="H107" i="171" s="1"/>
  <c r="N108" i="171"/>
  <c r="U108" i="171" s="1"/>
  <c r="X108" i="171" s="1"/>
  <c r="H108" i="171"/>
  <c r="W107" i="171"/>
  <c r="V107" i="171"/>
  <c r="T107" i="171"/>
  <c r="S107" i="171"/>
  <c r="R107" i="171"/>
  <c r="Q107" i="171"/>
  <c r="P107" i="171"/>
  <c r="P128" i="171" s="1"/>
  <c r="O107" i="171"/>
  <c r="M107" i="171"/>
  <c r="L107" i="171"/>
  <c r="N107" i="171" s="1"/>
  <c r="U107" i="171" s="1"/>
  <c r="X107" i="171" s="1"/>
  <c r="K107" i="171"/>
  <c r="J107" i="171"/>
  <c r="G107" i="171"/>
  <c r="F107" i="171"/>
  <c r="E107" i="171"/>
  <c r="U106" i="171"/>
  <c r="X106" i="171" s="1"/>
  <c r="N106" i="171"/>
  <c r="H106" i="171"/>
  <c r="U105" i="171"/>
  <c r="X105" i="171" s="1"/>
  <c r="N105" i="171"/>
  <c r="H105" i="171"/>
  <c r="W104" i="171"/>
  <c r="W128" i="171" s="1"/>
  <c r="V104" i="171"/>
  <c r="T104" i="171"/>
  <c r="S104" i="171"/>
  <c r="R104" i="171"/>
  <c r="Q104" i="171"/>
  <c r="P104" i="171"/>
  <c r="O104" i="171"/>
  <c r="O128" i="171" s="1"/>
  <c r="M104" i="171"/>
  <c r="L104" i="171"/>
  <c r="K104" i="171"/>
  <c r="J104" i="171"/>
  <c r="N104" i="171" s="1"/>
  <c r="U104" i="171" s="1"/>
  <c r="X104" i="171" s="1"/>
  <c r="I104" i="171"/>
  <c r="I128" i="171" s="1"/>
  <c r="H104" i="171"/>
  <c r="G104" i="171"/>
  <c r="G128" i="171" s="1"/>
  <c r="G131" i="171" s="1"/>
  <c r="F104" i="171"/>
  <c r="E104" i="171"/>
  <c r="U103" i="171"/>
  <c r="X103" i="171" s="1"/>
  <c r="N103" i="171"/>
  <c r="N102" i="171"/>
  <c r="U102" i="171" s="1"/>
  <c r="X102" i="171" s="1"/>
  <c r="H102" i="171"/>
  <c r="N101" i="171"/>
  <c r="U101" i="171" s="1"/>
  <c r="H101" i="171"/>
  <c r="V99" i="171"/>
  <c r="U97" i="171"/>
  <c r="X97" i="171" s="1"/>
  <c r="N97" i="171"/>
  <c r="N96" i="171"/>
  <c r="U96" i="171" s="1"/>
  <c r="X96" i="171" s="1"/>
  <c r="N95" i="171"/>
  <c r="U95" i="171" s="1"/>
  <c r="X95" i="171" s="1"/>
  <c r="N94" i="171"/>
  <c r="U94" i="171" s="1"/>
  <c r="X94" i="171" s="1"/>
  <c r="U93" i="171"/>
  <c r="X93" i="171" s="1"/>
  <c r="N93" i="171"/>
  <c r="N92" i="171"/>
  <c r="U92" i="171" s="1"/>
  <c r="X92" i="171" s="1"/>
  <c r="W91" i="171"/>
  <c r="V91" i="171"/>
  <c r="T91" i="171"/>
  <c r="S91" i="171"/>
  <c r="R91" i="171"/>
  <c r="R76" i="171" s="1"/>
  <c r="Q91" i="171"/>
  <c r="Q76" i="171" s="1"/>
  <c r="Q99" i="171" s="1"/>
  <c r="P91" i="171"/>
  <c r="O91" i="171"/>
  <c r="M91" i="171"/>
  <c r="M76" i="171" s="1"/>
  <c r="L91" i="171"/>
  <c r="K91" i="171"/>
  <c r="J91" i="171"/>
  <c r="N91" i="171" s="1"/>
  <c r="U91" i="171" s="1"/>
  <c r="X91" i="171" s="1"/>
  <c r="E91" i="171"/>
  <c r="E76" i="171" s="1"/>
  <c r="U90" i="171"/>
  <c r="X90" i="171" s="1"/>
  <c r="N90" i="171"/>
  <c r="N89" i="171"/>
  <c r="U89" i="171" s="1"/>
  <c r="X89" i="171" s="1"/>
  <c r="U88" i="171"/>
  <c r="X88" i="171" s="1"/>
  <c r="N88" i="171"/>
  <c r="N87" i="171"/>
  <c r="U87" i="171" s="1"/>
  <c r="X87" i="171" s="1"/>
  <c r="N86" i="171"/>
  <c r="U86" i="171" s="1"/>
  <c r="X86" i="171" s="1"/>
  <c r="N85" i="171"/>
  <c r="U85" i="171" s="1"/>
  <c r="X85" i="171" s="1"/>
  <c r="W84" i="171"/>
  <c r="V84" i="171"/>
  <c r="T84" i="171"/>
  <c r="S84" i="171"/>
  <c r="R84" i="171"/>
  <c r="Q84" i="171"/>
  <c r="P84" i="171"/>
  <c r="O84" i="171"/>
  <c r="M84" i="171"/>
  <c r="L84" i="171"/>
  <c r="K84" i="171"/>
  <c r="J84" i="171"/>
  <c r="N84" i="171" s="1"/>
  <c r="U84" i="171" s="1"/>
  <c r="X84" i="171" s="1"/>
  <c r="E84" i="171"/>
  <c r="U83" i="171"/>
  <c r="X83" i="171" s="1"/>
  <c r="N83" i="171"/>
  <c r="N82" i="171"/>
  <c r="U82" i="171" s="1"/>
  <c r="X82" i="171" s="1"/>
  <c r="U81" i="171"/>
  <c r="X81" i="171" s="1"/>
  <c r="N81" i="171"/>
  <c r="N80" i="171"/>
  <c r="U80" i="171" s="1"/>
  <c r="X80" i="171" s="1"/>
  <c r="U79" i="171"/>
  <c r="X79" i="171" s="1"/>
  <c r="N79" i="171"/>
  <c r="N78" i="171"/>
  <c r="U78" i="171" s="1"/>
  <c r="X78" i="171" s="1"/>
  <c r="T77" i="171"/>
  <c r="S77" i="171"/>
  <c r="R77" i="171"/>
  <c r="Q77" i="171"/>
  <c r="P77" i="171"/>
  <c r="O77" i="171"/>
  <c r="M77" i="171"/>
  <c r="L77" i="171"/>
  <c r="K77" i="171"/>
  <c r="J77" i="171"/>
  <c r="N77" i="171" s="1"/>
  <c r="U77" i="171" s="1"/>
  <c r="X77" i="171" s="1"/>
  <c r="E77" i="171"/>
  <c r="W76" i="171"/>
  <c r="V76" i="171"/>
  <c r="V131" i="171" s="1"/>
  <c r="T76" i="171"/>
  <c r="S76" i="171"/>
  <c r="P76" i="171"/>
  <c r="O76" i="171"/>
  <c r="L76" i="171"/>
  <c r="L99" i="171" s="1"/>
  <c r="K76" i="171"/>
  <c r="U75" i="171"/>
  <c r="X75" i="171" s="1"/>
  <c r="N75" i="171"/>
  <c r="N74" i="171"/>
  <c r="U74" i="171" s="1"/>
  <c r="X74" i="171" s="1"/>
  <c r="U73" i="171"/>
  <c r="X73" i="171" s="1"/>
  <c r="N73" i="171"/>
  <c r="N72" i="171"/>
  <c r="U72" i="171" s="1"/>
  <c r="X72" i="171" s="1"/>
  <c r="U71" i="171"/>
  <c r="X71" i="171" s="1"/>
  <c r="N71" i="171"/>
  <c r="N70" i="171"/>
  <c r="U70" i="171" s="1"/>
  <c r="X70" i="171" s="1"/>
  <c r="W69" i="171"/>
  <c r="V69" i="171"/>
  <c r="T69" i="171"/>
  <c r="S69" i="171"/>
  <c r="R69" i="171"/>
  <c r="Q69" i="171"/>
  <c r="P69" i="171"/>
  <c r="O69" i="171"/>
  <c r="M69" i="171"/>
  <c r="N69" i="171" s="1"/>
  <c r="U69" i="171" s="1"/>
  <c r="X69" i="171" s="1"/>
  <c r="L69" i="171"/>
  <c r="K69" i="171"/>
  <c r="J69" i="171"/>
  <c r="E69" i="171"/>
  <c r="N68" i="171"/>
  <c r="U68" i="171" s="1"/>
  <c r="X68" i="171" s="1"/>
  <c r="N67" i="171"/>
  <c r="U67" i="171" s="1"/>
  <c r="X67" i="171" s="1"/>
  <c r="U66" i="171"/>
  <c r="X66" i="171" s="1"/>
  <c r="N66" i="171"/>
  <c r="N65" i="171"/>
  <c r="U65" i="171" s="1"/>
  <c r="X65" i="171" s="1"/>
  <c r="U64" i="171"/>
  <c r="X64" i="171" s="1"/>
  <c r="N64" i="171"/>
  <c r="X63" i="171"/>
  <c r="U63" i="171"/>
  <c r="N63" i="171"/>
  <c r="W62" i="171"/>
  <c r="V62" i="171"/>
  <c r="T62" i="171"/>
  <c r="S62" i="171"/>
  <c r="R62" i="171"/>
  <c r="Q62" i="171"/>
  <c r="P62" i="171"/>
  <c r="P47" i="171" s="1"/>
  <c r="O62" i="171"/>
  <c r="M62" i="171"/>
  <c r="L62" i="171"/>
  <c r="K62" i="171"/>
  <c r="J62" i="171"/>
  <c r="N62" i="171" s="1"/>
  <c r="U62" i="171" s="1"/>
  <c r="X62" i="171" s="1"/>
  <c r="E62" i="171"/>
  <c r="E56" i="171" s="1"/>
  <c r="E55" i="171" s="1"/>
  <c r="U61" i="171"/>
  <c r="X61" i="171" s="1"/>
  <c r="N61" i="171"/>
  <c r="N60" i="171"/>
  <c r="U60" i="171" s="1"/>
  <c r="X60" i="171" s="1"/>
  <c r="N59" i="171"/>
  <c r="U59" i="171" s="1"/>
  <c r="X59" i="171" s="1"/>
  <c r="N58" i="171"/>
  <c r="U58" i="171" s="1"/>
  <c r="X58" i="171" s="1"/>
  <c r="U57" i="171"/>
  <c r="X57" i="171" s="1"/>
  <c r="N57" i="171"/>
  <c r="N56" i="171"/>
  <c r="U56" i="171" s="1"/>
  <c r="X56" i="171" s="1"/>
  <c r="W55" i="171"/>
  <c r="V55" i="171"/>
  <c r="T55" i="171"/>
  <c r="S55" i="171"/>
  <c r="R55" i="171"/>
  <c r="Q55" i="171"/>
  <c r="P55" i="171"/>
  <c r="O55" i="171"/>
  <c r="M55" i="171"/>
  <c r="L55" i="171"/>
  <c r="K55" i="171"/>
  <c r="J55" i="171"/>
  <c r="N55" i="171" s="1"/>
  <c r="U55" i="171" s="1"/>
  <c r="X55" i="171" s="1"/>
  <c r="N54" i="171"/>
  <c r="U54" i="171" s="1"/>
  <c r="X54" i="171" s="1"/>
  <c r="N53" i="171"/>
  <c r="U53" i="171" s="1"/>
  <c r="X53" i="171" s="1"/>
  <c r="N52" i="171"/>
  <c r="U52" i="171" s="1"/>
  <c r="X52" i="171" s="1"/>
  <c r="U51" i="171"/>
  <c r="X51" i="171" s="1"/>
  <c r="N51" i="171"/>
  <c r="N50" i="171"/>
  <c r="U50" i="171" s="1"/>
  <c r="X50" i="171" s="1"/>
  <c r="U49" i="171"/>
  <c r="X49" i="171" s="1"/>
  <c r="N49" i="171"/>
  <c r="W48" i="171"/>
  <c r="V48" i="171"/>
  <c r="T48" i="171"/>
  <c r="T47" i="171" s="1"/>
  <c r="S48" i="171"/>
  <c r="R48" i="171"/>
  <c r="Q48" i="171"/>
  <c r="P48" i="171"/>
  <c r="O48" i="171"/>
  <c r="M48" i="171"/>
  <c r="M47" i="171" s="1"/>
  <c r="L48" i="171"/>
  <c r="L47" i="171" s="1"/>
  <c r="K48" i="171"/>
  <c r="J48" i="171"/>
  <c r="N48" i="171" s="1"/>
  <c r="U48" i="171" s="1"/>
  <c r="X48" i="171" s="1"/>
  <c r="E48" i="171"/>
  <c r="S47" i="171"/>
  <c r="R47" i="171"/>
  <c r="Q47" i="171"/>
  <c r="O47" i="171"/>
  <c r="O99" i="171" s="1"/>
  <c r="K47" i="171"/>
  <c r="U46" i="171"/>
  <c r="X46" i="171" s="1"/>
  <c r="N46" i="171"/>
  <c r="N45" i="171"/>
  <c r="U45" i="171" s="1"/>
  <c r="X45" i="171" s="1"/>
  <c r="N44" i="171"/>
  <c r="U44" i="171" s="1"/>
  <c r="X44" i="171" s="1"/>
  <c r="T43" i="171"/>
  <c r="S43" i="171"/>
  <c r="R43" i="171"/>
  <c r="Q43" i="171"/>
  <c r="P43" i="171"/>
  <c r="O43" i="171"/>
  <c r="N43" i="171"/>
  <c r="U43" i="171" s="1"/>
  <c r="X43" i="171" s="1"/>
  <c r="M43" i="171"/>
  <c r="L43" i="171"/>
  <c r="K43" i="171"/>
  <c r="J43" i="171"/>
  <c r="I43" i="171"/>
  <c r="E43" i="171"/>
  <c r="U42" i="171"/>
  <c r="X42" i="171" s="1"/>
  <c r="N42" i="171"/>
  <c r="N41" i="171"/>
  <c r="U41" i="171" s="1"/>
  <c r="X41" i="171" s="1"/>
  <c r="N40" i="171"/>
  <c r="U40" i="171" s="1"/>
  <c r="X40" i="171" s="1"/>
  <c r="X39" i="171"/>
  <c r="U39" i="171"/>
  <c r="N39" i="171"/>
  <c r="T38" i="171"/>
  <c r="S38" i="171"/>
  <c r="R38" i="171"/>
  <c r="Q38" i="171"/>
  <c r="P38" i="171"/>
  <c r="O38" i="171"/>
  <c r="M38" i="171"/>
  <c r="L38" i="171"/>
  <c r="K38" i="171"/>
  <c r="J38" i="171"/>
  <c r="N38" i="171" s="1"/>
  <c r="U38" i="171" s="1"/>
  <c r="I38" i="171"/>
  <c r="E38" i="171"/>
  <c r="N37" i="171"/>
  <c r="U37" i="171" s="1"/>
  <c r="X37" i="171" s="1"/>
  <c r="N36" i="171"/>
  <c r="U36" i="171" s="1"/>
  <c r="X36" i="171" s="1"/>
  <c r="W35" i="171"/>
  <c r="W30" i="171" s="1"/>
  <c r="W99" i="171" s="1"/>
  <c r="V35" i="171"/>
  <c r="T35" i="171"/>
  <c r="T30" i="171" s="1"/>
  <c r="S35" i="171"/>
  <c r="S30" i="171" s="1"/>
  <c r="R35" i="171"/>
  <c r="Q35" i="171"/>
  <c r="P35" i="171"/>
  <c r="O35" i="171"/>
  <c r="O30" i="171" s="1"/>
  <c r="M35" i="171"/>
  <c r="L35" i="171"/>
  <c r="L30" i="171" s="1"/>
  <c r="K35" i="171"/>
  <c r="K30" i="171" s="1"/>
  <c r="J35" i="171"/>
  <c r="N35" i="171" s="1"/>
  <c r="U35" i="171" s="1"/>
  <c r="X35" i="171" s="1"/>
  <c r="I35" i="171"/>
  <c r="E35" i="171"/>
  <c r="N34" i="171"/>
  <c r="U34" i="171" s="1"/>
  <c r="X34" i="171" s="1"/>
  <c r="U33" i="171"/>
  <c r="X33" i="171" s="1"/>
  <c r="N33" i="171"/>
  <c r="U32" i="171"/>
  <c r="X32" i="171" s="1"/>
  <c r="N32" i="171"/>
  <c r="N31" i="171"/>
  <c r="U31" i="171" s="1"/>
  <c r="X31" i="171" s="1"/>
  <c r="V30" i="171"/>
  <c r="R30" i="171"/>
  <c r="Q30" i="171"/>
  <c r="P30" i="171"/>
  <c r="M30" i="171"/>
  <c r="J30" i="171"/>
  <c r="I30" i="171"/>
  <c r="I99" i="171" s="1"/>
  <c r="E30" i="171"/>
  <c r="W28" i="171"/>
  <c r="V28" i="171"/>
  <c r="T28" i="171"/>
  <c r="S28" i="171"/>
  <c r="R28" i="171"/>
  <c r="Q28" i="171"/>
  <c r="P28" i="171"/>
  <c r="O28" i="171"/>
  <c r="M28" i="171"/>
  <c r="L28" i="171"/>
  <c r="K28" i="171"/>
  <c r="J28" i="171"/>
  <c r="E28" i="171"/>
  <c r="N26" i="171"/>
  <c r="U26" i="171" s="1"/>
  <c r="X26" i="171" s="1"/>
  <c r="N25" i="171"/>
  <c r="U25" i="171" s="1"/>
  <c r="X25" i="171" s="1"/>
  <c r="U24" i="171"/>
  <c r="U28" i="171" s="1"/>
  <c r="N24" i="171"/>
  <c r="U20" i="171"/>
  <c r="X20" i="171" s="1"/>
  <c r="N20" i="171"/>
  <c r="N19" i="171"/>
  <c r="U19" i="171" s="1"/>
  <c r="X19" i="171" s="1"/>
  <c r="N18" i="171"/>
  <c r="U18" i="171" s="1"/>
  <c r="X18" i="171" s="1"/>
  <c r="X17" i="171"/>
  <c r="U17" i="171"/>
  <c r="N17" i="171"/>
  <c r="N16" i="171"/>
  <c r="U16" i="171" s="1"/>
  <c r="X16" i="171" s="1"/>
  <c r="N15" i="171"/>
  <c r="U15" i="171" s="1"/>
  <c r="X15" i="171" s="1"/>
  <c r="N14" i="171"/>
  <c r="U14" i="171" s="1"/>
  <c r="X14" i="171" s="1"/>
  <c r="U13" i="171"/>
  <c r="X13" i="171" s="1"/>
  <c r="N13" i="171"/>
  <c r="W12" i="171"/>
  <c r="W22" i="171" s="1"/>
  <c r="V12" i="171"/>
  <c r="V22" i="171" s="1"/>
  <c r="T12" i="171"/>
  <c r="T22" i="171" s="1"/>
  <c r="S12" i="171"/>
  <c r="S22" i="171" s="1"/>
  <c r="R12" i="171"/>
  <c r="R22" i="171" s="1"/>
  <c r="Q12" i="171"/>
  <c r="Q22" i="171" s="1"/>
  <c r="P12" i="171"/>
  <c r="P22" i="171" s="1"/>
  <c r="O12" i="171"/>
  <c r="O22" i="171" s="1"/>
  <c r="M12" i="171"/>
  <c r="M22" i="171" s="1"/>
  <c r="L12" i="171"/>
  <c r="L22" i="171" s="1"/>
  <c r="K12" i="171"/>
  <c r="K22" i="171" s="1"/>
  <c r="J12" i="171"/>
  <c r="N12" i="171" s="1"/>
  <c r="E12" i="171"/>
  <c r="E22" i="171" s="1"/>
  <c r="I59" i="154"/>
  <c r="I45" i="154"/>
  <c r="I41" i="154"/>
  <c r="I27" i="154"/>
  <c r="I17" i="154"/>
  <c r="I10" i="154"/>
  <c r="I12" i="154" s="1"/>
  <c r="I15" i="154" s="1"/>
  <c r="I33" i="154" s="1"/>
  <c r="I43" i="154" s="1"/>
  <c r="I58" i="154" s="1"/>
  <c r="I64" i="154" s="1"/>
  <c r="E84" i="62"/>
  <c r="E90" i="62"/>
  <c r="E91" i="62"/>
  <c r="E23" i="62"/>
  <c r="U94" i="87"/>
  <c r="U64" i="87"/>
  <c r="U34" i="87"/>
  <c r="V94" i="87"/>
  <c r="V64" i="87"/>
  <c r="V34" i="87"/>
  <c r="Q99" i="85"/>
  <c r="O146" i="168"/>
  <c r="N146" i="168"/>
  <c r="M146" i="168"/>
  <c r="L146" i="168"/>
  <c r="K146" i="168"/>
  <c r="J146" i="168"/>
  <c r="H146" i="168"/>
  <c r="G146" i="168"/>
  <c r="F146" i="168"/>
  <c r="E146" i="168"/>
  <c r="I145" i="168"/>
  <c r="P145" i="168" s="1"/>
  <c r="I144" i="168"/>
  <c r="P144" i="168" s="1"/>
  <c r="I143" i="168"/>
  <c r="P143" i="168" s="1"/>
  <c r="I142" i="168"/>
  <c r="P142" i="168" s="1"/>
  <c r="I141" i="168"/>
  <c r="P141" i="168" s="1"/>
  <c r="I140" i="168"/>
  <c r="P140" i="168" s="1"/>
  <c r="I139" i="168"/>
  <c r="P139" i="168" s="1"/>
  <c r="I138" i="168"/>
  <c r="P138" i="168" s="1"/>
  <c r="I137" i="168"/>
  <c r="P137" i="168" s="1"/>
  <c r="I136" i="168"/>
  <c r="P136" i="168" s="1"/>
  <c r="I126" i="168"/>
  <c r="P126" i="168" s="1"/>
  <c r="I125" i="168"/>
  <c r="P125" i="168" s="1"/>
  <c r="I124" i="168"/>
  <c r="P124" i="168" s="1"/>
  <c r="I123" i="168"/>
  <c r="P123" i="168" s="1"/>
  <c r="I122" i="168"/>
  <c r="P122" i="168" s="1"/>
  <c r="I121" i="168"/>
  <c r="P121" i="168" s="1"/>
  <c r="I120" i="168"/>
  <c r="P120" i="168" s="1"/>
  <c r="I119" i="168"/>
  <c r="P119" i="168" s="1"/>
  <c r="I118" i="168"/>
  <c r="P118" i="168" s="1"/>
  <c r="I117" i="168"/>
  <c r="P117" i="168" s="1"/>
  <c r="I116" i="168"/>
  <c r="P116" i="168" s="1"/>
  <c r="I115" i="168"/>
  <c r="P115" i="168" s="1"/>
  <c r="O114" i="168"/>
  <c r="N114" i="168"/>
  <c r="N131" i="168" s="1"/>
  <c r="M114" i="168"/>
  <c r="L114" i="168"/>
  <c r="L131" i="168" s="1"/>
  <c r="K114" i="168"/>
  <c r="J114" i="168"/>
  <c r="J131" i="168" s="1"/>
  <c r="H114" i="168"/>
  <c r="H131" i="168" s="1"/>
  <c r="G114" i="168"/>
  <c r="F114" i="168"/>
  <c r="F131" i="168" s="1"/>
  <c r="E114" i="168"/>
  <c r="I112" i="168"/>
  <c r="P112" i="168" s="1"/>
  <c r="I111" i="168"/>
  <c r="P111" i="168" s="1"/>
  <c r="I110" i="168"/>
  <c r="P110" i="168" s="1"/>
  <c r="I109" i="168"/>
  <c r="P109" i="168" s="1"/>
  <c r="I108" i="168"/>
  <c r="P108" i="168" s="1"/>
  <c r="O107" i="168"/>
  <c r="N107" i="168"/>
  <c r="M107" i="168"/>
  <c r="L107" i="168"/>
  <c r="K107" i="168"/>
  <c r="J107" i="168"/>
  <c r="H107" i="168"/>
  <c r="G107" i="168"/>
  <c r="F107" i="168"/>
  <c r="E107" i="168"/>
  <c r="I107" i="168" s="1"/>
  <c r="P107" i="168" s="1"/>
  <c r="I106" i="168"/>
  <c r="P106" i="168" s="1"/>
  <c r="I105" i="168"/>
  <c r="P105" i="168" s="1"/>
  <c r="O104" i="168"/>
  <c r="N104" i="168"/>
  <c r="M104" i="168"/>
  <c r="L104" i="168"/>
  <c r="K104" i="168"/>
  <c r="J104" i="168"/>
  <c r="H104" i="168"/>
  <c r="G104" i="168"/>
  <c r="F104" i="168"/>
  <c r="E104" i="168"/>
  <c r="I104" i="168" s="1"/>
  <c r="P104" i="168" s="1"/>
  <c r="I103" i="168"/>
  <c r="P103" i="168" s="1"/>
  <c r="I102" i="168"/>
  <c r="P102" i="168" s="1"/>
  <c r="I101" i="168"/>
  <c r="P101" i="168" s="1"/>
  <c r="I97" i="168"/>
  <c r="P97" i="168" s="1"/>
  <c r="I96" i="168"/>
  <c r="P96" i="168" s="1"/>
  <c r="I95" i="168"/>
  <c r="P95" i="168" s="1"/>
  <c r="I94" i="168"/>
  <c r="P94" i="168" s="1"/>
  <c r="I93" i="168"/>
  <c r="P93" i="168" s="1"/>
  <c r="I92" i="168"/>
  <c r="P92" i="168" s="1"/>
  <c r="O91" i="168"/>
  <c r="N91" i="168"/>
  <c r="M91" i="168"/>
  <c r="L91" i="168"/>
  <c r="K91" i="168"/>
  <c r="J91" i="168"/>
  <c r="H91" i="168"/>
  <c r="G91" i="168"/>
  <c r="F91" i="168"/>
  <c r="E91" i="168"/>
  <c r="I91" i="168" s="1"/>
  <c r="P91" i="168" s="1"/>
  <c r="I90" i="168"/>
  <c r="P90" i="168" s="1"/>
  <c r="I89" i="168"/>
  <c r="P89" i="168" s="1"/>
  <c r="I88" i="168"/>
  <c r="P88" i="168" s="1"/>
  <c r="I87" i="168"/>
  <c r="P87" i="168" s="1"/>
  <c r="I86" i="168"/>
  <c r="P86" i="168" s="1"/>
  <c r="I85" i="168"/>
  <c r="P85" i="168" s="1"/>
  <c r="O84" i="168"/>
  <c r="N84" i="168"/>
  <c r="M84" i="168"/>
  <c r="L84" i="168"/>
  <c r="K84" i="168"/>
  <c r="J84" i="168"/>
  <c r="H84" i="168"/>
  <c r="G84" i="168"/>
  <c r="F84" i="168"/>
  <c r="E84" i="168"/>
  <c r="I84" i="168" s="1"/>
  <c r="P84" i="168" s="1"/>
  <c r="I83" i="168"/>
  <c r="P83" i="168" s="1"/>
  <c r="I82" i="168"/>
  <c r="P82" i="168" s="1"/>
  <c r="I81" i="168"/>
  <c r="P81" i="168" s="1"/>
  <c r="I80" i="168"/>
  <c r="P80" i="168" s="1"/>
  <c r="I79" i="168"/>
  <c r="P79" i="168" s="1"/>
  <c r="I78" i="168"/>
  <c r="P78" i="168" s="1"/>
  <c r="O77" i="168"/>
  <c r="N77" i="168"/>
  <c r="M77" i="168"/>
  <c r="L77" i="168"/>
  <c r="K77" i="168"/>
  <c r="J77" i="168"/>
  <c r="H77" i="168"/>
  <c r="G77" i="168"/>
  <c r="F77" i="168"/>
  <c r="E77" i="168"/>
  <c r="I77" i="168" s="1"/>
  <c r="P77" i="168" s="1"/>
  <c r="O76" i="168"/>
  <c r="N76" i="168"/>
  <c r="N99" i="168" s="1"/>
  <c r="M76" i="168"/>
  <c r="L76" i="168"/>
  <c r="L99" i="168" s="1"/>
  <c r="K76" i="168"/>
  <c r="J76" i="168"/>
  <c r="J99" i="168" s="1"/>
  <c r="H76" i="168"/>
  <c r="H99" i="168" s="1"/>
  <c r="G76" i="168"/>
  <c r="F76" i="168"/>
  <c r="F99" i="168" s="1"/>
  <c r="E76" i="168"/>
  <c r="I75" i="168"/>
  <c r="P75" i="168" s="1"/>
  <c r="I74" i="168"/>
  <c r="P74" i="168" s="1"/>
  <c r="I73" i="168"/>
  <c r="P73" i="168" s="1"/>
  <c r="I72" i="168"/>
  <c r="P72" i="168" s="1"/>
  <c r="I71" i="168"/>
  <c r="P71" i="168" s="1"/>
  <c r="I70" i="168"/>
  <c r="P70" i="168" s="1"/>
  <c r="O69" i="168"/>
  <c r="N69" i="168"/>
  <c r="M69" i="168"/>
  <c r="L69" i="168"/>
  <c r="K69" i="168"/>
  <c r="J69" i="168"/>
  <c r="H69" i="168"/>
  <c r="G69" i="168"/>
  <c r="F69" i="168"/>
  <c r="E69" i="168"/>
  <c r="I69" i="168" s="1"/>
  <c r="P69" i="168" s="1"/>
  <c r="I68" i="168"/>
  <c r="P68" i="168" s="1"/>
  <c r="I67" i="168"/>
  <c r="P67" i="168" s="1"/>
  <c r="I66" i="168"/>
  <c r="P66" i="168" s="1"/>
  <c r="I65" i="168"/>
  <c r="P65" i="168" s="1"/>
  <c r="I64" i="168"/>
  <c r="P64" i="168" s="1"/>
  <c r="I63" i="168"/>
  <c r="P63" i="168" s="1"/>
  <c r="O62" i="168"/>
  <c r="N62" i="168"/>
  <c r="M62" i="168"/>
  <c r="L62" i="168"/>
  <c r="K62" i="168"/>
  <c r="J62" i="168"/>
  <c r="H62" i="168"/>
  <c r="G62" i="168"/>
  <c r="F62" i="168"/>
  <c r="E62" i="168"/>
  <c r="I62" i="168" s="1"/>
  <c r="P62" i="168" s="1"/>
  <c r="I61" i="168"/>
  <c r="P61" i="168" s="1"/>
  <c r="I60" i="168"/>
  <c r="P60" i="168" s="1"/>
  <c r="I59" i="168"/>
  <c r="P59" i="168" s="1"/>
  <c r="I58" i="168"/>
  <c r="P58" i="168" s="1"/>
  <c r="I57" i="168"/>
  <c r="P57" i="168" s="1"/>
  <c r="I56" i="168"/>
  <c r="P56" i="168" s="1"/>
  <c r="O55" i="168"/>
  <c r="N55" i="168"/>
  <c r="M55" i="168"/>
  <c r="L55" i="168"/>
  <c r="K55" i="168"/>
  <c r="J55" i="168"/>
  <c r="H55" i="168"/>
  <c r="G55" i="168"/>
  <c r="F55" i="168"/>
  <c r="E55" i="168"/>
  <c r="I55" i="168" s="1"/>
  <c r="P55" i="168" s="1"/>
  <c r="I54" i="168"/>
  <c r="P54" i="168" s="1"/>
  <c r="I53" i="168"/>
  <c r="P53" i="168" s="1"/>
  <c r="I52" i="168"/>
  <c r="P52" i="168" s="1"/>
  <c r="I51" i="168"/>
  <c r="P51" i="168" s="1"/>
  <c r="I50" i="168"/>
  <c r="P50" i="168" s="1"/>
  <c r="I49" i="168"/>
  <c r="P49" i="168" s="1"/>
  <c r="O48" i="168"/>
  <c r="N48" i="168"/>
  <c r="M48" i="168"/>
  <c r="L48" i="168"/>
  <c r="K48" i="168"/>
  <c r="J48" i="168"/>
  <c r="H48" i="168"/>
  <c r="G48" i="168"/>
  <c r="F48" i="168"/>
  <c r="E48" i="168"/>
  <c r="I48" i="168" s="1"/>
  <c r="P48" i="168" s="1"/>
  <c r="O47" i="168"/>
  <c r="N47" i="168"/>
  <c r="M47" i="168"/>
  <c r="L47" i="168"/>
  <c r="K47" i="168"/>
  <c r="J47" i="168"/>
  <c r="H47" i="168"/>
  <c r="G47" i="168"/>
  <c r="F47" i="168"/>
  <c r="E47" i="168"/>
  <c r="I46" i="168"/>
  <c r="P46" i="168" s="1"/>
  <c r="I45" i="168"/>
  <c r="P45" i="168" s="1"/>
  <c r="I44" i="168"/>
  <c r="P44" i="168" s="1"/>
  <c r="O43" i="168"/>
  <c r="N43" i="168"/>
  <c r="M43" i="168"/>
  <c r="L43" i="168"/>
  <c r="K43" i="168"/>
  <c r="J43" i="168"/>
  <c r="H43" i="168"/>
  <c r="G43" i="168"/>
  <c r="F43" i="168"/>
  <c r="E43" i="168"/>
  <c r="I43" i="168" s="1"/>
  <c r="P43" i="168" s="1"/>
  <c r="I42" i="168"/>
  <c r="P42" i="168" s="1"/>
  <c r="I41" i="168"/>
  <c r="P41" i="168" s="1"/>
  <c r="I40" i="168"/>
  <c r="P40" i="168" s="1"/>
  <c r="I39" i="168"/>
  <c r="P39" i="168" s="1"/>
  <c r="O38" i="168"/>
  <c r="N38" i="168"/>
  <c r="M38" i="168"/>
  <c r="L38" i="168"/>
  <c r="K38" i="168"/>
  <c r="J38" i="168"/>
  <c r="H38" i="168"/>
  <c r="G38" i="168"/>
  <c r="F38" i="168"/>
  <c r="E38" i="168"/>
  <c r="I38" i="168" s="1"/>
  <c r="P38" i="168" s="1"/>
  <c r="I37" i="168"/>
  <c r="P37" i="168" s="1"/>
  <c r="I36" i="168"/>
  <c r="P36" i="168" s="1"/>
  <c r="O35" i="168"/>
  <c r="N35" i="168"/>
  <c r="M35" i="168"/>
  <c r="M30" i="168" s="1"/>
  <c r="L35" i="168"/>
  <c r="K35" i="168"/>
  <c r="J35" i="168"/>
  <c r="H35" i="168"/>
  <c r="G35" i="168"/>
  <c r="F35" i="168"/>
  <c r="E35" i="168"/>
  <c r="E30" i="168" s="1"/>
  <c r="I30" i="168" s="1"/>
  <c r="P30" i="168" s="1"/>
  <c r="I34" i="168"/>
  <c r="P34" i="168" s="1"/>
  <c r="I33" i="168"/>
  <c r="P33" i="168" s="1"/>
  <c r="I32" i="168"/>
  <c r="P32" i="168" s="1"/>
  <c r="I31" i="168"/>
  <c r="P31" i="168" s="1"/>
  <c r="O30" i="168"/>
  <c r="N30" i="168"/>
  <c r="L30" i="168"/>
  <c r="K30" i="168"/>
  <c r="J30" i="168"/>
  <c r="H30" i="168"/>
  <c r="G30" i="168"/>
  <c r="F30" i="168"/>
  <c r="O28" i="168"/>
  <c r="N28" i="168"/>
  <c r="M28" i="168"/>
  <c r="L28" i="168"/>
  <c r="K28" i="168"/>
  <c r="J28" i="168"/>
  <c r="H28" i="168"/>
  <c r="G28" i="168"/>
  <c r="F28" i="168"/>
  <c r="E28" i="168"/>
  <c r="I26" i="168"/>
  <c r="P26" i="168" s="1"/>
  <c r="I25" i="168"/>
  <c r="I24" i="168"/>
  <c r="P24" i="168" s="1"/>
  <c r="I20" i="168"/>
  <c r="P20" i="168" s="1"/>
  <c r="I19" i="168"/>
  <c r="P19" i="168" s="1"/>
  <c r="I18" i="168"/>
  <c r="P18" i="168" s="1"/>
  <c r="I17" i="168"/>
  <c r="P17" i="168" s="1"/>
  <c r="I16" i="168"/>
  <c r="P16" i="168" s="1"/>
  <c r="I15" i="168"/>
  <c r="P15" i="168" s="1"/>
  <c r="I14" i="168"/>
  <c r="P14" i="168" s="1"/>
  <c r="I13" i="168"/>
  <c r="P13" i="168" s="1"/>
  <c r="O12" i="168"/>
  <c r="O22" i="168" s="1"/>
  <c r="N12" i="168"/>
  <c r="N22" i="168" s="1"/>
  <c r="M12" i="168"/>
  <c r="M22" i="168" s="1"/>
  <c r="L12" i="168"/>
  <c r="L22" i="168" s="1"/>
  <c r="K12" i="168"/>
  <c r="K22" i="168" s="1"/>
  <c r="J12" i="168"/>
  <c r="J22" i="168" s="1"/>
  <c r="H12" i="168"/>
  <c r="H22" i="168" s="1"/>
  <c r="G12" i="168"/>
  <c r="G22" i="168" s="1"/>
  <c r="F12" i="168"/>
  <c r="F22" i="168" s="1"/>
  <c r="E12" i="168"/>
  <c r="E22" i="168" s="1"/>
  <c r="Q146" i="167"/>
  <c r="P146" i="167"/>
  <c r="O146" i="167"/>
  <c r="N146" i="167"/>
  <c r="M146" i="167"/>
  <c r="L146" i="167"/>
  <c r="K146" i="167"/>
  <c r="J146" i="167"/>
  <c r="H146" i="167"/>
  <c r="G146" i="167"/>
  <c r="F146" i="167"/>
  <c r="E146" i="167"/>
  <c r="P145" i="167"/>
  <c r="I145" i="167"/>
  <c r="P144" i="167"/>
  <c r="I144" i="167"/>
  <c r="P143" i="167"/>
  <c r="I143" i="167"/>
  <c r="P142" i="167"/>
  <c r="I142" i="167"/>
  <c r="P141" i="167"/>
  <c r="I141" i="167"/>
  <c r="P140" i="167"/>
  <c r="I140" i="167"/>
  <c r="P139" i="167"/>
  <c r="I139" i="167"/>
  <c r="P138" i="167"/>
  <c r="I138" i="167"/>
  <c r="P137" i="167"/>
  <c r="I137" i="167"/>
  <c r="P136" i="167"/>
  <c r="I136" i="167"/>
  <c r="I146" i="167" s="1"/>
  <c r="Q128" i="167"/>
  <c r="M128" i="167"/>
  <c r="E128" i="167"/>
  <c r="P125" i="167"/>
  <c r="I125" i="167"/>
  <c r="I124" i="167"/>
  <c r="P124" i="167" s="1"/>
  <c r="P123" i="167"/>
  <c r="I123" i="167"/>
  <c r="I122" i="167"/>
  <c r="P122" i="167" s="1"/>
  <c r="P121" i="167"/>
  <c r="I121" i="167"/>
  <c r="I120" i="167"/>
  <c r="P120" i="167" s="1"/>
  <c r="P119" i="167"/>
  <c r="I119" i="167"/>
  <c r="I118" i="167"/>
  <c r="P118" i="167" s="1"/>
  <c r="P117" i="167"/>
  <c r="I117" i="167"/>
  <c r="I116" i="167"/>
  <c r="P116" i="167" s="1"/>
  <c r="P115" i="167"/>
  <c r="I115" i="167"/>
  <c r="Q114" i="167"/>
  <c r="O114" i="167"/>
  <c r="N114" i="167"/>
  <c r="N128" i="167" s="1"/>
  <c r="M114" i="167"/>
  <c r="L114" i="167"/>
  <c r="K114" i="167"/>
  <c r="J114" i="167"/>
  <c r="H114" i="167"/>
  <c r="G114" i="167"/>
  <c r="F114" i="167"/>
  <c r="E114" i="167"/>
  <c r="P112" i="167"/>
  <c r="I112" i="167"/>
  <c r="P111" i="167"/>
  <c r="I111" i="167"/>
  <c r="P110" i="167"/>
  <c r="I110" i="167"/>
  <c r="P109" i="167"/>
  <c r="I109" i="167"/>
  <c r="P108" i="167"/>
  <c r="I108" i="167"/>
  <c r="Q107" i="167"/>
  <c r="O107" i="167"/>
  <c r="N107" i="167"/>
  <c r="M107" i="167"/>
  <c r="L107" i="167"/>
  <c r="K107" i="167"/>
  <c r="J107" i="167"/>
  <c r="H107" i="167"/>
  <c r="G107" i="167"/>
  <c r="F107" i="167"/>
  <c r="E107" i="167"/>
  <c r="I107" i="167" s="1"/>
  <c r="P107" i="167" s="1"/>
  <c r="I106" i="167"/>
  <c r="P106" i="167" s="1"/>
  <c r="P105" i="167"/>
  <c r="I105" i="167"/>
  <c r="Q104" i="167"/>
  <c r="O104" i="167"/>
  <c r="N104" i="167"/>
  <c r="M104" i="167"/>
  <c r="L104" i="167"/>
  <c r="K104" i="167"/>
  <c r="J104" i="167"/>
  <c r="H104" i="167"/>
  <c r="G104" i="167"/>
  <c r="F104" i="167"/>
  <c r="E104" i="167"/>
  <c r="P103" i="167"/>
  <c r="I103" i="167"/>
  <c r="I102" i="167"/>
  <c r="P102" i="167" s="1"/>
  <c r="P101" i="167"/>
  <c r="I101" i="167"/>
  <c r="I97" i="167"/>
  <c r="P97" i="167" s="1"/>
  <c r="P96" i="167"/>
  <c r="I96" i="167"/>
  <c r="I95" i="167"/>
  <c r="P95" i="167" s="1"/>
  <c r="P94" i="167"/>
  <c r="I94" i="167"/>
  <c r="I93" i="167"/>
  <c r="P93" i="167" s="1"/>
  <c r="P92" i="167"/>
  <c r="I92" i="167"/>
  <c r="Q91" i="167"/>
  <c r="O91" i="167"/>
  <c r="N91" i="167"/>
  <c r="M91" i="167"/>
  <c r="L91" i="167"/>
  <c r="K91" i="167"/>
  <c r="J91" i="167"/>
  <c r="H91" i="167"/>
  <c r="G91" i="167"/>
  <c r="F91" i="167"/>
  <c r="E91" i="167"/>
  <c r="P90" i="167"/>
  <c r="I90" i="167"/>
  <c r="P89" i="167"/>
  <c r="I89" i="167"/>
  <c r="P88" i="167"/>
  <c r="I88" i="167"/>
  <c r="P87" i="167"/>
  <c r="I87" i="167"/>
  <c r="P86" i="167"/>
  <c r="I86" i="167"/>
  <c r="P85" i="167"/>
  <c r="I85" i="167"/>
  <c r="Q84" i="167"/>
  <c r="O84" i="167"/>
  <c r="N84" i="167"/>
  <c r="M84" i="167"/>
  <c r="L84" i="167"/>
  <c r="K84" i="167"/>
  <c r="J84" i="167"/>
  <c r="H84" i="167"/>
  <c r="G84" i="167"/>
  <c r="F84" i="167"/>
  <c r="E84" i="167"/>
  <c r="I84" i="167" s="1"/>
  <c r="P84" i="167" s="1"/>
  <c r="P83" i="167"/>
  <c r="I83" i="167"/>
  <c r="I82" i="167"/>
  <c r="P82" i="167" s="1"/>
  <c r="P81" i="167"/>
  <c r="I81" i="167"/>
  <c r="I80" i="167"/>
  <c r="P80" i="167" s="1"/>
  <c r="P79" i="167"/>
  <c r="I79" i="167"/>
  <c r="I78" i="167"/>
  <c r="P78" i="167" s="1"/>
  <c r="Q77" i="167"/>
  <c r="O77" i="167"/>
  <c r="N77" i="167"/>
  <c r="N76" i="167" s="1"/>
  <c r="M77" i="167"/>
  <c r="M76" i="167" s="1"/>
  <c r="L77" i="167"/>
  <c r="L76" i="167" s="1"/>
  <c r="K77" i="167"/>
  <c r="J77" i="167"/>
  <c r="J76" i="167" s="1"/>
  <c r="H77" i="167"/>
  <c r="H76" i="167" s="1"/>
  <c r="G77" i="167"/>
  <c r="F77" i="167"/>
  <c r="F76" i="167" s="1"/>
  <c r="E77" i="167"/>
  <c r="I77" i="167" s="1"/>
  <c r="P77" i="167" s="1"/>
  <c r="O76" i="167"/>
  <c r="O99" i="167" s="1"/>
  <c r="K76" i="167"/>
  <c r="K99" i="167" s="1"/>
  <c r="G76" i="167"/>
  <c r="I75" i="167"/>
  <c r="P75" i="167" s="1"/>
  <c r="P74" i="167"/>
  <c r="I74" i="167"/>
  <c r="I73" i="167"/>
  <c r="P73" i="167" s="1"/>
  <c r="P72" i="167"/>
  <c r="I72" i="167"/>
  <c r="I71" i="167"/>
  <c r="P71" i="167" s="1"/>
  <c r="P70" i="167"/>
  <c r="I70" i="167"/>
  <c r="Q69" i="167"/>
  <c r="O69" i="167"/>
  <c r="N69" i="167"/>
  <c r="M69" i="167"/>
  <c r="L69" i="167"/>
  <c r="K69" i="167"/>
  <c r="J69" i="167"/>
  <c r="H69" i="167"/>
  <c r="H47" i="167" s="1"/>
  <c r="G69" i="167"/>
  <c r="F69" i="167"/>
  <c r="E69" i="167"/>
  <c r="P68" i="167"/>
  <c r="I68" i="167"/>
  <c r="P67" i="167"/>
  <c r="I67" i="167"/>
  <c r="P66" i="167"/>
  <c r="I66" i="167"/>
  <c r="P65" i="167"/>
  <c r="I65" i="167"/>
  <c r="P64" i="167"/>
  <c r="I64" i="167"/>
  <c r="P63" i="167"/>
  <c r="I63" i="167"/>
  <c r="Q62" i="167"/>
  <c r="O62" i="167"/>
  <c r="N62" i="167"/>
  <c r="M62" i="167"/>
  <c r="L62" i="167"/>
  <c r="K62" i="167"/>
  <c r="J62" i="167"/>
  <c r="H62" i="167"/>
  <c r="G62" i="167"/>
  <c r="F62" i="167"/>
  <c r="E62" i="167"/>
  <c r="I62" i="167" s="1"/>
  <c r="P62" i="167" s="1"/>
  <c r="P61" i="167"/>
  <c r="I61" i="167"/>
  <c r="I60" i="167"/>
  <c r="P60" i="167" s="1"/>
  <c r="P59" i="167"/>
  <c r="I59" i="167"/>
  <c r="I58" i="167"/>
  <c r="P58" i="167" s="1"/>
  <c r="P57" i="167"/>
  <c r="I57" i="167"/>
  <c r="I56" i="167"/>
  <c r="P56" i="167" s="1"/>
  <c r="Q55" i="167"/>
  <c r="O55" i="167"/>
  <c r="N55" i="167"/>
  <c r="M55" i="167"/>
  <c r="L55" i="167"/>
  <c r="K55" i="167"/>
  <c r="J55" i="167"/>
  <c r="H55" i="167"/>
  <c r="G55" i="167"/>
  <c r="F55" i="167"/>
  <c r="E55" i="167"/>
  <c r="I55" i="167" s="1"/>
  <c r="P55" i="167" s="1"/>
  <c r="P54" i="167"/>
  <c r="I54" i="167"/>
  <c r="P53" i="167"/>
  <c r="I53" i="167"/>
  <c r="P52" i="167"/>
  <c r="I52" i="167"/>
  <c r="P51" i="167"/>
  <c r="I51" i="167"/>
  <c r="P50" i="167"/>
  <c r="I50" i="167"/>
  <c r="P49" i="167"/>
  <c r="I49" i="167"/>
  <c r="Q48" i="167"/>
  <c r="O48" i="167"/>
  <c r="O47" i="167" s="1"/>
  <c r="N48" i="167"/>
  <c r="M48" i="167"/>
  <c r="M47" i="167" s="1"/>
  <c r="L48" i="167"/>
  <c r="K48" i="167"/>
  <c r="K47" i="167" s="1"/>
  <c r="J48" i="167"/>
  <c r="H48" i="167"/>
  <c r="G48" i="167"/>
  <c r="G47" i="167" s="1"/>
  <c r="F48" i="167"/>
  <c r="F47" i="167" s="1"/>
  <c r="E48" i="167"/>
  <c r="L47" i="167"/>
  <c r="P46" i="167"/>
  <c r="I46" i="167"/>
  <c r="P45" i="167"/>
  <c r="I45" i="167"/>
  <c r="P44" i="167"/>
  <c r="I44" i="167"/>
  <c r="Q43" i="167"/>
  <c r="O43" i="167"/>
  <c r="N43" i="167"/>
  <c r="M43" i="167"/>
  <c r="L43" i="167"/>
  <c r="K43" i="167"/>
  <c r="J43" i="167"/>
  <c r="H43" i="167"/>
  <c r="G43" i="167"/>
  <c r="F43" i="167"/>
  <c r="E43" i="167"/>
  <c r="I42" i="167"/>
  <c r="P42" i="167" s="1"/>
  <c r="P41" i="167"/>
  <c r="I41" i="167"/>
  <c r="I40" i="167"/>
  <c r="P40" i="167" s="1"/>
  <c r="P39" i="167"/>
  <c r="I39" i="167"/>
  <c r="Q38" i="167"/>
  <c r="O38" i="167"/>
  <c r="N38" i="167"/>
  <c r="M38" i="167"/>
  <c r="L38" i="167"/>
  <c r="K38" i="167"/>
  <c r="J38" i="167"/>
  <c r="H38" i="167"/>
  <c r="G38" i="167"/>
  <c r="F38" i="167"/>
  <c r="E38" i="167"/>
  <c r="I38" i="167" s="1"/>
  <c r="P38" i="167" s="1"/>
  <c r="P37" i="167"/>
  <c r="I37" i="167"/>
  <c r="P36" i="167"/>
  <c r="I36" i="167"/>
  <c r="Q35" i="167"/>
  <c r="Q30" i="167" s="1"/>
  <c r="O35" i="167"/>
  <c r="O30" i="167" s="1"/>
  <c r="N35" i="167"/>
  <c r="M35" i="167"/>
  <c r="M30" i="167" s="1"/>
  <c r="L35" i="167"/>
  <c r="L30" i="167" s="1"/>
  <c r="K35" i="167"/>
  <c r="K30" i="167" s="1"/>
  <c r="J35" i="167"/>
  <c r="H35" i="167"/>
  <c r="H30" i="167" s="1"/>
  <c r="G35" i="167"/>
  <c r="G30" i="167" s="1"/>
  <c r="F35" i="167"/>
  <c r="E35" i="167"/>
  <c r="E30" i="167" s="1"/>
  <c r="I30" i="167" s="1"/>
  <c r="P34" i="167"/>
  <c r="I34" i="167"/>
  <c r="I33" i="167"/>
  <c r="P33" i="167" s="1"/>
  <c r="P32" i="167"/>
  <c r="I32" i="167"/>
  <c r="I31" i="167"/>
  <c r="P31" i="167" s="1"/>
  <c r="N30" i="167"/>
  <c r="J30" i="167"/>
  <c r="F30" i="167"/>
  <c r="Q28" i="167"/>
  <c r="O28" i="167"/>
  <c r="N28" i="167"/>
  <c r="M28" i="167"/>
  <c r="L28" i="167"/>
  <c r="K28" i="167"/>
  <c r="J28" i="167"/>
  <c r="H28" i="167"/>
  <c r="G28" i="167"/>
  <c r="F28" i="167"/>
  <c r="E28" i="167"/>
  <c r="I26" i="167"/>
  <c r="P26" i="167" s="1"/>
  <c r="P25" i="167"/>
  <c r="I25" i="167"/>
  <c r="I24" i="167"/>
  <c r="Q22" i="167"/>
  <c r="N22" i="167"/>
  <c r="M22" i="167"/>
  <c r="J22" i="167"/>
  <c r="F22" i="167"/>
  <c r="E22" i="167"/>
  <c r="P20" i="167"/>
  <c r="I20" i="167"/>
  <c r="P19" i="167"/>
  <c r="I19" i="167"/>
  <c r="P18" i="167"/>
  <c r="I18" i="167"/>
  <c r="P17" i="167"/>
  <c r="I17" i="167"/>
  <c r="P16" i="167"/>
  <c r="I16" i="167"/>
  <c r="P15" i="167"/>
  <c r="I15" i="167"/>
  <c r="P14" i="167"/>
  <c r="I14" i="167"/>
  <c r="P13" i="167"/>
  <c r="I13" i="167"/>
  <c r="Q12" i="167"/>
  <c r="O12" i="167"/>
  <c r="O22" i="167" s="1"/>
  <c r="N12" i="167"/>
  <c r="M12" i="167"/>
  <c r="L12" i="167"/>
  <c r="L22" i="167" s="1"/>
  <c r="K12" i="167"/>
  <c r="K22" i="167" s="1"/>
  <c r="J12" i="167"/>
  <c r="H12" i="167"/>
  <c r="H22" i="167" s="1"/>
  <c r="G12" i="167"/>
  <c r="G22" i="167" s="1"/>
  <c r="F12" i="167"/>
  <c r="E12" i="167"/>
  <c r="A2" i="167"/>
  <c r="W147" i="165"/>
  <c r="U147" i="165"/>
  <c r="S147" i="165"/>
  <c r="R147" i="165"/>
  <c r="P147" i="165"/>
  <c r="O147" i="165"/>
  <c r="N147" i="165"/>
  <c r="M147" i="165"/>
  <c r="L147" i="165"/>
  <c r="K147" i="165"/>
  <c r="I147" i="165"/>
  <c r="H147" i="165"/>
  <c r="G147" i="165"/>
  <c r="F147" i="165"/>
  <c r="E147" i="165"/>
  <c r="J146" i="165"/>
  <c r="Q146" i="165" s="1"/>
  <c r="T146" i="165" s="1"/>
  <c r="V146" i="165" s="1"/>
  <c r="T145" i="165"/>
  <c r="V145" i="165" s="1"/>
  <c r="J145" i="165"/>
  <c r="Q145" i="165" s="1"/>
  <c r="J144" i="165"/>
  <c r="Q144" i="165" s="1"/>
  <c r="T144" i="165" s="1"/>
  <c r="V144" i="165" s="1"/>
  <c r="T143" i="165"/>
  <c r="V143" i="165" s="1"/>
  <c r="J143" i="165"/>
  <c r="Q143" i="165" s="1"/>
  <c r="J142" i="165"/>
  <c r="Q142" i="165" s="1"/>
  <c r="T142" i="165" s="1"/>
  <c r="V142" i="165" s="1"/>
  <c r="T141" i="165"/>
  <c r="V141" i="165" s="1"/>
  <c r="J141" i="165"/>
  <c r="Q141" i="165" s="1"/>
  <c r="J140" i="165"/>
  <c r="Q140" i="165" s="1"/>
  <c r="T140" i="165" s="1"/>
  <c r="V140" i="165" s="1"/>
  <c r="T139" i="165"/>
  <c r="V139" i="165" s="1"/>
  <c r="J139" i="165"/>
  <c r="Q139" i="165" s="1"/>
  <c r="J138" i="165"/>
  <c r="Q138" i="165" s="1"/>
  <c r="T138" i="165" s="1"/>
  <c r="V138" i="165" s="1"/>
  <c r="J137" i="165"/>
  <c r="J147" i="165" s="1"/>
  <c r="U128" i="165"/>
  <c r="M128" i="165"/>
  <c r="I128" i="165"/>
  <c r="E128" i="165"/>
  <c r="J125" i="165"/>
  <c r="Q125" i="165" s="1"/>
  <c r="T125" i="165" s="1"/>
  <c r="V125" i="165" s="1"/>
  <c r="J123" i="165"/>
  <c r="Q123" i="165" s="1"/>
  <c r="T123" i="165" s="1"/>
  <c r="V123" i="165" s="1"/>
  <c r="J122" i="165"/>
  <c r="Q122" i="165" s="1"/>
  <c r="T122" i="165" s="1"/>
  <c r="V122" i="165" s="1"/>
  <c r="J121" i="165"/>
  <c r="Q121" i="165" s="1"/>
  <c r="T121" i="165" s="1"/>
  <c r="V121" i="165" s="1"/>
  <c r="J120" i="165"/>
  <c r="Q120" i="165" s="1"/>
  <c r="T120" i="165" s="1"/>
  <c r="V120" i="165" s="1"/>
  <c r="J119" i="165"/>
  <c r="Q119" i="165" s="1"/>
  <c r="T119" i="165" s="1"/>
  <c r="V119" i="165" s="1"/>
  <c r="J118" i="165"/>
  <c r="Q118" i="165" s="1"/>
  <c r="T118" i="165" s="1"/>
  <c r="V118" i="165" s="1"/>
  <c r="J117" i="165"/>
  <c r="Q117" i="165" s="1"/>
  <c r="T117" i="165" s="1"/>
  <c r="V117" i="165" s="1"/>
  <c r="J116" i="165"/>
  <c r="Q116" i="165" s="1"/>
  <c r="T116" i="165" s="1"/>
  <c r="V116" i="165" s="1"/>
  <c r="J115" i="165"/>
  <c r="Q115" i="165" s="1"/>
  <c r="T115" i="165" s="1"/>
  <c r="V115" i="165" s="1"/>
  <c r="W114" i="165"/>
  <c r="U114" i="165"/>
  <c r="S114" i="165"/>
  <c r="R114" i="165"/>
  <c r="P114" i="165"/>
  <c r="P128" i="165" s="1"/>
  <c r="O114" i="165"/>
  <c r="O128" i="165" s="1"/>
  <c r="N114" i="165"/>
  <c r="M114" i="165"/>
  <c r="L114" i="165"/>
  <c r="L128" i="165" s="1"/>
  <c r="K114" i="165"/>
  <c r="K128" i="165" s="1"/>
  <c r="I114" i="165"/>
  <c r="H114" i="165"/>
  <c r="H128" i="165" s="1"/>
  <c r="G114" i="165"/>
  <c r="G128" i="165" s="1"/>
  <c r="F114" i="165"/>
  <c r="J114" i="165" s="1"/>
  <c r="E114" i="165"/>
  <c r="Q113" i="165"/>
  <c r="T113" i="165" s="1"/>
  <c r="V113" i="165" s="1"/>
  <c r="J113" i="165"/>
  <c r="V112" i="165"/>
  <c r="Q112" i="165"/>
  <c r="T112" i="165" s="1"/>
  <c r="J112" i="165"/>
  <c r="V111" i="165"/>
  <c r="Q111" i="165"/>
  <c r="T111" i="165" s="1"/>
  <c r="J111" i="165"/>
  <c r="V110" i="165"/>
  <c r="Q110" i="165"/>
  <c r="T110" i="165" s="1"/>
  <c r="J110" i="165"/>
  <c r="Q109" i="165"/>
  <c r="T109" i="165" s="1"/>
  <c r="V109" i="165" s="1"/>
  <c r="J109" i="165"/>
  <c r="V108" i="165"/>
  <c r="Q108" i="165"/>
  <c r="T108" i="165" s="1"/>
  <c r="J108" i="165"/>
  <c r="J107" i="165" s="1"/>
  <c r="W107" i="165"/>
  <c r="U107" i="165"/>
  <c r="S107" i="165"/>
  <c r="R107" i="165"/>
  <c r="Q107" i="165"/>
  <c r="P107" i="165"/>
  <c r="O107" i="165"/>
  <c r="N107" i="165"/>
  <c r="M107" i="165"/>
  <c r="L107" i="165"/>
  <c r="K107" i="165"/>
  <c r="I107" i="165"/>
  <c r="H107" i="165"/>
  <c r="G107" i="165"/>
  <c r="F107" i="165"/>
  <c r="E107" i="165"/>
  <c r="T106" i="165"/>
  <c r="V106" i="165" s="1"/>
  <c r="J106" i="165"/>
  <c r="Q106" i="165" s="1"/>
  <c r="J105" i="165"/>
  <c r="Q105" i="165" s="1"/>
  <c r="T105" i="165" s="1"/>
  <c r="V105" i="165" s="1"/>
  <c r="W104" i="165"/>
  <c r="U104" i="165"/>
  <c r="S104" i="165"/>
  <c r="R104" i="165"/>
  <c r="P104" i="165"/>
  <c r="O104" i="165"/>
  <c r="N104" i="165"/>
  <c r="M104" i="165"/>
  <c r="L104" i="165"/>
  <c r="K104" i="165"/>
  <c r="I104" i="165"/>
  <c r="H104" i="165"/>
  <c r="G104" i="165"/>
  <c r="F104" i="165"/>
  <c r="J104" i="165" s="1"/>
  <c r="Q104" i="165" s="1"/>
  <c r="T104" i="165" s="1"/>
  <c r="V104" i="165" s="1"/>
  <c r="E104" i="165"/>
  <c r="Q103" i="165"/>
  <c r="T103" i="165" s="1"/>
  <c r="V103" i="165" s="1"/>
  <c r="J103" i="165"/>
  <c r="Q102" i="165"/>
  <c r="J102" i="165"/>
  <c r="Q101" i="165"/>
  <c r="T101" i="165" s="1"/>
  <c r="J101" i="165"/>
  <c r="J97" i="165"/>
  <c r="Q97" i="165" s="1"/>
  <c r="T97" i="165" s="1"/>
  <c r="V97" i="165" s="1"/>
  <c r="J96" i="165"/>
  <c r="Q96" i="165" s="1"/>
  <c r="T96" i="165" s="1"/>
  <c r="V96" i="165" s="1"/>
  <c r="J95" i="165"/>
  <c r="Q95" i="165" s="1"/>
  <c r="T95" i="165" s="1"/>
  <c r="V95" i="165" s="1"/>
  <c r="J94" i="165"/>
  <c r="Q94" i="165" s="1"/>
  <c r="T94" i="165" s="1"/>
  <c r="V94" i="165" s="1"/>
  <c r="J93" i="165"/>
  <c r="Q93" i="165" s="1"/>
  <c r="T93" i="165" s="1"/>
  <c r="V93" i="165" s="1"/>
  <c r="T92" i="165"/>
  <c r="V92" i="165" s="1"/>
  <c r="J92" i="165"/>
  <c r="Q92" i="165" s="1"/>
  <c r="W91" i="165"/>
  <c r="W76" i="165" s="1"/>
  <c r="W99" i="165" s="1"/>
  <c r="U91" i="165"/>
  <c r="S91" i="165"/>
  <c r="S76" i="165" s="1"/>
  <c r="R91" i="165"/>
  <c r="P91" i="165"/>
  <c r="O91" i="165"/>
  <c r="O76" i="165" s="1"/>
  <c r="N91" i="165"/>
  <c r="M91" i="165"/>
  <c r="L91" i="165"/>
  <c r="K91" i="165"/>
  <c r="K76" i="165" s="1"/>
  <c r="I91" i="165"/>
  <c r="H91" i="165"/>
  <c r="G91" i="165"/>
  <c r="G76" i="165" s="1"/>
  <c r="F91" i="165"/>
  <c r="E91" i="165"/>
  <c r="T90" i="165"/>
  <c r="V90" i="165" s="1"/>
  <c r="Q90" i="165"/>
  <c r="J90" i="165"/>
  <c r="T89" i="165"/>
  <c r="V89" i="165" s="1"/>
  <c r="Q89" i="165"/>
  <c r="J89" i="165"/>
  <c r="T88" i="165"/>
  <c r="V88" i="165" s="1"/>
  <c r="Q88" i="165"/>
  <c r="J88" i="165"/>
  <c r="T87" i="165"/>
  <c r="V87" i="165" s="1"/>
  <c r="Q87" i="165"/>
  <c r="J87" i="165"/>
  <c r="T86" i="165"/>
  <c r="V86" i="165" s="1"/>
  <c r="Q86" i="165"/>
  <c r="J86" i="165"/>
  <c r="T85" i="165"/>
  <c r="V85" i="165" s="1"/>
  <c r="Q85" i="165"/>
  <c r="J85" i="165"/>
  <c r="W84" i="165"/>
  <c r="U84" i="165"/>
  <c r="S84" i="165"/>
  <c r="R84" i="165"/>
  <c r="R76" i="165" s="1"/>
  <c r="P84" i="165"/>
  <c r="O84" i="165"/>
  <c r="N84" i="165"/>
  <c r="N76" i="165" s="1"/>
  <c r="N99" i="165" s="1"/>
  <c r="M84" i="165"/>
  <c r="L84" i="165"/>
  <c r="K84" i="165"/>
  <c r="I84" i="165"/>
  <c r="H84" i="165"/>
  <c r="G84" i="165"/>
  <c r="F84" i="165"/>
  <c r="F76" i="165" s="1"/>
  <c r="E84" i="165"/>
  <c r="Q83" i="165"/>
  <c r="T83" i="165" s="1"/>
  <c r="V83" i="165" s="1"/>
  <c r="J83" i="165"/>
  <c r="Q82" i="165"/>
  <c r="T82" i="165" s="1"/>
  <c r="V82" i="165" s="1"/>
  <c r="J82" i="165"/>
  <c r="Q81" i="165"/>
  <c r="T81" i="165" s="1"/>
  <c r="V81" i="165" s="1"/>
  <c r="J81" i="165"/>
  <c r="Q80" i="165"/>
  <c r="T80" i="165" s="1"/>
  <c r="V80" i="165" s="1"/>
  <c r="J80" i="165"/>
  <c r="Q79" i="165"/>
  <c r="T79" i="165" s="1"/>
  <c r="V79" i="165" s="1"/>
  <c r="J79" i="165"/>
  <c r="Q78" i="165"/>
  <c r="T78" i="165" s="1"/>
  <c r="V78" i="165" s="1"/>
  <c r="J78" i="165"/>
  <c r="W77" i="165"/>
  <c r="U77" i="165"/>
  <c r="U76" i="165" s="1"/>
  <c r="U99" i="165" s="1"/>
  <c r="S77" i="165"/>
  <c r="R77" i="165"/>
  <c r="P77" i="165"/>
  <c r="O77" i="165"/>
  <c r="N77" i="165"/>
  <c r="M77" i="165"/>
  <c r="M76" i="165" s="1"/>
  <c r="L77" i="165"/>
  <c r="K77" i="165"/>
  <c r="I77" i="165"/>
  <c r="I76" i="165" s="1"/>
  <c r="H77" i="165"/>
  <c r="G77" i="165"/>
  <c r="F77" i="165"/>
  <c r="J77" i="165" s="1"/>
  <c r="Q77" i="165" s="1"/>
  <c r="T77" i="165" s="1"/>
  <c r="V77" i="165" s="1"/>
  <c r="E77" i="165"/>
  <c r="E76" i="165" s="1"/>
  <c r="P76" i="165"/>
  <c r="L76" i="165"/>
  <c r="H76" i="165"/>
  <c r="V75" i="165"/>
  <c r="T75" i="165"/>
  <c r="Q75" i="165"/>
  <c r="J75" i="165"/>
  <c r="V74" i="165"/>
  <c r="T74" i="165"/>
  <c r="Q74" i="165"/>
  <c r="J74" i="165"/>
  <c r="V73" i="165"/>
  <c r="T73" i="165"/>
  <c r="Q73" i="165"/>
  <c r="J73" i="165"/>
  <c r="V72" i="165"/>
  <c r="T72" i="165"/>
  <c r="Q72" i="165"/>
  <c r="J72" i="165"/>
  <c r="V71" i="165"/>
  <c r="T71" i="165"/>
  <c r="Q71" i="165"/>
  <c r="J71" i="165"/>
  <c r="V70" i="165"/>
  <c r="T70" i="165"/>
  <c r="Q70" i="165"/>
  <c r="J70" i="165"/>
  <c r="W69" i="165"/>
  <c r="U69" i="165"/>
  <c r="S69" i="165"/>
  <c r="S47" i="165" s="1"/>
  <c r="R69" i="165"/>
  <c r="P69" i="165"/>
  <c r="O69" i="165"/>
  <c r="N69" i="165"/>
  <c r="M69" i="165"/>
  <c r="L69" i="165"/>
  <c r="K69" i="165"/>
  <c r="K47" i="165" s="1"/>
  <c r="I69" i="165"/>
  <c r="H69" i="165"/>
  <c r="G69" i="165"/>
  <c r="F69" i="165"/>
  <c r="J69" i="165" s="1"/>
  <c r="Q69" i="165" s="1"/>
  <c r="E69" i="165"/>
  <c r="T68" i="165"/>
  <c r="V68" i="165" s="1"/>
  <c r="Q68" i="165"/>
  <c r="J68" i="165"/>
  <c r="T67" i="165"/>
  <c r="V67" i="165" s="1"/>
  <c r="Q67" i="165"/>
  <c r="J67" i="165"/>
  <c r="T66" i="165"/>
  <c r="V66" i="165" s="1"/>
  <c r="Q66" i="165"/>
  <c r="J66" i="165"/>
  <c r="T65" i="165"/>
  <c r="V65" i="165" s="1"/>
  <c r="Q65" i="165"/>
  <c r="J65" i="165"/>
  <c r="T64" i="165"/>
  <c r="V64" i="165" s="1"/>
  <c r="Q64" i="165"/>
  <c r="J64" i="165"/>
  <c r="T63" i="165"/>
  <c r="V63" i="165" s="1"/>
  <c r="Q63" i="165"/>
  <c r="J63" i="165"/>
  <c r="W62" i="165"/>
  <c r="U62" i="165"/>
  <c r="S62" i="165"/>
  <c r="R62" i="165"/>
  <c r="R47" i="165" s="1"/>
  <c r="P62" i="165"/>
  <c r="O62" i="165"/>
  <c r="N62" i="165"/>
  <c r="N47" i="165" s="1"/>
  <c r="M62" i="165"/>
  <c r="L62" i="165"/>
  <c r="K62" i="165"/>
  <c r="I62" i="165"/>
  <c r="H62" i="165"/>
  <c r="G62" i="165"/>
  <c r="F62" i="165"/>
  <c r="F47" i="165" s="1"/>
  <c r="E62" i="165"/>
  <c r="Q61" i="165"/>
  <c r="T61" i="165" s="1"/>
  <c r="V61" i="165" s="1"/>
  <c r="J61" i="165"/>
  <c r="Q60" i="165"/>
  <c r="T60" i="165" s="1"/>
  <c r="V60" i="165" s="1"/>
  <c r="J60" i="165"/>
  <c r="Q59" i="165"/>
  <c r="T59" i="165" s="1"/>
  <c r="V59" i="165" s="1"/>
  <c r="J59" i="165"/>
  <c r="Q58" i="165"/>
  <c r="T58" i="165" s="1"/>
  <c r="V58" i="165" s="1"/>
  <c r="J58" i="165"/>
  <c r="Q57" i="165"/>
  <c r="T57" i="165" s="1"/>
  <c r="V57" i="165" s="1"/>
  <c r="J57" i="165"/>
  <c r="Q56" i="165"/>
  <c r="T56" i="165" s="1"/>
  <c r="V56" i="165" s="1"/>
  <c r="J56" i="165"/>
  <c r="W55" i="165"/>
  <c r="U55" i="165"/>
  <c r="U47" i="165" s="1"/>
  <c r="S55" i="165"/>
  <c r="R55" i="165"/>
  <c r="P55" i="165"/>
  <c r="O55" i="165"/>
  <c r="N55" i="165"/>
  <c r="M55" i="165"/>
  <c r="M47" i="165" s="1"/>
  <c r="L55" i="165"/>
  <c r="K55" i="165"/>
  <c r="I55" i="165"/>
  <c r="I47" i="165" s="1"/>
  <c r="H55" i="165"/>
  <c r="G55" i="165"/>
  <c r="F55" i="165"/>
  <c r="E55" i="165"/>
  <c r="E47" i="165" s="1"/>
  <c r="J54" i="165"/>
  <c r="Q54" i="165" s="1"/>
  <c r="T54" i="165" s="1"/>
  <c r="V54" i="165" s="1"/>
  <c r="J53" i="165"/>
  <c r="Q53" i="165" s="1"/>
  <c r="T53" i="165" s="1"/>
  <c r="V53" i="165" s="1"/>
  <c r="J52" i="165"/>
  <c r="Q52" i="165" s="1"/>
  <c r="T52" i="165" s="1"/>
  <c r="V52" i="165" s="1"/>
  <c r="J51" i="165"/>
  <c r="Q51" i="165" s="1"/>
  <c r="T51" i="165" s="1"/>
  <c r="V51" i="165" s="1"/>
  <c r="J50" i="165"/>
  <c r="Q50" i="165" s="1"/>
  <c r="T50" i="165" s="1"/>
  <c r="V50" i="165" s="1"/>
  <c r="J49" i="165"/>
  <c r="Q49" i="165" s="1"/>
  <c r="T49" i="165" s="1"/>
  <c r="V49" i="165" s="1"/>
  <c r="W48" i="165"/>
  <c r="U48" i="165"/>
  <c r="S48" i="165"/>
  <c r="R48" i="165"/>
  <c r="P48" i="165"/>
  <c r="P47" i="165" s="1"/>
  <c r="O48" i="165"/>
  <c r="N48" i="165"/>
  <c r="M48" i="165"/>
  <c r="L48" i="165"/>
  <c r="L47" i="165" s="1"/>
  <c r="K48" i="165"/>
  <c r="I48" i="165"/>
  <c r="H48" i="165"/>
  <c r="H47" i="165" s="1"/>
  <c r="G48" i="165"/>
  <c r="F48" i="165"/>
  <c r="J48" i="165" s="1"/>
  <c r="Q48" i="165" s="1"/>
  <c r="T48" i="165" s="1"/>
  <c r="V48" i="165" s="1"/>
  <c r="E48" i="165"/>
  <c r="W47" i="165"/>
  <c r="O47" i="165"/>
  <c r="G47" i="165"/>
  <c r="T46" i="165"/>
  <c r="V46" i="165" s="1"/>
  <c r="Q46" i="165"/>
  <c r="J46" i="165"/>
  <c r="T45" i="165"/>
  <c r="V45" i="165" s="1"/>
  <c r="Q45" i="165"/>
  <c r="J45" i="165"/>
  <c r="T44" i="165"/>
  <c r="V44" i="165" s="1"/>
  <c r="Q44" i="165"/>
  <c r="J44" i="165"/>
  <c r="W43" i="165"/>
  <c r="U43" i="165"/>
  <c r="S43" i="165"/>
  <c r="R43" i="165"/>
  <c r="R131" i="165" s="1"/>
  <c r="P43" i="165"/>
  <c r="O43" i="165"/>
  <c r="N43" i="165"/>
  <c r="M43" i="165"/>
  <c r="L43" i="165"/>
  <c r="K43" i="165"/>
  <c r="I43" i="165"/>
  <c r="H43" i="165"/>
  <c r="G43" i="165"/>
  <c r="F43" i="165"/>
  <c r="J43" i="165" s="1"/>
  <c r="Q43" i="165" s="1"/>
  <c r="T43" i="165" s="1"/>
  <c r="V43" i="165" s="1"/>
  <c r="E43" i="165"/>
  <c r="Q42" i="165"/>
  <c r="T42" i="165" s="1"/>
  <c r="V42" i="165" s="1"/>
  <c r="J42" i="165"/>
  <c r="Q41" i="165"/>
  <c r="T41" i="165" s="1"/>
  <c r="V41" i="165" s="1"/>
  <c r="J41" i="165"/>
  <c r="Q40" i="165"/>
  <c r="T40" i="165" s="1"/>
  <c r="V40" i="165" s="1"/>
  <c r="J40" i="165"/>
  <c r="Q39" i="165"/>
  <c r="T39" i="165" s="1"/>
  <c r="V39" i="165" s="1"/>
  <c r="J39" i="165"/>
  <c r="W38" i="165"/>
  <c r="U38" i="165"/>
  <c r="S38" i="165"/>
  <c r="R38" i="165"/>
  <c r="P38" i="165"/>
  <c r="O38" i="165"/>
  <c r="N38" i="165"/>
  <c r="M38" i="165"/>
  <c r="L38" i="165"/>
  <c r="K38" i="165"/>
  <c r="I38" i="165"/>
  <c r="H38" i="165"/>
  <c r="G38" i="165"/>
  <c r="F38" i="165"/>
  <c r="E38" i="165"/>
  <c r="E99" i="165" s="1"/>
  <c r="J37" i="165"/>
  <c r="Q37" i="165" s="1"/>
  <c r="T37" i="165" s="1"/>
  <c r="V37" i="165" s="1"/>
  <c r="J36" i="165"/>
  <c r="Q36" i="165" s="1"/>
  <c r="T36" i="165" s="1"/>
  <c r="V36" i="165" s="1"/>
  <c r="W35" i="165"/>
  <c r="U35" i="165"/>
  <c r="S35" i="165"/>
  <c r="R35" i="165"/>
  <c r="P35" i="165"/>
  <c r="P30" i="165" s="1"/>
  <c r="O35" i="165"/>
  <c r="N35" i="165"/>
  <c r="M35" i="165"/>
  <c r="L35" i="165"/>
  <c r="L30" i="165" s="1"/>
  <c r="K35" i="165"/>
  <c r="I35" i="165"/>
  <c r="H35" i="165"/>
  <c r="H30" i="165" s="1"/>
  <c r="G35" i="165"/>
  <c r="F35" i="165"/>
  <c r="E35" i="165"/>
  <c r="V34" i="165"/>
  <c r="T34" i="165"/>
  <c r="Q34" i="165"/>
  <c r="J34" i="165"/>
  <c r="V33" i="165"/>
  <c r="T33" i="165"/>
  <c r="Q33" i="165"/>
  <c r="J33" i="165"/>
  <c r="V32" i="165"/>
  <c r="T32" i="165"/>
  <c r="Q32" i="165"/>
  <c r="J32" i="165"/>
  <c r="V31" i="165"/>
  <c r="T31" i="165"/>
  <c r="Q31" i="165"/>
  <c r="J31" i="165"/>
  <c r="W30" i="165"/>
  <c r="U30" i="165"/>
  <c r="S30" i="165"/>
  <c r="R30" i="165"/>
  <c r="O30" i="165"/>
  <c r="N30" i="165"/>
  <c r="M30" i="165"/>
  <c r="K30" i="165"/>
  <c r="I30" i="165"/>
  <c r="G30" i="165"/>
  <c r="F30" i="165"/>
  <c r="E30" i="165"/>
  <c r="W28" i="165"/>
  <c r="U28" i="165"/>
  <c r="S28" i="165"/>
  <c r="R28" i="165"/>
  <c r="P28" i="165"/>
  <c r="O28" i="165"/>
  <c r="N28" i="165"/>
  <c r="M28" i="165"/>
  <c r="L28" i="165"/>
  <c r="K28" i="165"/>
  <c r="J28" i="165"/>
  <c r="I28" i="165"/>
  <c r="H28" i="165"/>
  <c r="G28" i="165"/>
  <c r="F28" i="165"/>
  <c r="E28" i="165"/>
  <c r="Q26" i="165"/>
  <c r="T26" i="165" s="1"/>
  <c r="V26" i="165" s="1"/>
  <c r="J26" i="165"/>
  <c r="Q25" i="165"/>
  <c r="T25" i="165" s="1"/>
  <c r="V25" i="165" s="1"/>
  <c r="J25" i="165"/>
  <c r="Q24" i="165"/>
  <c r="J24" i="165"/>
  <c r="U22" i="165"/>
  <c r="M22" i="165"/>
  <c r="I22" i="165"/>
  <c r="E22" i="165"/>
  <c r="J20" i="165"/>
  <c r="Q20" i="165" s="1"/>
  <c r="T20" i="165" s="1"/>
  <c r="V20" i="165" s="1"/>
  <c r="J19" i="165"/>
  <c r="Q19" i="165" s="1"/>
  <c r="T19" i="165" s="1"/>
  <c r="V19" i="165" s="1"/>
  <c r="J18" i="165"/>
  <c r="Q18" i="165" s="1"/>
  <c r="T18" i="165" s="1"/>
  <c r="V18" i="165" s="1"/>
  <c r="J17" i="165"/>
  <c r="Q17" i="165" s="1"/>
  <c r="T17" i="165" s="1"/>
  <c r="V17" i="165" s="1"/>
  <c r="J16" i="165"/>
  <c r="Q16" i="165" s="1"/>
  <c r="T16" i="165" s="1"/>
  <c r="V16" i="165" s="1"/>
  <c r="J15" i="165"/>
  <c r="Q15" i="165" s="1"/>
  <c r="T15" i="165" s="1"/>
  <c r="V15" i="165" s="1"/>
  <c r="J14" i="165"/>
  <c r="Q14" i="165" s="1"/>
  <c r="T14" i="165" s="1"/>
  <c r="V14" i="165" s="1"/>
  <c r="J13" i="165"/>
  <c r="Q13" i="165" s="1"/>
  <c r="T13" i="165" s="1"/>
  <c r="V13" i="165" s="1"/>
  <c r="W12" i="165"/>
  <c r="W22" i="165" s="1"/>
  <c r="U12" i="165"/>
  <c r="S12" i="165"/>
  <c r="S22" i="165" s="1"/>
  <c r="R12" i="165"/>
  <c r="R22" i="165" s="1"/>
  <c r="P12" i="165"/>
  <c r="O12" i="165"/>
  <c r="O22" i="165" s="1"/>
  <c r="N12" i="165"/>
  <c r="M12" i="165"/>
  <c r="L12" i="165"/>
  <c r="K12" i="165"/>
  <c r="K22" i="165" s="1"/>
  <c r="I12" i="165"/>
  <c r="H12" i="165"/>
  <c r="G12" i="165"/>
  <c r="G22" i="165" s="1"/>
  <c r="F12" i="165"/>
  <c r="E12" i="165"/>
  <c r="A2" i="165"/>
  <c r="C44" i="174" l="1"/>
  <c r="J28" i="173"/>
  <c r="H44" i="174"/>
  <c r="I44" i="174"/>
  <c r="K44" i="174"/>
  <c r="E44" i="174"/>
  <c r="M44" i="174"/>
  <c r="U44" i="174"/>
  <c r="P44" i="174"/>
  <c r="Q44" i="174"/>
  <c r="S44" i="174"/>
  <c r="V45" i="174"/>
  <c r="G11" i="173"/>
  <c r="G28" i="173" s="1"/>
  <c r="H11" i="173"/>
  <c r="H28" i="173" s="1"/>
  <c r="I11" i="173"/>
  <c r="I28" i="173" s="1"/>
  <c r="V18" i="174"/>
  <c r="V16" i="174" s="1"/>
  <c r="V44" i="174" s="1"/>
  <c r="R99" i="171"/>
  <c r="R131" i="171"/>
  <c r="G131" i="172"/>
  <c r="N22" i="171"/>
  <c r="U12" i="171"/>
  <c r="E47" i="171"/>
  <c r="E99" i="171" s="1"/>
  <c r="P131" i="171"/>
  <c r="H131" i="172"/>
  <c r="P99" i="171"/>
  <c r="N30" i="171"/>
  <c r="U30" i="171" s="1"/>
  <c r="X30" i="171" s="1"/>
  <c r="S99" i="171"/>
  <c r="U148" i="171"/>
  <c r="N99" i="172"/>
  <c r="K99" i="172"/>
  <c r="K131" i="172"/>
  <c r="T99" i="171"/>
  <c r="M99" i="171"/>
  <c r="O131" i="172"/>
  <c r="P147" i="172"/>
  <c r="T131" i="171"/>
  <c r="X38" i="171"/>
  <c r="H128" i="171"/>
  <c r="H131" i="171" s="1"/>
  <c r="L131" i="171"/>
  <c r="E131" i="172"/>
  <c r="M131" i="172"/>
  <c r="K99" i="171"/>
  <c r="X101" i="171"/>
  <c r="M131" i="171"/>
  <c r="W131" i="171"/>
  <c r="F99" i="172"/>
  <c r="F131" i="172"/>
  <c r="N131" i="172"/>
  <c r="N28" i="171"/>
  <c r="L128" i="171"/>
  <c r="T128" i="171"/>
  <c r="G99" i="172"/>
  <c r="O99" i="172"/>
  <c r="E128" i="172"/>
  <c r="M128" i="172"/>
  <c r="I131" i="172"/>
  <c r="I147" i="172"/>
  <c r="J76" i="171"/>
  <c r="E128" i="171"/>
  <c r="M128" i="171"/>
  <c r="I131" i="171"/>
  <c r="Q131" i="171"/>
  <c r="J131" i="172"/>
  <c r="J22" i="171"/>
  <c r="J47" i="171"/>
  <c r="N47" i="171" s="1"/>
  <c r="U47" i="171" s="1"/>
  <c r="X47" i="171" s="1"/>
  <c r="N128" i="171"/>
  <c r="X24" i="171"/>
  <c r="X28" i="171" s="1"/>
  <c r="K131" i="171"/>
  <c r="S131" i="171"/>
  <c r="X137" i="171"/>
  <c r="X148" i="171" s="1"/>
  <c r="P24" i="172"/>
  <c r="P28" i="172" s="1"/>
  <c r="P101" i="172"/>
  <c r="P128" i="172" s="1"/>
  <c r="U125" i="171"/>
  <c r="I35" i="172"/>
  <c r="P35" i="172" s="1"/>
  <c r="I107" i="172"/>
  <c r="P107" i="172" s="1"/>
  <c r="I12" i="172"/>
  <c r="E47" i="172"/>
  <c r="I47" i="172" s="1"/>
  <c r="P47" i="172" s="1"/>
  <c r="I76" i="172"/>
  <c r="L131" i="165"/>
  <c r="L22" i="165"/>
  <c r="P131" i="165"/>
  <c r="P22" i="165"/>
  <c r="L99" i="165"/>
  <c r="F99" i="165"/>
  <c r="J76" i="165"/>
  <c r="J84" i="165"/>
  <c r="Q84" i="165" s="1"/>
  <c r="T84" i="165" s="1"/>
  <c r="V84" i="165" s="1"/>
  <c r="E131" i="168"/>
  <c r="H131" i="165"/>
  <c r="H22" i="165"/>
  <c r="J38" i="165"/>
  <c r="Q38" i="165" s="1"/>
  <c r="T38" i="165" s="1"/>
  <c r="V38" i="165" s="1"/>
  <c r="T69" i="165"/>
  <c r="V69" i="165" s="1"/>
  <c r="P99" i="165"/>
  <c r="T102" i="165"/>
  <c r="V102" i="165" s="1"/>
  <c r="Q128" i="165"/>
  <c r="I28" i="167"/>
  <c r="P24" i="167"/>
  <c r="P28" i="167" s="1"/>
  <c r="P30" i="167"/>
  <c r="I35" i="167"/>
  <c r="P35" i="167" s="1"/>
  <c r="Q28" i="165"/>
  <c r="T24" i="165"/>
  <c r="G99" i="165"/>
  <c r="E99" i="168"/>
  <c r="N131" i="165"/>
  <c r="J55" i="165"/>
  <c r="Q55" i="165" s="1"/>
  <c r="T55" i="165" s="1"/>
  <c r="V55" i="165" s="1"/>
  <c r="J47" i="165"/>
  <c r="Q47" i="165" s="1"/>
  <c r="T47" i="165" s="1"/>
  <c r="V47" i="165" s="1"/>
  <c r="J62" i="165"/>
  <c r="Q62" i="165" s="1"/>
  <c r="T62" i="165" s="1"/>
  <c r="V62" i="165" s="1"/>
  <c r="M99" i="165"/>
  <c r="S99" i="165"/>
  <c r="J12" i="165"/>
  <c r="J30" i="165"/>
  <c r="Q30" i="165" s="1"/>
  <c r="T30" i="165" s="1"/>
  <c r="V30" i="165" s="1"/>
  <c r="J35" i="165"/>
  <c r="Q35" i="165" s="1"/>
  <c r="T35" i="165" s="1"/>
  <c r="V35" i="165" s="1"/>
  <c r="H99" i="165"/>
  <c r="I99" i="165"/>
  <c r="R99" i="165"/>
  <c r="J91" i="165"/>
  <c r="Q91" i="165" s="1"/>
  <c r="T91" i="165" s="1"/>
  <c r="V91" i="165" s="1"/>
  <c r="K99" i="165"/>
  <c r="O99" i="165"/>
  <c r="E131" i="165"/>
  <c r="I131" i="165"/>
  <c r="M131" i="165"/>
  <c r="U131" i="165"/>
  <c r="F22" i="165"/>
  <c r="N22" i="165"/>
  <c r="J128" i="165"/>
  <c r="T107" i="165"/>
  <c r="V107" i="165" s="1"/>
  <c r="R128" i="165"/>
  <c r="W128" i="165"/>
  <c r="F131" i="165"/>
  <c r="Q47" i="167"/>
  <c r="G99" i="167"/>
  <c r="V101" i="165"/>
  <c r="N128" i="165"/>
  <c r="S128" i="165"/>
  <c r="O131" i="167"/>
  <c r="G131" i="165"/>
  <c r="K131" i="165"/>
  <c r="O131" i="165"/>
  <c r="S131" i="165"/>
  <c r="W131" i="165"/>
  <c r="Q114" i="165"/>
  <c r="T114" i="165" s="1"/>
  <c r="V114" i="165" s="1"/>
  <c r="H99" i="167"/>
  <c r="M131" i="167"/>
  <c r="M99" i="167"/>
  <c r="G131" i="167"/>
  <c r="L131" i="167"/>
  <c r="L128" i="167"/>
  <c r="F128" i="165"/>
  <c r="I69" i="167"/>
  <c r="P69" i="167" s="1"/>
  <c r="N99" i="167"/>
  <c r="I91" i="167"/>
  <c r="P91" i="167" s="1"/>
  <c r="H131" i="167"/>
  <c r="H128" i="167"/>
  <c r="P25" i="168"/>
  <c r="P28" i="168" s="1"/>
  <c r="I28" i="168"/>
  <c r="I35" i="168"/>
  <c r="P35" i="168" s="1"/>
  <c r="I43" i="167"/>
  <c r="P43" i="167" s="1"/>
  <c r="I48" i="167"/>
  <c r="P48" i="167" s="1"/>
  <c r="J47" i="167"/>
  <c r="J131" i="167" s="1"/>
  <c r="N47" i="167"/>
  <c r="F99" i="167"/>
  <c r="I104" i="167"/>
  <c r="P104" i="167" s="1"/>
  <c r="Q137" i="165"/>
  <c r="I12" i="167"/>
  <c r="L99" i="167"/>
  <c r="Q76" i="167"/>
  <c r="F131" i="167"/>
  <c r="K131" i="167"/>
  <c r="O128" i="167"/>
  <c r="E47" i="167"/>
  <c r="I47" i="167" s="1"/>
  <c r="P47" i="167" s="1"/>
  <c r="I114" i="167"/>
  <c r="I128" i="167" s="1"/>
  <c r="F128" i="167"/>
  <c r="J128" i="167"/>
  <c r="K99" i="168"/>
  <c r="O99" i="168"/>
  <c r="K131" i="168"/>
  <c r="O131" i="168"/>
  <c r="E76" i="167"/>
  <c r="E131" i="167" s="1"/>
  <c r="N131" i="167"/>
  <c r="G128" i="167"/>
  <c r="K128" i="167"/>
  <c r="I47" i="168"/>
  <c r="P47" i="168" s="1"/>
  <c r="G99" i="168"/>
  <c r="P128" i="168"/>
  <c r="G131" i="168"/>
  <c r="P146" i="168"/>
  <c r="M99" i="168"/>
  <c r="M131" i="168"/>
  <c r="G128" i="168"/>
  <c r="K128" i="168"/>
  <c r="O128" i="168"/>
  <c r="H128" i="168"/>
  <c r="L128" i="168"/>
  <c r="I12" i="168"/>
  <c r="I76" i="168"/>
  <c r="I114" i="168"/>
  <c r="P114" i="168" s="1"/>
  <c r="E128" i="168"/>
  <c r="I128" i="168"/>
  <c r="M128" i="168"/>
  <c r="I146" i="168"/>
  <c r="F128" i="168"/>
  <c r="J128" i="168"/>
  <c r="N128" i="168"/>
  <c r="E132" i="63"/>
  <c r="E131" i="171" l="1"/>
  <c r="U22" i="171"/>
  <c r="X12" i="171"/>
  <c r="X22" i="171" s="1"/>
  <c r="P76" i="172"/>
  <c r="P99" i="172" s="1"/>
  <c r="I99" i="172"/>
  <c r="E99" i="172"/>
  <c r="I128" i="172"/>
  <c r="P12" i="172"/>
  <c r="P22" i="172" s="1"/>
  <c r="I22" i="172"/>
  <c r="X125" i="171"/>
  <c r="J99" i="171"/>
  <c r="N76" i="171"/>
  <c r="J131" i="171"/>
  <c r="U128" i="171"/>
  <c r="I22" i="168"/>
  <c r="P12" i="168"/>
  <c r="P22" i="168" s="1"/>
  <c r="Q99" i="167"/>
  <c r="Q131" i="167"/>
  <c r="E99" i="167"/>
  <c r="I76" i="167"/>
  <c r="J99" i="165"/>
  <c r="Q76" i="165"/>
  <c r="Q147" i="165"/>
  <c r="T137" i="165"/>
  <c r="J99" i="167"/>
  <c r="V128" i="165"/>
  <c r="I99" i="168"/>
  <c r="P76" i="168"/>
  <c r="I131" i="168"/>
  <c r="P114" i="167"/>
  <c r="I22" i="167"/>
  <c r="P12" i="167"/>
  <c r="P22" i="167" s="1"/>
  <c r="T128" i="165"/>
  <c r="J131" i="165"/>
  <c r="J22" i="165"/>
  <c r="Q12" i="165"/>
  <c r="T28" i="165"/>
  <c r="V28" i="165" s="1"/>
  <c r="V24" i="165"/>
  <c r="I50" i="106"/>
  <c r="H50" i="106"/>
  <c r="G50" i="106"/>
  <c r="F50" i="106"/>
  <c r="E50" i="106" l="1"/>
  <c r="U76" i="171"/>
  <c r="N99" i="171"/>
  <c r="N131" i="171"/>
  <c r="P131" i="172"/>
  <c r="X128" i="171"/>
  <c r="I99" i="167"/>
  <c r="P76" i="167"/>
  <c r="P99" i="167" s="1"/>
  <c r="Q131" i="165"/>
  <c r="T12" i="165"/>
  <c r="Q22" i="165"/>
  <c r="P99" i="168"/>
  <c r="P131" i="168"/>
  <c r="P128" i="167"/>
  <c r="I131" i="167"/>
  <c r="T147" i="165"/>
  <c r="V137" i="165"/>
  <c r="V147" i="165" s="1"/>
  <c r="Q99" i="165"/>
  <c r="T76" i="165"/>
  <c r="K18" i="65"/>
  <c r="J18" i="65"/>
  <c r="I18" i="65"/>
  <c r="H18" i="65"/>
  <c r="G18" i="65"/>
  <c r="F18" i="65"/>
  <c r="E18" i="65"/>
  <c r="D18" i="65"/>
  <c r="T94" i="87"/>
  <c r="S94" i="87"/>
  <c r="Q94" i="87"/>
  <c r="P94" i="87"/>
  <c r="O94" i="87"/>
  <c r="N94" i="87"/>
  <c r="K94" i="87"/>
  <c r="T64" i="87"/>
  <c r="S64" i="87"/>
  <c r="Q64" i="87"/>
  <c r="P64" i="87"/>
  <c r="O64" i="87"/>
  <c r="N64" i="87"/>
  <c r="K64" i="87"/>
  <c r="Y99" i="85"/>
  <c r="X99" i="85"/>
  <c r="W99" i="85"/>
  <c r="V99" i="85"/>
  <c r="U99" i="85"/>
  <c r="T99" i="85"/>
  <c r="P99" i="85"/>
  <c r="O99" i="85"/>
  <c r="N99" i="85"/>
  <c r="Y68" i="85"/>
  <c r="X68" i="85"/>
  <c r="W68" i="85"/>
  <c r="V68" i="85"/>
  <c r="U68" i="85"/>
  <c r="T68" i="85"/>
  <c r="Q68" i="85"/>
  <c r="P68" i="85"/>
  <c r="O68" i="85"/>
  <c r="N68" i="85"/>
  <c r="X76" i="171" l="1"/>
  <c r="U99" i="171"/>
  <c r="U131" i="171"/>
  <c r="T99" i="165"/>
  <c r="V99" i="165" s="1"/>
  <c r="V76" i="165"/>
  <c r="P131" i="167"/>
  <c r="T131" i="165"/>
  <c r="T22" i="165"/>
  <c r="V22" i="165" s="1"/>
  <c r="V12" i="165"/>
  <c r="J39" i="106"/>
  <c r="I39" i="106"/>
  <c r="H39" i="106"/>
  <c r="G39" i="106"/>
  <c r="F39" i="106"/>
  <c r="E10" i="106"/>
  <c r="G17" i="106"/>
  <c r="G28" i="106" s="1"/>
  <c r="G30" i="106" s="1"/>
  <c r="F16" i="106"/>
  <c r="F28" i="106" s="1"/>
  <c r="P67" i="101"/>
  <c r="O67" i="101"/>
  <c r="N67" i="101"/>
  <c r="M67" i="101"/>
  <c r="L67" i="101"/>
  <c r="K67" i="101"/>
  <c r="J67" i="101"/>
  <c r="I67" i="101"/>
  <c r="G67" i="101"/>
  <c r="R66" i="101"/>
  <c r="Q66" i="101"/>
  <c r="R65" i="101"/>
  <c r="Q65" i="101"/>
  <c r="R64" i="101"/>
  <c r="Q64" i="101"/>
  <c r="R63" i="101"/>
  <c r="R67" i="101" s="1"/>
  <c r="Q63" i="101"/>
  <c r="P61" i="101"/>
  <c r="O61" i="101"/>
  <c r="N61" i="101"/>
  <c r="M61" i="101"/>
  <c r="L61" i="101"/>
  <c r="K61" i="101"/>
  <c r="J61" i="101"/>
  <c r="I61" i="101"/>
  <c r="G61" i="101"/>
  <c r="R60" i="101"/>
  <c r="Q60" i="101"/>
  <c r="R59" i="101"/>
  <c r="Q59" i="101"/>
  <c r="R58" i="101"/>
  <c r="Q58" i="101"/>
  <c r="R57" i="101"/>
  <c r="Q57" i="101"/>
  <c r="P55" i="101"/>
  <c r="O55" i="101"/>
  <c r="N55" i="101"/>
  <c r="M55" i="101"/>
  <c r="L55" i="101"/>
  <c r="K55" i="101"/>
  <c r="J55" i="101"/>
  <c r="I55" i="101"/>
  <c r="G55" i="101"/>
  <c r="R54" i="101"/>
  <c r="Q54" i="101"/>
  <c r="R53" i="101"/>
  <c r="Q53" i="101"/>
  <c r="R52" i="101"/>
  <c r="Q52" i="101"/>
  <c r="R51" i="101"/>
  <c r="Q51" i="101"/>
  <c r="Q55" i="101" s="1"/>
  <c r="P49" i="101"/>
  <c r="O49" i="101"/>
  <c r="N49" i="101"/>
  <c r="M49" i="101"/>
  <c r="L49" i="101"/>
  <c r="K49" i="101"/>
  <c r="J49" i="101"/>
  <c r="I49" i="101"/>
  <c r="G49" i="101"/>
  <c r="R48" i="101"/>
  <c r="Q48" i="101"/>
  <c r="R47" i="101"/>
  <c r="Q47" i="101"/>
  <c r="R46" i="101"/>
  <c r="Q46" i="101"/>
  <c r="R45" i="101"/>
  <c r="R49" i="101" s="1"/>
  <c r="Q45" i="101"/>
  <c r="Q49" i="101" s="1"/>
  <c r="P42" i="101"/>
  <c r="O42" i="101"/>
  <c r="N42" i="101"/>
  <c r="M42" i="101"/>
  <c r="L42" i="101"/>
  <c r="K42" i="101"/>
  <c r="J42" i="101"/>
  <c r="I42" i="101"/>
  <c r="G42" i="101"/>
  <c r="R41" i="101"/>
  <c r="Q41" i="101"/>
  <c r="R40" i="101"/>
  <c r="Q40" i="101"/>
  <c r="R39" i="101"/>
  <c r="Q39" i="101"/>
  <c r="R38" i="101"/>
  <c r="Q38" i="101"/>
  <c r="Q42" i="101" s="1"/>
  <c r="Q35" i="101"/>
  <c r="P35" i="101"/>
  <c r="O35" i="101"/>
  <c r="N35" i="101"/>
  <c r="M35" i="101"/>
  <c r="L35" i="101"/>
  <c r="K35" i="101"/>
  <c r="J35" i="101"/>
  <c r="I35" i="101"/>
  <c r="G35" i="101"/>
  <c r="R34" i="101"/>
  <c r="Q34" i="101"/>
  <c r="R33" i="101"/>
  <c r="Q33" i="101"/>
  <c r="R32" i="101"/>
  <c r="Q32" i="101"/>
  <c r="R31" i="101"/>
  <c r="R35" i="101" s="1"/>
  <c r="Q31" i="101"/>
  <c r="P28" i="101"/>
  <c r="O28" i="101"/>
  <c r="N28" i="101"/>
  <c r="M28" i="101"/>
  <c r="L28" i="101"/>
  <c r="K28" i="101"/>
  <c r="J28" i="101"/>
  <c r="I28" i="101"/>
  <c r="G28" i="101"/>
  <c r="R27" i="101"/>
  <c r="Q27" i="101"/>
  <c r="R26" i="101"/>
  <c r="Q26" i="101"/>
  <c r="R25" i="101"/>
  <c r="Q25" i="101"/>
  <c r="R24" i="101"/>
  <c r="R28" i="101" s="1"/>
  <c r="Q24" i="101"/>
  <c r="K34" i="87"/>
  <c r="N34" i="87"/>
  <c r="T34" i="87"/>
  <c r="S34" i="87"/>
  <c r="Q34" i="87"/>
  <c r="P34" i="87"/>
  <c r="O34" i="87"/>
  <c r="I43" i="70"/>
  <c r="I38" i="71"/>
  <c r="X99" i="171" l="1"/>
  <c r="X131" i="171"/>
  <c r="V131" i="165"/>
  <c r="R55" i="101"/>
  <c r="Q61" i="101"/>
  <c r="Q28" i="101"/>
  <c r="R42" i="101"/>
  <c r="R61" i="101"/>
  <c r="Q67" i="101"/>
  <c r="F30" i="106"/>
  <c r="F42" i="106" s="1"/>
  <c r="F45" i="106" s="1"/>
  <c r="E39" i="106"/>
  <c r="R31" i="64" l="1"/>
  <c r="Q31" i="64"/>
  <c r="N31" i="64"/>
  <c r="V73" i="30"/>
  <c r="U73" i="30"/>
  <c r="T73" i="30"/>
  <c r="S73" i="30"/>
  <c r="R73" i="30"/>
  <c r="Q73" i="30"/>
  <c r="P73" i="30"/>
  <c r="O73" i="30"/>
  <c r="N73" i="30"/>
  <c r="M73" i="30"/>
  <c r="L73" i="30"/>
  <c r="K73" i="30"/>
  <c r="J73" i="30"/>
  <c r="V65" i="30"/>
  <c r="U65" i="30"/>
  <c r="T65" i="30"/>
  <c r="S65" i="30"/>
  <c r="R65" i="30"/>
  <c r="Q65" i="30"/>
  <c r="P65" i="30"/>
  <c r="O65" i="30"/>
  <c r="N65" i="30"/>
  <c r="M65" i="30"/>
  <c r="L65" i="30"/>
  <c r="K65" i="30"/>
  <c r="J65" i="30"/>
  <c r="V57" i="30"/>
  <c r="U57" i="30"/>
  <c r="T57" i="30"/>
  <c r="S57" i="30"/>
  <c r="R57" i="30"/>
  <c r="Q57" i="30"/>
  <c r="P57" i="30"/>
  <c r="O57" i="30"/>
  <c r="N57" i="30"/>
  <c r="M57" i="30"/>
  <c r="L57" i="30"/>
  <c r="K57" i="30"/>
  <c r="J57" i="30"/>
  <c r="V49" i="30"/>
  <c r="U49" i="30"/>
  <c r="T49" i="30"/>
  <c r="S49" i="30"/>
  <c r="R49" i="30"/>
  <c r="Q49" i="30"/>
  <c r="P49" i="30"/>
  <c r="O49" i="30"/>
  <c r="N49" i="30"/>
  <c r="M49" i="30"/>
  <c r="L49" i="30"/>
  <c r="K49" i="30"/>
  <c r="J49" i="30"/>
  <c r="V41" i="30"/>
  <c r="U41" i="30"/>
  <c r="T41" i="30"/>
  <c r="S41" i="30"/>
  <c r="R41" i="30"/>
  <c r="Q41" i="30"/>
  <c r="P41" i="30"/>
  <c r="O41" i="30"/>
  <c r="N41" i="30"/>
  <c r="M41" i="30"/>
  <c r="L41" i="30"/>
  <c r="K41" i="30"/>
  <c r="J41" i="30"/>
  <c r="I158" i="163" l="1"/>
  <c r="H158" i="163"/>
  <c r="G158" i="163"/>
  <c r="F158" i="163"/>
  <c r="E158" i="163"/>
  <c r="D158" i="163"/>
  <c r="C158" i="163"/>
  <c r="B158" i="163"/>
  <c r="I150" i="163"/>
  <c r="H150" i="163"/>
  <c r="G150" i="163"/>
  <c r="F150" i="163"/>
  <c r="E150" i="163"/>
  <c r="D150" i="163"/>
  <c r="C150" i="163"/>
  <c r="B150" i="163"/>
  <c r="I143" i="163"/>
  <c r="H143" i="163"/>
  <c r="G143" i="163"/>
  <c r="F143" i="163"/>
  <c r="E143" i="163"/>
  <c r="D143" i="163"/>
  <c r="C143" i="163"/>
  <c r="B143" i="163"/>
  <c r="I135" i="163"/>
  <c r="H135" i="163"/>
  <c r="G135" i="163"/>
  <c r="F135" i="163"/>
  <c r="E135" i="163"/>
  <c r="D135" i="163"/>
  <c r="C135" i="163"/>
  <c r="B135" i="163"/>
  <c r="I126" i="163"/>
  <c r="H126" i="163"/>
  <c r="G126" i="163"/>
  <c r="F126" i="163"/>
  <c r="E126" i="163"/>
  <c r="D126" i="163"/>
  <c r="C126" i="163"/>
  <c r="B126" i="163"/>
  <c r="I119" i="163"/>
  <c r="H119" i="163"/>
  <c r="G119" i="163"/>
  <c r="F119" i="163"/>
  <c r="E119" i="163"/>
  <c r="D119" i="163"/>
  <c r="C119" i="163"/>
  <c r="B119" i="163"/>
  <c r="I109" i="163"/>
  <c r="H109" i="163"/>
  <c r="G109" i="163"/>
  <c r="F109" i="163"/>
  <c r="E109" i="163"/>
  <c r="D109" i="163"/>
  <c r="C109" i="163"/>
  <c r="B109" i="163"/>
  <c r="I100" i="163"/>
  <c r="H100" i="163"/>
  <c r="G100" i="163"/>
  <c r="F100" i="163"/>
  <c r="E100" i="163"/>
  <c r="D100" i="163"/>
  <c r="C100" i="163"/>
  <c r="B100" i="163"/>
  <c r="I90" i="163"/>
  <c r="H90" i="163"/>
  <c r="G90" i="163"/>
  <c r="F90" i="163"/>
  <c r="E90" i="163"/>
  <c r="D90" i="163"/>
  <c r="C90" i="163"/>
  <c r="B90" i="163"/>
  <c r="I81" i="163"/>
  <c r="H81" i="163"/>
  <c r="G81" i="163"/>
  <c r="F81" i="163"/>
  <c r="E81" i="163"/>
  <c r="D81" i="163"/>
  <c r="C81" i="163"/>
  <c r="B81" i="163"/>
  <c r="I73" i="163"/>
  <c r="H73" i="163"/>
  <c r="G73" i="163"/>
  <c r="F73" i="163"/>
  <c r="E73" i="163"/>
  <c r="D73" i="163"/>
  <c r="C73" i="163"/>
  <c r="B73" i="163"/>
  <c r="I65" i="163"/>
  <c r="H65" i="163"/>
  <c r="G65" i="163"/>
  <c r="F65" i="163"/>
  <c r="E65" i="163"/>
  <c r="D65" i="163"/>
  <c r="C65" i="163"/>
  <c r="B65" i="163"/>
  <c r="I54" i="163"/>
  <c r="H54" i="163"/>
  <c r="G54" i="163"/>
  <c r="F54" i="163"/>
  <c r="E54" i="163"/>
  <c r="D54" i="163"/>
  <c r="C54" i="163"/>
  <c r="B54" i="163"/>
  <c r="I46" i="163"/>
  <c r="H46" i="163"/>
  <c r="G46" i="163"/>
  <c r="F46" i="163"/>
  <c r="E46" i="163"/>
  <c r="D46" i="163"/>
  <c r="C46" i="163"/>
  <c r="B46" i="163"/>
  <c r="I39" i="163"/>
  <c r="H39" i="163"/>
  <c r="G39" i="163"/>
  <c r="F39" i="163"/>
  <c r="E39" i="163"/>
  <c r="D39" i="163"/>
  <c r="C39" i="163"/>
  <c r="B39" i="163"/>
  <c r="I30" i="163"/>
  <c r="H30" i="163"/>
  <c r="G30" i="163"/>
  <c r="F30" i="163"/>
  <c r="E30" i="163"/>
  <c r="D30" i="163"/>
  <c r="C30" i="163"/>
  <c r="B30" i="163"/>
  <c r="I11" i="163"/>
  <c r="I167" i="163" s="1"/>
  <c r="H11" i="163"/>
  <c r="G11" i="163"/>
  <c r="G167" i="163" s="1"/>
  <c r="F11" i="163"/>
  <c r="F167" i="163" s="1"/>
  <c r="E11" i="163"/>
  <c r="E167" i="163" s="1"/>
  <c r="D11" i="163"/>
  <c r="D167" i="163" s="1"/>
  <c r="C11" i="163"/>
  <c r="C167" i="163" s="1"/>
  <c r="B11" i="163"/>
  <c r="B167" i="163" s="1"/>
  <c r="H167" i="163" l="1"/>
  <c r="Q64" i="10" l="1"/>
  <c r="R21" i="64" l="1"/>
  <c r="Q21" i="64"/>
  <c r="N21" i="64"/>
  <c r="C65" i="62" l="1"/>
  <c r="C58" i="62"/>
  <c r="C47" i="62"/>
  <c r="C39" i="62"/>
  <c r="C28" i="62"/>
  <c r="C85" i="62"/>
  <c r="C73" i="62"/>
  <c r="E160" i="63"/>
  <c r="E161" i="63"/>
  <c r="N28" i="130"/>
  <c r="N26" i="130" s="1"/>
  <c r="M28" i="130"/>
  <c r="M26" i="130" s="1"/>
  <c r="L28" i="130"/>
  <c r="K28" i="130"/>
  <c r="K26" i="130" s="1"/>
  <c r="J28" i="130"/>
  <c r="J26" i="130" s="1"/>
  <c r="I28" i="130"/>
  <c r="I26" i="130" s="1"/>
  <c r="H28" i="130"/>
  <c r="H26" i="130" s="1"/>
  <c r="G28" i="130"/>
  <c r="G26" i="130" s="1"/>
  <c r="F28" i="130"/>
  <c r="F26" i="130" s="1"/>
  <c r="E28" i="130"/>
  <c r="E26" i="130" s="1"/>
  <c r="L26" i="130"/>
  <c r="N25" i="130"/>
  <c r="M25" i="130"/>
  <c r="L25" i="130"/>
  <c r="K25" i="130"/>
  <c r="J25" i="130"/>
  <c r="I25" i="130"/>
  <c r="H25" i="130"/>
  <c r="G25" i="130"/>
  <c r="F25" i="130"/>
  <c r="E25" i="130"/>
  <c r="O24" i="130"/>
  <c r="O23" i="130"/>
  <c r="N14" i="130"/>
  <c r="N12" i="130" s="1"/>
  <c r="M14" i="130"/>
  <c r="M12" i="130" s="1"/>
  <c r="L14" i="130"/>
  <c r="L12" i="130" s="1"/>
  <c r="K14" i="130"/>
  <c r="K12" i="130" s="1"/>
  <c r="J14" i="130"/>
  <c r="J12" i="130" s="1"/>
  <c r="I14" i="130"/>
  <c r="I12" i="130" s="1"/>
  <c r="H14" i="130"/>
  <c r="H12" i="130" s="1"/>
  <c r="G14" i="130"/>
  <c r="G12" i="130" s="1"/>
  <c r="F14" i="130"/>
  <c r="F12" i="130" s="1"/>
  <c r="E14" i="130"/>
  <c r="E12" i="130" s="1"/>
  <c r="N11" i="130"/>
  <c r="M11" i="130"/>
  <c r="L11" i="130"/>
  <c r="K11" i="130"/>
  <c r="J11" i="130"/>
  <c r="I11" i="130"/>
  <c r="H11" i="130"/>
  <c r="G11" i="130"/>
  <c r="F11" i="130"/>
  <c r="E11" i="130"/>
  <c r="O10" i="130"/>
  <c r="O9" i="130"/>
  <c r="O24" i="97"/>
  <c r="O23" i="97"/>
  <c r="O10" i="97"/>
  <c r="O9" i="97"/>
  <c r="E28" i="97"/>
  <c r="E26" i="97" s="1"/>
  <c r="E25" i="97"/>
  <c r="C92" i="62" l="1"/>
  <c r="O12" i="130"/>
  <c r="O26" i="130"/>
  <c r="O11" i="130"/>
  <c r="O25" i="130"/>
  <c r="E125" i="63"/>
  <c r="E63" i="63" l="1"/>
  <c r="E62" i="63"/>
  <c r="E61" i="63"/>
  <c r="I43" i="9" l="1"/>
  <c r="H43" i="9"/>
  <c r="G43" i="9"/>
  <c r="F43" i="9"/>
  <c r="E43" i="9"/>
  <c r="D43" i="9"/>
  <c r="C43" i="9"/>
  <c r="I33" i="9"/>
  <c r="I37" i="9" s="1"/>
  <c r="H33" i="9"/>
  <c r="H37" i="9" s="1"/>
  <c r="G33" i="9"/>
  <c r="G37" i="9" s="1"/>
  <c r="F33" i="9"/>
  <c r="F37" i="9" s="1"/>
  <c r="F44" i="9" s="1"/>
  <c r="E33" i="9"/>
  <c r="E37" i="9" s="1"/>
  <c r="E44" i="9" s="1"/>
  <c r="D33" i="9"/>
  <c r="D37" i="9" s="1"/>
  <c r="C33" i="9"/>
  <c r="C37" i="9" s="1"/>
  <c r="J50" i="9"/>
  <c r="J49" i="9"/>
  <c r="J48" i="9"/>
  <c r="J47" i="9"/>
  <c r="J46" i="9"/>
  <c r="J45" i="9"/>
  <c r="J42" i="9"/>
  <c r="J41" i="9"/>
  <c r="J40" i="9"/>
  <c r="J39" i="9"/>
  <c r="J38" i="9"/>
  <c r="J36" i="9"/>
  <c r="J35" i="9"/>
  <c r="J34" i="9"/>
  <c r="J32" i="9"/>
  <c r="I23" i="9"/>
  <c r="H23" i="9"/>
  <c r="G23" i="9"/>
  <c r="F23" i="9"/>
  <c r="E23" i="9"/>
  <c r="D23" i="9"/>
  <c r="C23" i="9"/>
  <c r="I14" i="9"/>
  <c r="I18" i="9" s="1"/>
  <c r="H14" i="9"/>
  <c r="H18" i="9" s="1"/>
  <c r="G14" i="9"/>
  <c r="G18" i="9" s="1"/>
  <c r="F14" i="9"/>
  <c r="F18" i="9" s="1"/>
  <c r="E14" i="9"/>
  <c r="E18" i="9" s="1"/>
  <c r="E24" i="9" s="1"/>
  <c r="E28" i="9" s="1"/>
  <c r="D14" i="9"/>
  <c r="D18" i="9" s="1"/>
  <c r="C14" i="9"/>
  <c r="C18" i="9" s="1"/>
  <c r="C24" i="9" s="1"/>
  <c r="C28" i="9" s="1"/>
  <c r="B43" i="9"/>
  <c r="B33" i="9"/>
  <c r="B37" i="9" s="1"/>
  <c r="B23" i="9"/>
  <c r="B14" i="9"/>
  <c r="B18" i="9" s="1"/>
  <c r="J15" i="9"/>
  <c r="J16" i="9"/>
  <c r="J17" i="9"/>
  <c r="J19" i="9"/>
  <c r="J20" i="9"/>
  <c r="J21" i="9"/>
  <c r="J22" i="9"/>
  <c r="J25" i="9"/>
  <c r="J26" i="9"/>
  <c r="J27" i="9"/>
  <c r="J13" i="9"/>
  <c r="E75" i="62"/>
  <c r="E74" i="62"/>
  <c r="E14" i="62"/>
  <c r="E29" i="63"/>
  <c r="E171" i="63"/>
  <c r="E170" i="63"/>
  <c r="E169" i="63"/>
  <c r="E168" i="63"/>
  <c r="E164" i="63"/>
  <c r="E163" i="63"/>
  <c r="E162" i="63"/>
  <c r="E159" i="63"/>
  <c r="E158" i="63"/>
  <c r="E157" i="63"/>
  <c r="E156" i="63"/>
  <c r="E151" i="63"/>
  <c r="E150" i="63"/>
  <c r="E147" i="63"/>
  <c r="E146" i="63"/>
  <c r="E145" i="63"/>
  <c r="E143" i="63"/>
  <c r="E142" i="63"/>
  <c r="E141" i="63"/>
  <c r="E139" i="63"/>
  <c r="E138" i="63"/>
  <c r="E137" i="63"/>
  <c r="E135" i="63"/>
  <c r="E134" i="63"/>
  <c r="E133" i="63"/>
  <c r="E131" i="63"/>
  <c r="E129" i="63"/>
  <c r="E128" i="63"/>
  <c r="E127" i="63"/>
  <c r="E126" i="63"/>
  <c r="E124" i="63"/>
  <c r="E123" i="63"/>
  <c r="E122" i="63"/>
  <c r="E121" i="63"/>
  <c r="E120" i="63"/>
  <c r="E119" i="63"/>
  <c r="E118" i="63"/>
  <c r="E116" i="63"/>
  <c r="E115" i="63"/>
  <c r="E113" i="63"/>
  <c r="E112" i="63"/>
  <c r="E110" i="63"/>
  <c r="E109" i="63"/>
  <c r="E107" i="63"/>
  <c r="E106" i="63"/>
  <c r="E103" i="63"/>
  <c r="E102" i="63"/>
  <c r="E99" i="63"/>
  <c r="E98" i="63"/>
  <c r="E97" i="63"/>
  <c r="E100" i="63"/>
  <c r="E96" i="63"/>
  <c r="E95" i="63"/>
  <c r="E94" i="63"/>
  <c r="E92" i="63"/>
  <c r="E91" i="63"/>
  <c r="E90" i="63"/>
  <c r="E89" i="63"/>
  <c r="E88" i="63"/>
  <c r="E87" i="63"/>
  <c r="E86" i="63"/>
  <c r="E85" i="63"/>
  <c r="E84" i="63"/>
  <c r="E83" i="63"/>
  <c r="E82" i="63"/>
  <c r="E81" i="63"/>
  <c r="E80" i="63"/>
  <c r="E78" i="63"/>
  <c r="E77" i="63"/>
  <c r="E76" i="63"/>
  <c r="E75" i="63"/>
  <c r="E74" i="63"/>
  <c r="E72" i="63"/>
  <c r="E71" i="63"/>
  <c r="E70" i="63"/>
  <c r="E69" i="63"/>
  <c r="E68" i="63"/>
  <c r="E67" i="63"/>
  <c r="E66" i="63"/>
  <c r="E60" i="63"/>
  <c r="E59" i="63"/>
  <c r="E58" i="63"/>
  <c r="E55" i="63"/>
  <c r="E54" i="63"/>
  <c r="E52" i="63"/>
  <c r="E51" i="63"/>
  <c r="E49" i="63"/>
  <c r="E47" i="63"/>
  <c r="E46" i="63"/>
  <c r="E45" i="63"/>
  <c r="E44" i="63"/>
  <c r="E43" i="63"/>
  <c r="E41" i="63"/>
  <c r="E40" i="63"/>
  <c r="E39" i="63"/>
  <c r="E37" i="63"/>
  <c r="E36" i="63"/>
  <c r="E34" i="63"/>
  <c r="E33" i="63"/>
  <c r="E32" i="63"/>
  <c r="E30" i="63"/>
  <c r="E27" i="63"/>
  <c r="E26" i="63"/>
  <c r="E24" i="63"/>
  <c r="E23" i="63"/>
  <c r="E22" i="63"/>
  <c r="E21" i="63"/>
  <c r="E19" i="63"/>
  <c r="E18" i="63"/>
  <c r="E17" i="63"/>
  <c r="E16" i="63"/>
  <c r="E15" i="63"/>
  <c r="E14" i="63"/>
  <c r="E13" i="63"/>
  <c r="M23" i="136"/>
  <c r="M30" i="136" s="1"/>
  <c r="L23" i="136"/>
  <c r="L30" i="136" s="1"/>
  <c r="K23" i="136"/>
  <c r="K30" i="136" s="1"/>
  <c r="J23" i="136"/>
  <c r="J30" i="136" s="1"/>
  <c r="I23" i="136"/>
  <c r="I30" i="136" s="1"/>
  <c r="H23" i="136"/>
  <c r="H30" i="136" s="1"/>
  <c r="G23" i="136"/>
  <c r="G30" i="136" s="1"/>
  <c r="F23" i="136"/>
  <c r="F30" i="136" s="1"/>
  <c r="E23" i="136"/>
  <c r="E30" i="136" s="1"/>
  <c r="D23" i="136"/>
  <c r="D30" i="136" s="1"/>
  <c r="M10" i="136"/>
  <c r="M17" i="136" s="1"/>
  <c r="L10" i="136"/>
  <c r="L17" i="136" s="1"/>
  <c r="K10" i="136"/>
  <c r="K17" i="136" s="1"/>
  <c r="J10" i="136"/>
  <c r="J17" i="136" s="1"/>
  <c r="I10" i="136"/>
  <c r="I17" i="136" s="1"/>
  <c r="H10" i="136"/>
  <c r="H17" i="136" s="1"/>
  <c r="G10" i="136"/>
  <c r="G17" i="136" s="1"/>
  <c r="F10" i="136"/>
  <c r="F17" i="136" s="1"/>
  <c r="E10" i="136"/>
  <c r="E17" i="136" s="1"/>
  <c r="D10" i="136"/>
  <c r="D17" i="136" s="1"/>
  <c r="M23" i="137"/>
  <c r="M30" i="137" s="1"/>
  <c r="L23" i="137"/>
  <c r="L30" i="137" s="1"/>
  <c r="K23" i="137"/>
  <c r="K30" i="137" s="1"/>
  <c r="J23" i="137"/>
  <c r="J30" i="137" s="1"/>
  <c r="I23" i="137"/>
  <c r="I30" i="137" s="1"/>
  <c r="H23" i="137"/>
  <c r="H30" i="137" s="1"/>
  <c r="G23" i="137"/>
  <c r="G30" i="137" s="1"/>
  <c r="F23" i="137"/>
  <c r="F30" i="137" s="1"/>
  <c r="E23" i="137"/>
  <c r="E30" i="137" s="1"/>
  <c r="D23" i="137"/>
  <c r="D30" i="137" s="1"/>
  <c r="N28" i="97"/>
  <c r="N26" i="97" s="1"/>
  <c r="M28" i="97"/>
  <c r="M26" i="97" s="1"/>
  <c r="L28" i="97"/>
  <c r="L26" i="97" s="1"/>
  <c r="K28" i="97"/>
  <c r="K26" i="97" s="1"/>
  <c r="J28" i="97"/>
  <c r="J26" i="97" s="1"/>
  <c r="I28" i="97"/>
  <c r="I26" i="97" s="1"/>
  <c r="H28" i="97"/>
  <c r="H26" i="97" s="1"/>
  <c r="G28" i="97"/>
  <c r="G26" i="97" s="1"/>
  <c r="F28" i="97"/>
  <c r="F26" i="97" s="1"/>
  <c r="N25" i="97"/>
  <c r="M25" i="97"/>
  <c r="L25" i="97"/>
  <c r="K25" i="97"/>
  <c r="J25" i="97"/>
  <c r="I25" i="97"/>
  <c r="H25" i="97"/>
  <c r="G25" i="97"/>
  <c r="F25" i="97"/>
  <c r="N14" i="97"/>
  <c r="N12" i="97" s="1"/>
  <c r="M14" i="97"/>
  <c r="M12" i="97" s="1"/>
  <c r="L14" i="97"/>
  <c r="L12" i="97" s="1"/>
  <c r="K14" i="97"/>
  <c r="K12" i="97" s="1"/>
  <c r="J14" i="97"/>
  <c r="J12" i="97" s="1"/>
  <c r="I14" i="97"/>
  <c r="I12" i="97" s="1"/>
  <c r="H14" i="97"/>
  <c r="H12" i="97" s="1"/>
  <c r="G14" i="97"/>
  <c r="G12" i="97" s="1"/>
  <c r="F14" i="97"/>
  <c r="F12" i="97" s="1"/>
  <c r="E14" i="97"/>
  <c r="N11" i="97"/>
  <c r="M11" i="97"/>
  <c r="L11" i="97"/>
  <c r="K11" i="97"/>
  <c r="J11" i="97"/>
  <c r="I11" i="97"/>
  <c r="H11" i="97"/>
  <c r="G11" i="97"/>
  <c r="F11" i="97"/>
  <c r="E11" i="97"/>
  <c r="E26" i="65"/>
  <c r="K26" i="65"/>
  <c r="J26" i="65"/>
  <c r="I26" i="65"/>
  <c r="H26" i="65"/>
  <c r="G26" i="65"/>
  <c r="F26" i="65"/>
  <c r="D26" i="65"/>
  <c r="M133" i="103"/>
  <c r="L133" i="103"/>
  <c r="K133" i="103"/>
  <c r="J133" i="103"/>
  <c r="I133" i="103"/>
  <c r="H133" i="103"/>
  <c r="M50" i="103"/>
  <c r="L50" i="103"/>
  <c r="L133" i="102"/>
  <c r="K133" i="102"/>
  <c r="J133" i="102"/>
  <c r="I133" i="102"/>
  <c r="H133" i="102"/>
  <c r="G133" i="102"/>
  <c r="L50" i="102"/>
  <c r="K50" i="102"/>
  <c r="E57" i="62"/>
  <c r="X58" i="33"/>
  <c r="V58" i="33"/>
  <c r="U58" i="33"/>
  <c r="T58" i="33"/>
  <c r="S58" i="33"/>
  <c r="R58" i="33"/>
  <c r="Q58" i="33"/>
  <c r="P58" i="33"/>
  <c r="N58" i="33"/>
  <c r="M58" i="33"/>
  <c r="L58" i="33"/>
  <c r="K58" i="33"/>
  <c r="J58" i="33"/>
  <c r="I58" i="33"/>
  <c r="H58" i="33"/>
  <c r="E56" i="62"/>
  <c r="D85" i="62"/>
  <c r="K62" i="115"/>
  <c r="M10" i="137"/>
  <c r="M17" i="137" s="1"/>
  <c r="L10" i="137"/>
  <c r="L17" i="137" s="1"/>
  <c r="K10" i="137"/>
  <c r="K17" i="137" s="1"/>
  <c r="J10" i="137"/>
  <c r="J17" i="137" s="1"/>
  <c r="I10" i="137"/>
  <c r="I17" i="137" s="1"/>
  <c r="H10" i="137"/>
  <c r="H17" i="137" s="1"/>
  <c r="G10" i="137"/>
  <c r="G17" i="137" s="1"/>
  <c r="F10" i="137"/>
  <c r="F17" i="137" s="1"/>
  <c r="E10" i="137"/>
  <c r="E17" i="137" s="1"/>
  <c r="D10" i="137"/>
  <c r="D17" i="137" s="1"/>
  <c r="N74" i="68"/>
  <c r="M74" i="68"/>
  <c r="I74" i="68"/>
  <c r="E21" i="62"/>
  <c r="X37" i="85"/>
  <c r="Y37" i="85"/>
  <c r="W37" i="85"/>
  <c r="V37" i="85"/>
  <c r="U37" i="85"/>
  <c r="T37" i="85"/>
  <c r="Q37" i="85"/>
  <c r="P37" i="85"/>
  <c r="O37" i="85"/>
  <c r="N37" i="85"/>
  <c r="H47" i="82"/>
  <c r="K152" i="115"/>
  <c r="H20" i="106"/>
  <c r="H24" i="106"/>
  <c r="I25" i="106"/>
  <c r="I28" i="106" s="1"/>
  <c r="I30" i="106" s="1"/>
  <c r="J42" i="106"/>
  <c r="F23" i="105"/>
  <c r="G23" i="105"/>
  <c r="Q17" i="101"/>
  <c r="R17" i="101"/>
  <c r="Q18" i="101"/>
  <c r="R18" i="101"/>
  <c r="Q19" i="101"/>
  <c r="R19" i="101"/>
  <c r="Q20" i="101"/>
  <c r="R20" i="101"/>
  <c r="G21" i="101"/>
  <c r="I21" i="101"/>
  <c r="J21" i="101"/>
  <c r="K21" i="101"/>
  <c r="L21" i="101"/>
  <c r="M21" i="101"/>
  <c r="N21" i="101"/>
  <c r="O21" i="101"/>
  <c r="P21" i="101"/>
  <c r="I69" i="101"/>
  <c r="J23" i="30"/>
  <c r="K23" i="30"/>
  <c r="L23" i="30"/>
  <c r="M23" i="30"/>
  <c r="N23" i="30"/>
  <c r="O23" i="30"/>
  <c r="P23" i="30"/>
  <c r="Q23" i="30"/>
  <c r="R23" i="30"/>
  <c r="S23" i="30"/>
  <c r="T23" i="30"/>
  <c r="U23" i="30"/>
  <c r="V23" i="30"/>
  <c r="J33" i="30"/>
  <c r="K33" i="30"/>
  <c r="L33" i="30"/>
  <c r="M33" i="30"/>
  <c r="N33" i="30"/>
  <c r="O33" i="30"/>
  <c r="P33" i="30"/>
  <c r="Q33" i="30"/>
  <c r="R33" i="30"/>
  <c r="S33" i="30"/>
  <c r="T33" i="30"/>
  <c r="U33" i="30"/>
  <c r="V33" i="30"/>
  <c r="F64" i="10"/>
  <c r="G64" i="10"/>
  <c r="H64" i="10"/>
  <c r="I64" i="10"/>
  <c r="J64" i="10"/>
  <c r="K64" i="10"/>
  <c r="L64" i="10"/>
  <c r="M64" i="10"/>
  <c r="N64" i="10"/>
  <c r="O64" i="10"/>
  <c r="P64" i="10"/>
  <c r="J52" i="9"/>
  <c r="K15" i="115"/>
  <c r="L15" i="115"/>
  <c r="K19" i="115"/>
  <c r="L19" i="115"/>
  <c r="K30" i="115"/>
  <c r="L30" i="115"/>
  <c r="K33" i="115"/>
  <c r="L33" i="115"/>
  <c r="K36" i="115"/>
  <c r="L36" i="115"/>
  <c r="K39" i="115"/>
  <c r="L39" i="115"/>
  <c r="K42" i="115"/>
  <c r="L42" i="115"/>
  <c r="K55" i="115"/>
  <c r="L55" i="115"/>
  <c r="L62" i="115"/>
  <c r="K84" i="115"/>
  <c r="L84" i="115"/>
  <c r="K87" i="115"/>
  <c r="L87" i="115"/>
  <c r="K134" i="115"/>
  <c r="K146" i="115" s="1"/>
  <c r="L134" i="115"/>
  <c r="L146" i="115" s="1"/>
  <c r="L152" i="115"/>
  <c r="C12" i="62"/>
  <c r="D12" i="62"/>
  <c r="F12" i="62"/>
  <c r="E13" i="62"/>
  <c r="E15" i="62"/>
  <c r="E16" i="62"/>
  <c r="C17" i="62"/>
  <c r="D17" i="62"/>
  <c r="F17" i="62"/>
  <c r="E18" i="62"/>
  <c r="E19" i="62"/>
  <c r="C20" i="62"/>
  <c r="D20" i="62"/>
  <c r="F20" i="62"/>
  <c r="E25" i="62"/>
  <c r="E26" i="62"/>
  <c r="E27" i="62"/>
  <c r="D28" i="62"/>
  <c r="F28" i="62"/>
  <c r="E29" i="62"/>
  <c r="E32" i="62"/>
  <c r="E33" i="62"/>
  <c r="E34" i="62"/>
  <c r="E35" i="62"/>
  <c r="E36" i="62"/>
  <c r="E37" i="62"/>
  <c r="E38" i="62"/>
  <c r="D39" i="62"/>
  <c r="F39" i="62"/>
  <c r="E40" i="62"/>
  <c r="E41" i="62"/>
  <c r="E42" i="62"/>
  <c r="E43" i="62"/>
  <c r="E44" i="62"/>
  <c r="E45" i="62"/>
  <c r="E46" i="62"/>
  <c r="D47" i="62"/>
  <c r="F47" i="62"/>
  <c r="E48" i="62"/>
  <c r="E49" i="62"/>
  <c r="E50" i="62"/>
  <c r="E51" i="62"/>
  <c r="E52" i="62"/>
  <c r="E53" i="62"/>
  <c r="E54" i="62"/>
  <c r="E55" i="62"/>
  <c r="D58" i="62"/>
  <c r="F58" i="62"/>
  <c r="E59" i="62"/>
  <c r="E60" i="62"/>
  <c r="E61" i="62"/>
  <c r="C62" i="62"/>
  <c r="D62" i="62"/>
  <c r="F62" i="62"/>
  <c r="E63" i="62"/>
  <c r="E64" i="62"/>
  <c r="D65" i="62"/>
  <c r="F65" i="62"/>
  <c r="E66" i="62"/>
  <c r="E67" i="62"/>
  <c r="E68" i="62"/>
  <c r="D73" i="62"/>
  <c r="F73" i="62"/>
  <c r="E76" i="62"/>
  <c r="E77" i="62"/>
  <c r="E79" i="62"/>
  <c r="E80" i="62"/>
  <c r="E81" i="62"/>
  <c r="E82" i="62"/>
  <c r="F85" i="62"/>
  <c r="E86" i="62"/>
  <c r="E87" i="62"/>
  <c r="E88" i="62"/>
  <c r="E89" i="62"/>
  <c r="E83" i="62"/>
  <c r="C12" i="63"/>
  <c r="D12" i="63"/>
  <c r="F12" i="63"/>
  <c r="C20" i="63"/>
  <c r="D20" i="63"/>
  <c r="F20" i="63"/>
  <c r="C25" i="63"/>
  <c r="D25" i="63"/>
  <c r="F25" i="63"/>
  <c r="C28" i="63"/>
  <c r="D28" i="63"/>
  <c r="F28" i="63"/>
  <c r="C31" i="63"/>
  <c r="D31" i="63"/>
  <c r="F31" i="63"/>
  <c r="C35" i="63"/>
  <c r="D35" i="63"/>
  <c r="F35" i="63"/>
  <c r="C38" i="63"/>
  <c r="D38" i="63"/>
  <c r="F38" i="63"/>
  <c r="C42" i="63"/>
  <c r="C174" i="63" s="1"/>
  <c r="D42" i="63"/>
  <c r="D174" i="63" s="1"/>
  <c r="F42" i="63"/>
  <c r="F174" i="63" s="1"/>
  <c r="C50" i="63"/>
  <c r="D50" i="63"/>
  <c r="F50" i="63"/>
  <c r="C53" i="63"/>
  <c r="D53" i="63"/>
  <c r="F53" i="63"/>
  <c r="C57" i="63"/>
  <c r="D57" i="63"/>
  <c r="F57" i="63"/>
  <c r="C64" i="63"/>
  <c r="D64" i="63"/>
  <c r="F64" i="63"/>
  <c r="C73" i="63"/>
  <c r="D73" i="63"/>
  <c r="F73" i="63"/>
  <c r="C79" i="63"/>
  <c r="D79" i="63"/>
  <c r="F79" i="63"/>
  <c r="C93" i="63"/>
  <c r="D93" i="63"/>
  <c r="F93" i="63"/>
  <c r="C105" i="63"/>
  <c r="D105" i="63"/>
  <c r="F105" i="63"/>
  <c r="C108" i="63"/>
  <c r="D108" i="63"/>
  <c r="F108" i="63"/>
  <c r="C111" i="63"/>
  <c r="D111" i="63"/>
  <c r="F111" i="63"/>
  <c r="C114" i="63"/>
  <c r="D114" i="63"/>
  <c r="F114" i="63"/>
  <c r="C130" i="63"/>
  <c r="C117" i="63" s="1"/>
  <c r="D130" i="63"/>
  <c r="D117" i="63" s="1"/>
  <c r="F130" i="63"/>
  <c r="F117" i="63" s="1"/>
  <c r="C136" i="63"/>
  <c r="D136" i="63"/>
  <c r="F136" i="63"/>
  <c r="C140" i="63"/>
  <c r="D140" i="63"/>
  <c r="F140" i="63"/>
  <c r="C144" i="63"/>
  <c r="F144" i="63"/>
  <c r="E148" i="63"/>
  <c r="E149" i="63"/>
  <c r="E152" i="63"/>
  <c r="E153" i="63"/>
  <c r="E154" i="63"/>
  <c r="E155" i="63"/>
  <c r="E12" i="97"/>
  <c r="O12" i="97" s="1"/>
  <c r="P69" i="101"/>
  <c r="I47" i="82"/>
  <c r="C44" i="9"/>
  <c r="J33" i="9"/>
  <c r="J23" i="9"/>
  <c r="J14" i="9"/>
  <c r="E50" i="63"/>
  <c r="K21" i="115" l="1"/>
  <c r="K25" i="115" s="1"/>
  <c r="E17" i="62"/>
  <c r="E62" i="62"/>
  <c r="H28" i="106"/>
  <c r="H30" i="106" s="1"/>
  <c r="E30" i="106" s="1"/>
  <c r="F92" i="62"/>
  <c r="G42" i="106"/>
  <c r="G45" i="106" s="1"/>
  <c r="E130" i="63"/>
  <c r="N69" i="101"/>
  <c r="Q21" i="101"/>
  <c r="I42" i="106"/>
  <c r="I45" i="106" s="1"/>
  <c r="D104" i="63"/>
  <c r="L29" i="115"/>
  <c r="L27" i="115" s="1"/>
  <c r="L70" i="115" s="1"/>
  <c r="J69" i="101"/>
  <c r="K69" i="101"/>
  <c r="L69" i="101"/>
  <c r="R21" i="101"/>
  <c r="L21" i="115"/>
  <c r="L25" i="115" s="1"/>
  <c r="G24" i="9"/>
  <c r="G28" i="9" s="1"/>
  <c r="I24" i="9"/>
  <c r="I28" i="9" s="1"/>
  <c r="D44" i="9"/>
  <c r="F56" i="63"/>
  <c r="T75" i="30"/>
  <c r="T78" i="30" s="1"/>
  <c r="L75" i="30"/>
  <c r="L78" i="30" s="1"/>
  <c r="R75" i="30"/>
  <c r="R78" i="30" s="1"/>
  <c r="M69" i="101"/>
  <c r="O69" i="101"/>
  <c r="G69" i="101"/>
  <c r="D56" i="63"/>
  <c r="E20" i="62"/>
  <c r="F24" i="9"/>
  <c r="F28" i="9" s="1"/>
  <c r="I44" i="9"/>
  <c r="H24" i="9"/>
  <c r="H28" i="9" s="1"/>
  <c r="E28" i="62"/>
  <c r="J47" i="82"/>
  <c r="C104" i="63"/>
  <c r="E104" i="63" s="1"/>
  <c r="E47" i="82"/>
  <c r="D24" i="9"/>
  <c r="D28" i="9" s="1"/>
  <c r="U75" i="30"/>
  <c r="U78" i="30" s="1"/>
  <c r="M75" i="30"/>
  <c r="M78" i="30" s="1"/>
  <c r="J75" i="30"/>
  <c r="J78" i="30" s="1"/>
  <c r="S75" i="30"/>
  <c r="S78" i="30" s="1"/>
  <c r="K75" i="30"/>
  <c r="K78" i="30" s="1"/>
  <c r="N75" i="30"/>
  <c r="N78" i="30" s="1"/>
  <c r="V75" i="30"/>
  <c r="V78" i="30" s="1"/>
  <c r="O75" i="30"/>
  <c r="O78" i="30" s="1"/>
  <c r="P75" i="30"/>
  <c r="P78" i="30" s="1"/>
  <c r="Q75" i="30"/>
  <c r="Q78" i="30" s="1"/>
  <c r="F104" i="63"/>
  <c r="F101" i="63" s="1"/>
  <c r="E39" i="62"/>
  <c r="D69" i="62"/>
  <c r="B44" i="9"/>
  <c r="B51" i="9" s="1"/>
  <c r="J51" i="9" s="1"/>
  <c r="J43" i="9"/>
  <c r="E25" i="63"/>
  <c r="B24" i="9"/>
  <c r="B28" i="9" s="1"/>
  <c r="J18" i="9"/>
  <c r="E85" i="62"/>
  <c r="J37" i="9"/>
  <c r="E65" i="62"/>
  <c r="E47" i="62"/>
  <c r="L88" i="115"/>
  <c r="L96" i="115" s="1"/>
  <c r="L148" i="115" s="1"/>
  <c r="K29" i="115"/>
  <c r="K27" i="115" s="1"/>
  <c r="K70" i="115" s="1"/>
  <c r="E12" i="62"/>
  <c r="C69" i="62"/>
  <c r="E73" i="62"/>
  <c r="N17" i="137"/>
  <c r="O11" i="97"/>
  <c r="O25" i="97"/>
  <c r="O26" i="97"/>
  <c r="N30" i="136"/>
  <c r="E38" i="63"/>
  <c r="E64" i="63"/>
  <c r="G44" i="9"/>
  <c r="N30" i="137"/>
  <c r="N17" i="136"/>
  <c r="E136" i="63"/>
  <c r="H44" i="9"/>
  <c r="E111" i="63"/>
  <c r="E35" i="63"/>
  <c r="E57" i="63"/>
  <c r="E28" i="63"/>
  <c r="E114" i="63"/>
  <c r="E105" i="63"/>
  <c r="E42" i="63"/>
  <c r="E174" i="63" s="1"/>
  <c r="E73" i="63"/>
  <c r="E79" i="63"/>
  <c r="E93" i="63"/>
  <c r="E140" i="63"/>
  <c r="C56" i="63"/>
  <c r="E31" i="63"/>
  <c r="E108" i="63"/>
  <c r="E58" i="62"/>
  <c r="F69" i="62"/>
  <c r="G47" i="82"/>
  <c r="E12" i="63"/>
  <c r="E20" i="63"/>
  <c r="D144" i="63"/>
  <c r="E144" i="63"/>
  <c r="E53" i="63"/>
  <c r="E117" i="63"/>
  <c r="K88" i="115"/>
  <c r="K96" i="115" s="1"/>
  <c r="K148" i="115" s="1"/>
  <c r="D101" i="63"/>
  <c r="E28" i="106" l="1"/>
  <c r="L73" i="115"/>
  <c r="L151" i="115" s="1"/>
  <c r="L156" i="115" s="1"/>
  <c r="C101" i="63"/>
  <c r="J28" i="9"/>
  <c r="E101" i="63"/>
  <c r="H42" i="106"/>
  <c r="K73" i="115"/>
  <c r="K151" i="115" s="1"/>
  <c r="K156" i="115" s="1"/>
  <c r="E56" i="63"/>
  <c r="F47" i="82"/>
  <c r="E69" i="62"/>
  <c r="J24" i="9"/>
  <c r="J44" i="9"/>
  <c r="Q69" i="101"/>
  <c r="R69" i="101"/>
  <c r="E42" i="106" l="1"/>
  <c r="H45" i="106"/>
  <c r="E45" i="106" s="1"/>
  <c r="D92" i="62"/>
  <c r="E92" i="6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tc={67ED69F5-8309-4EA4-B6E3-D9A96C1AFD0C}</author>
  </authors>
  <commentList>
    <comment ref="O2" authorId="0" shapeId="0" xr:uid="{67ED69F5-8309-4EA4-B6E3-D9A96C1AFD0C}">
      <text>
        <t xml:space="preserve">[Threaded comment]
Your version of Excel allows you to read this threaded comment; however, any edits to it will get removed if the file is opened in a newer version of Excel. Learn more: https://go.microsoft.com/fwlink/?linkid=870924
Comment:
    Please refer to BAP (for USD) and BSP issuances (other foreign currency)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tc={55D06602-CE26-4E5F-A1C8-CA3EFBA455CE}</author>
  </authors>
  <commentList>
    <comment ref="E7" authorId="0" shapeId="0" xr:uid="{55D06602-CE26-4E5F-A1C8-CA3EFBA455CE}">
      <text>
        <t xml:space="preserve">[Threaded comment]
Your version of Excel allows you to read this threaded comment; however, any edits to it will get removed if the file is opened in a newer version of Excel. Learn more: https://go.microsoft.com/fwlink/?linkid=870924
Comment:
    Non-admitted if not under BSP Authorized.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tc={358E5B58-0D85-4FD0-A1A1-BA9CB02906DE}</author>
  </authors>
  <commentList>
    <comment ref="D10" authorId="0" shapeId="0" xr:uid="{358E5B58-0D85-4FD0-A1A1-BA9CB02906DE}">
      <text>
        <t xml:space="preserve">[Threaded comment]
Your version of Excel allows you to read this threaded comment; however, any edits to it will get removed if the file is opened in a newer version of Excel. Learn more: https://go.microsoft.com/fwlink/?linkid=870924
Comment:
    Non-admitted if not under BSP Authorized. </t>
      </text>
    </comment>
  </commentList>
</comments>
</file>

<file path=xl/sharedStrings.xml><?xml version="1.0" encoding="utf-8"?>
<sst xmlns="http://schemas.openxmlformats.org/spreadsheetml/2006/main" count="9208" uniqueCount="3068">
  <si>
    <t>Submitted to the</t>
  </si>
  <si>
    <t>INSURANCE COMMISSION</t>
  </si>
  <si>
    <t>Manila, Philippines</t>
  </si>
  <si>
    <t>For the Year Ended</t>
  </si>
  <si>
    <t>31 DECEMBER 20XX</t>
  </si>
  <si>
    <t xml:space="preserve">NON-LIFE </t>
  </si>
  <si>
    <t>TABLE OF CONTENTS</t>
  </si>
  <si>
    <t xml:space="preserve">PAGE NO.
HYPERLINK </t>
  </si>
  <si>
    <t xml:space="preserve">EXHIBIT NO./
SCHEDULE NO.  </t>
  </si>
  <si>
    <t>TITLE</t>
  </si>
  <si>
    <t>-</t>
  </si>
  <si>
    <t>Cover</t>
  </si>
  <si>
    <t>Page 1</t>
  </si>
  <si>
    <t>Company Profile</t>
  </si>
  <si>
    <t>Annex A to Page 1</t>
  </si>
  <si>
    <t>Annex B to Page 1</t>
  </si>
  <si>
    <t>Annex C to Page 1</t>
  </si>
  <si>
    <t>Page 2</t>
  </si>
  <si>
    <t>Exhibit 1</t>
  </si>
  <si>
    <t>Statement of Increase of Ledger Assets During the Year</t>
  </si>
  <si>
    <t>Page 3</t>
  </si>
  <si>
    <t>Statement of Decrease of Ledger Assets During the Year</t>
  </si>
  <si>
    <t>Page 4</t>
  </si>
  <si>
    <t>Exhibit 2</t>
  </si>
  <si>
    <t>Statement of Financial Position - Assets</t>
  </si>
  <si>
    <t>Page 5</t>
  </si>
  <si>
    <t>Statement of Financial Position - Liabilities &amp; Net Worth</t>
  </si>
  <si>
    <t>Page 6</t>
  </si>
  <si>
    <t>Exhibit 3</t>
  </si>
  <si>
    <t>Statement of Comprehensive Income</t>
  </si>
  <si>
    <t>Page 7</t>
  </si>
  <si>
    <t>Exhibit 4</t>
  </si>
  <si>
    <t xml:space="preserve">Profit/(Loss) Statement </t>
  </si>
  <si>
    <t>Page 8</t>
  </si>
  <si>
    <t>Exhibit 5</t>
  </si>
  <si>
    <t>Trial Balance</t>
  </si>
  <si>
    <t>Page 9</t>
  </si>
  <si>
    <t>Exhibit 6</t>
  </si>
  <si>
    <t>Statement of Financial Position Reconciliation with Trial Balance and Audited Financial Statement</t>
  </si>
  <si>
    <t>Page 10</t>
  </si>
  <si>
    <t>Exhibit 7</t>
  </si>
  <si>
    <t>Statement of Comprehensive Income Reconciliation with Trial Balance and Audited Financial Statement</t>
  </si>
  <si>
    <t>Page 11</t>
  </si>
  <si>
    <t>Exhibit 8</t>
  </si>
  <si>
    <t>Taxes Paid</t>
  </si>
  <si>
    <t>Page 12</t>
  </si>
  <si>
    <t>Exhibit 9</t>
  </si>
  <si>
    <t xml:space="preserve">Statement of Premiums and Losses (ASEAN UFIS) </t>
  </si>
  <si>
    <t>Page 13</t>
  </si>
  <si>
    <t>Exhibit 10</t>
  </si>
  <si>
    <t>Reinsurance: Assumed, Ceded And Retroceded</t>
  </si>
  <si>
    <t>Page 14</t>
  </si>
  <si>
    <t>Exhibit 11</t>
  </si>
  <si>
    <t>General Interrogatories</t>
  </si>
  <si>
    <t>Page 15</t>
  </si>
  <si>
    <t>Exhibit 12</t>
  </si>
  <si>
    <t>Notes to Financial Statements</t>
  </si>
  <si>
    <t>Page 16</t>
  </si>
  <si>
    <t>Recap 1</t>
  </si>
  <si>
    <t>Premiums Written and Premiums Earned</t>
  </si>
  <si>
    <t>Page 17</t>
  </si>
  <si>
    <t>Recap 2</t>
  </si>
  <si>
    <t>Losses Paid and Incurred</t>
  </si>
  <si>
    <t>Page 18</t>
  </si>
  <si>
    <t>Recap 3</t>
  </si>
  <si>
    <t>Commissions</t>
  </si>
  <si>
    <t>Page 19</t>
  </si>
  <si>
    <t>Recap 4</t>
  </si>
  <si>
    <t>Risks In Force</t>
  </si>
  <si>
    <t>Page 20</t>
  </si>
  <si>
    <t>Recap 5</t>
  </si>
  <si>
    <t>Losses and Claims Payable</t>
  </si>
  <si>
    <t>Page 21</t>
  </si>
  <si>
    <t>Recap 6</t>
  </si>
  <si>
    <t>Premiums and Claims by Market Segment</t>
  </si>
  <si>
    <t>Page 22</t>
  </si>
  <si>
    <t>Recap 7</t>
  </si>
  <si>
    <t>Distribution Method by Line of Business</t>
  </si>
  <si>
    <t>Page 23</t>
  </si>
  <si>
    <t>Recap 8</t>
  </si>
  <si>
    <t>Survey on Sustainable Insurance Products</t>
  </si>
  <si>
    <t>Page 24</t>
  </si>
  <si>
    <t>Recap 9</t>
  </si>
  <si>
    <t>List of Approved Products</t>
  </si>
  <si>
    <t>Page 25</t>
  </si>
  <si>
    <t>Schedule 1</t>
  </si>
  <si>
    <t>Cash on Hand and in Banks</t>
  </si>
  <si>
    <t>Page 26</t>
  </si>
  <si>
    <t>Schedule 2</t>
  </si>
  <si>
    <t>Time Deposits</t>
  </si>
  <si>
    <t>Page 27</t>
  </si>
  <si>
    <t>Schedule 3.A</t>
  </si>
  <si>
    <t>Premiums Receivable - Direct Business , Brokers, General Agents and Ordinary Agents Within 90 Days</t>
  </si>
  <si>
    <t>Page 28</t>
  </si>
  <si>
    <t>Schedule 3.B</t>
  </si>
  <si>
    <t>Premiums Receivable from Government Agencies</t>
  </si>
  <si>
    <t>Page 29</t>
  </si>
  <si>
    <t>Schedule 3.C</t>
  </si>
  <si>
    <t>Premiums Receivable - Marine Hull</t>
  </si>
  <si>
    <t>Page 30</t>
  </si>
  <si>
    <t>Schedule 3.D</t>
  </si>
  <si>
    <t>Premiums Receivable - Jumbo Risks</t>
  </si>
  <si>
    <t>Page 31</t>
  </si>
  <si>
    <t>Schedule 4</t>
  </si>
  <si>
    <t>Reinsurance Accounts</t>
  </si>
  <si>
    <t>Page 32</t>
  </si>
  <si>
    <t>Schedule 5</t>
  </si>
  <si>
    <t>Surety Losses Recoverable</t>
  </si>
  <si>
    <t>Page 33</t>
  </si>
  <si>
    <t>Schedule 6.A</t>
  </si>
  <si>
    <t>Financial Assets at Fair Value through Profit or Loss - Equity Securities</t>
  </si>
  <si>
    <t>Page 34</t>
  </si>
  <si>
    <t>Schedule 6.B</t>
  </si>
  <si>
    <t>Financial Assets at Fair Value through Profit or Loss - Debt Securities</t>
  </si>
  <si>
    <t>Page 35</t>
  </si>
  <si>
    <t>Schedule 6.C</t>
  </si>
  <si>
    <t>Financial Assets at Fair Value through Profit or Loss - Mutual Fund, UITF, REIT and Other Funds</t>
  </si>
  <si>
    <t>Page 36</t>
  </si>
  <si>
    <t>Schedule 6.D</t>
  </si>
  <si>
    <t>Financial Assets at Fair Value through Profit or Loss - Derivative Assets</t>
  </si>
  <si>
    <t>Page 37</t>
  </si>
  <si>
    <t>Schedule 7</t>
  </si>
  <si>
    <t>Held-To-Maturity Investments</t>
  </si>
  <si>
    <t>Page 38</t>
  </si>
  <si>
    <t>Schedule 8. A</t>
  </si>
  <si>
    <t>Loans Receivable - Real Estate Mortgage Loans</t>
  </si>
  <si>
    <t>Page 39</t>
  </si>
  <si>
    <t>Schedule 8. B</t>
  </si>
  <si>
    <t>Loans Receivable - Collateral Loans</t>
  </si>
  <si>
    <t>Page 40</t>
  </si>
  <si>
    <t>Schedule 8. C</t>
  </si>
  <si>
    <t>Loans Receivable - Guaranteed Loans</t>
  </si>
  <si>
    <t>Page 41</t>
  </si>
  <si>
    <t>Schedule 8. D</t>
  </si>
  <si>
    <t>Loans Receivable - Chattel Mortgage Loans</t>
  </si>
  <si>
    <t>Page 42</t>
  </si>
  <si>
    <t>Schedule 8. E</t>
  </si>
  <si>
    <t>Loans Receivable - Notes Receivable</t>
  </si>
  <si>
    <t>Page 43</t>
  </si>
  <si>
    <t>Schedule 8. F</t>
  </si>
  <si>
    <t>Loans Receivable - Housing Loans</t>
  </si>
  <si>
    <t>Page 44</t>
  </si>
  <si>
    <t>Schedule 8. G</t>
  </si>
  <si>
    <t>Loans Receivable - Car Loans</t>
  </si>
  <si>
    <t>Page 45</t>
  </si>
  <si>
    <t>Schedule 8. H</t>
  </si>
  <si>
    <t>Loans Receivable - Purchase Money Mortgages</t>
  </si>
  <si>
    <t>Page 46</t>
  </si>
  <si>
    <t>Schedule 8. I</t>
  </si>
  <si>
    <t>Loans Receivable - Sales Contract Receivables</t>
  </si>
  <si>
    <t>Page 47</t>
  </si>
  <si>
    <t>Schedule 8. J</t>
  </si>
  <si>
    <t>Loans Receivable - Unquoted Debt Securities</t>
  </si>
  <si>
    <t>Page 48</t>
  </si>
  <si>
    <t>Schedule 8. K</t>
  </si>
  <si>
    <t>Loans Receivable - Salary Loans</t>
  </si>
  <si>
    <t>Page 49</t>
  </si>
  <si>
    <t>Schedule 8. L</t>
  </si>
  <si>
    <t>Loans Receivable - Others</t>
  </si>
  <si>
    <t>Page 50</t>
  </si>
  <si>
    <t>Schedule 9.A</t>
  </si>
  <si>
    <t>Available-For-Sale (AFS) Financial Assets - Debt Securities</t>
  </si>
  <si>
    <t>Page 51</t>
  </si>
  <si>
    <t>Schedule 9.B</t>
  </si>
  <si>
    <t>Available-For-Sale (AFS) Financial Assets - Equity Securities</t>
  </si>
  <si>
    <t>Page 52</t>
  </si>
  <si>
    <t>Schedule 9.C</t>
  </si>
  <si>
    <t>Available-For-Sale (AFS) Financial Assets - Mutual Fund, UITF, REIT and Other Funds</t>
  </si>
  <si>
    <t>Page 53</t>
  </si>
  <si>
    <t>Schedule 10</t>
  </si>
  <si>
    <t>Investment Income Due and Accrued</t>
  </si>
  <si>
    <t>Page 54</t>
  </si>
  <si>
    <t>Schedule 11</t>
  </si>
  <si>
    <t>Accounts Receivable</t>
  </si>
  <si>
    <t>Page 55</t>
  </si>
  <si>
    <t>Schedule 12</t>
  </si>
  <si>
    <t>Investments in Subsidiaries, Associates and Joint Ventures</t>
  </si>
  <si>
    <t>Page 56</t>
  </si>
  <si>
    <t>Schedule 13.A</t>
  </si>
  <si>
    <t>Property and Equipment - Land, Building &amp; Building Improvements and Leasehold Improvement</t>
  </si>
  <si>
    <t>Page 57</t>
  </si>
  <si>
    <t>Schedule 13.B</t>
  </si>
  <si>
    <t>Property and Equipment - IT Equipment</t>
  </si>
  <si>
    <t>Page 58</t>
  </si>
  <si>
    <t>Schedule 13.C</t>
  </si>
  <si>
    <t>Property and Equipment - Transportation Equipment/ Office Furniture, Fixtures And Equipment</t>
  </si>
  <si>
    <t>Page 59</t>
  </si>
  <si>
    <t>Schedule 14</t>
  </si>
  <si>
    <t xml:space="preserve">Investment Property </t>
  </si>
  <si>
    <t>Page 60</t>
  </si>
  <si>
    <t>Schedule 15</t>
  </si>
  <si>
    <t>Right of use Asset/ Lease Liability</t>
  </si>
  <si>
    <t>Page 61</t>
  </si>
  <si>
    <t>Schedule 16</t>
  </si>
  <si>
    <t>Non-Current Asset Held for Sale</t>
  </si>
  <si>
    <t>Page 62</t>
  </si>
  <si>
    <t>Schedule 17</t>
  </si>
  <si>
    <t>Derivative Assests &amp; Liabilitites Held for Hedging</t>
  </si>
  <si>
    <t>Page 63</t>
  </si>
  <si>
    <t>Schedule 18</t>
  </si>
  <si>
    <t>Other Assets</t>
  </si>
  <si>
    <t>Page 64</t>
  </si>
  <si>
    <t>Schedule 19.A</t>
  </si>
  <si>
    <t>Claims Liabilities (Undiscounted)</t>
  </si>
  <si>
    <t>Page 65</t>
  </si>
  <si>
    <t>Schedule 19.B</t>
  </si>
  <si>
    <t>Claims Liabilities (Discounted)</t>
  </si>
  <si>
    <t>Page 66</t>
  </si>
  <si>
    <t>Schedule 20.A</t>
  </si>
  <si>
    <t>Premium Liabilities (Undiscounted)</t>
  </si>
  <si>
    <t>Page 67</t>
  </si>
  <si>
    <t>Schedule 20.B</t>
  </si>
  <si>
    <t>Premium Liabilities (Discounted)</t>
  </si>
  <si>
    <t>Page 68</t>
  </si>
  <si>
    <t>Schedule 21</t>
  </si>
  <si>
    <t>Loss Development Triangles</t>
  </si>
  <si>
    <t>Page 69</t>
  </si>
  <si>
    <t>Schedule 22.A</t>
  </si>
  <si>
    <t>Losses and Claims Payable - Direct Business</t>
  </si>
  <si>
    <t>Page 70</t>
  </si>
  <si>
    <t>Schedule 22.B</t>
  </si>
  <si>
    <t>Losses and Claims Payable - Assumed - Treaty</t>
  </si>
  <si>
    <t>Page 71</t>
  </si>
  <si>
    <t>Schedule 22.C</t>
  </si>
  <si>
    <t>Losses and Claims Payable - Assumed - Facultative</t>
  </si>
  <si>
    <t>Page 72</t>
  </si>
  <si>
    <t>Schedule 23</t>
  </si>
  <si>
    <t>Commission Payable</t>
  </si>
  <si>
    <t>Page 73</t>
  </si>
  <si>
    <t>Schedule 24</t>
  </si>
  <si>
    <t>Return Premiums Payable</t>
  </si>
  <si>
    <t>Page 74</t>
  </si>
  <si>
    <t>Schedule 25</t>
  </si>
  <si>
    <t>Taxes Payable</t>
  </si>
  <si>
    <t>Page 75</t>
  </si>
  <si>
    <t>Schedule 26</t>
  </si>
  <si>
    <t>Accounts Payable</t>
  </si>
  <si>
    <t>Page 76</t>
  </si>
  <si>
    <t>Schedule 27</t>
  </si>
  <si>
    <t>Dividends Payable</t>
  </si>
  <si>
    <t>Page 77</t>
  </si>
  <si>
    <t>Schedule 28</t>
  </si>
  <si>
    <t>Notes Payable</t>
  </si>
  <si>
    <t>Page 78</t>
  </si>
  <si>
    <t>Schedule 29</t>
  </si>
  <si>
    <t>Provisions</t>
  </si>
  <si>
    <t>Page 79</t>
  </si>
  <si>
    <t>Schedule 30</t>
  </si>
  <si>
    <t>Accrued Expenses</t>
  </si>
  <si>
    <t>Page 80</t>
  </si>
  <si>
    <t>Schedule 31</t>
  </si>
  <si>
    <t>Other Liabilities</t>
  </si>
  <si>
    <t>Page 81</t>
  </si>
  <si>
    <t>Schedule 32</t>
  </si>
  <si>
    <t>Net Worth Accounts</t>
  </si>
  <si>
    <t>Page 82</t>
  </si>
  <si>
    <t>Schedule 33</t>
  </si>
  <si>
    <t>Commissions Paid - Direct Business</t>
  </si>
  <si>
    <t>Page 83</t>
  </si>
  <si>
    <t>Revision Made on the Template</t>
  </si>
  <si>
    <t>Rate of Exchange</t>
  </si>
  <si>
    <t>Denomination</t>
  </si>
  <si>
    <t>Amount</t>
  </si>
  <si>
    <t>Content</t>
  </si>
  <si>
    <t>USD</t>
  </si>
  <si>
    <t>ANNUAL STATEMENT OF</t>
  </si>
  <si>
    <t>FOR THE YEAR ENDED</t>
  </si>
  <si>
    <t>COMPANY PROFILE</t>
  </si>
  <si>
    <t>Certificate of Authority No.:</t>
  </si>
  <si>
    <t>Adminsitrative Order:</t>
  </si>
  <si>
    <t>Tax Identification Number:</t>
  </si>
  <si>
    <t>Date of Issue :</t>
  </si>
  <si>
    <t>Date of Original Issue:</t>
  </si>
  <si>
    <t xml:space="preserve">               </t>
  </si>
  <si>
    <t>Incorporated on</t>
  </si>
  <si>
    <t>Telephone no.:</t>
  </si>
  <si>
    <t>Commenced business on</t>
  </si>
  <si>
    <t>Fax no.:</t>
  </si>
  <si>
    <t>Incorporated in the Philippines as:</t>
  </si>
  <si>
    <t>SEC Certificate of Registration No.:</t>
  </si>
  <si>
    <r>
      <t xml:space="preserve">(please put a </t>
    </r>
    <r>
      <rPr>
        <b/>
        <sz val="10"/>
        <color theme="1"/>
        <rFont val="Arial"/>
        <family val="2"/>
      </rPr>
      <t>ü</t>
    </r>
    <r>
      <rPr>
        <b/>
        <i/>
        <sz val="10"/>
        <color theme="1"/>
        <rFont val="Arial"/>
        <family val="2"/>
      </rPr>
      <t xml:space="preserve"> in the box)</t>
    </r>
  </si>
  <si>
    <t>Registered Trade Name:</t>
  </si>
  <si>
    <t>Home Office Address:</t>
  </si>
  <si>
    <t>Mail address:</t>
  </si>
  <si>
    <t>Corporate Residence Certificate No.:</t>
  </si>
  <si>
    <t>Issued at</t>
  </si>
  <si>
    <t>on</t>
  </si>
  <si>
    <t>Website:</t>
  </si>
  <si>
    <t>Email Address:</t>
  </si>
  <si>
    <t>MEMBERS OF THE BOARD, OFFICERS AND EMPLOYEES</t>
  </si>
  <si>
    <t xml:space="preserve">POSITION  </t>
  </si>
  <si>
    <t>NAME</t>
  </si>
  <si>
    <t>TERM OF OFFICE</t>
  </si>
  <si>
    <t>NATIONALITY</t>
  </si>
  <si>
    <t>NUMBER SHARES OWNED</t>
  </si>
  <si>
    <t>AMOUNT</t>
  </si>
  <si>
    <t>FROM</t>
  </si>
  <si>
    <t>TO</t>
  </si>
  <si>
    <t>Chairman</t>
  </si>
  <si>
    <t>Vice-Chairman</t>
  </si>
  <si>
    <r>
      <t xml:space="preserve">Directors </t>
    </r>
    <r>
      <rPr>
        <i/>
        <sz val="10"/>
        <color theme="1"/>
        <rFont val="Arial"/>
        <family val="2"/>
      </rPr>
      <t>(Refer to Note 1)</t>
    </r>
  </si>
  <si>
    <t>Member</t>
  </si>
  <si>
    <t>Independent Director</t>
  </si>
  <si>
    <t xml:space="preserve">President </t>
  </si>
  <si>
    <t>Chief Operating  Officer</t>
  </si>
  <si>
    <t>Chief Executive Officer</t>
  </si>
  <si>
    <t>Executive Vice President</t>
  </si>
  <si>
    <t>Secretary</t>
  </si>
  <si>
    <t>Treasurer</t>
  </si>
  <si>
    <t>Department Heads:</t>
  </si>
  <si>
    <t xml:space="preserve">   Fire</t>
  </si>
  <si>
    <t xml:space="preserve">   Marine</t>
  </si>
  <si>
    <t xml:space="preserve">   Casualty</t>
  </si>
  <si>
    <t xml:space="preserve">   Bonding</t>
  </si>
  <si>
    <t xml:space="preserve">   Miscellanous</t>
  </si>
  <si>
    <t>Underwriters:</t>
  </si>
  <si>
    <t>Actuary</t>
  </si>
  <si>
    <t>Chief Accountant</t>
  </si>
  <si>
    <t>Auditor: Internal</t>
  </si>
  <si>
    <r>
      <t xml:space="preserve">Other Officers </t>
    </r>
    <r>
      <rPr>
        <i/>
        <sz val="10"/>
        <color theme="1"/>
        <rFont val="Arial"/>
        <family val="2"/>
      </rPr>
      <t>(Refer to Note 2)</t>
    </r>
  </si>
  <si>
    <t>AMLA Compliance Officer</t>
  </si>
  <si>
    <t>Corp. Governance Compliance Officer</t>
  </si>
  <si>
    <t>Number of Salaried Officers</t>
  </si>
  <si>
    <t>Number of Salaried Employees</t>
  </si>
  <si>
    <t>Number of Insurance Agents</t>
  </si>
  <si>
    <t>Number of General Agents</t>
  </si>
  <si>
    <r>
      <t>Names and Address of General Agents &amp; Brokers; Certificate of Authority Number and Date of Issue:</t>
    </r>
    <r>
      <rPr>
        <i/>
        <sz val="10"/>
        <color theme="1"/>
        <rFont val="Arial"/>
        <family val="2"/>
      </rPr>
      <t xml:space="preserve">  (Refer to Note 1 or 3)</t>
    </r>
  </si>
  <si>
    <t>Zip code</t>
  </si>
  <si>
    <t>C/A No.</t>
  </si>
  <si>
    <t>Date Issued/Renewed</t>
  </si>
  <si>
    <t xml:space="preserve">Name  </t>
  </si>
  <si>
    <t>Address</t>
  </si>
  <si>
    <t>City/Mun</t>
  </si>
  <si>
    <t>Province</t>
  </si>
  <si>
    <t xml:space="preserve">Number of Branches: </t>
  </si>
  <si>
    <t>Total</t>
  </si>
  <si>
    <t>Domestic/Local</t>
  </si>
  <si>
    <t>Foreign</t>
  </si>
  <si>
    <r>
      <t xml:space="preserve">Domestic/ Foreign  
</t>
    </r>
    <r>
      <rPr>
        <i/>
        <sz val="10"/>
        <color theme="1"/>
        <rFont val="Arial"/>
        <family val="2"/>
      </rPr>
      <t>(Refer to Note 1 or 3)</t>
    </r>
  </si>
  <si>
    <t>Branch Office Address</t>
  </si>
  <si>
    <t>Name of Manager</t>
  </si>
  <si>
    <r>
      <t xml:space="preserve">Subsidiaries &amp; Affiliates
</t>
    </r>
    <r>
      <rPr>
        <i/>
        <sz val="10"/>
        <color theme="1"/>
        <rFont val="Arial"/>
        <family val="2"/>
      </rPr>
      <t>(Refer to Note 1 or 3)</t>
    </r>
  </si>
  <si>
    <t>NUMBER OF SHARES</t>
  </si>
  <si>
    <t>Company Owned</t>
  </si>
  <si>
    <t>Percentage of Ownership</t>
  </si>
  <si>
    <t>Capital Stock</t>
  </si>
  <si>
    <t>Authorized</t>
  </si>
  <si>
    <t>Paid-Up</t>
  </si>
  <si>
    <t>1. Subsidiaries</t>
  </si>
  <si>
    <t xml:space="preserve">    a.</t>
  </si>
  <si>
    <t xml:space="preserve">    b.</t>
  </si>
  <si>
    <t>2. Affiliates</t>
  </si>
  <si>
    <t xml:space="preserve"> </t>
  </si>
  <si>
    <t>NOTES &amp; INSTRUCTIONS:</t>
  </si>
  <si>
    <t>1. Add rows if necessary.</t>
  </si>
  <si>
    <t>2. Add  rows if necessary: specifiy position in first column of the table.</t>
  </si>
  <si>
    <t>3. If presented in separate sheet, follow the information required.</t>
  </si>
  <si>
    <t>ANNUAL STATEMENT OF ___________________________ FOR THE YEAR ENDED _____________</t>
  </si>
  <si>
    <t>Provinces by Region</t>
  </si>
  <si>
    <t>N u m b e r    o f</t>
  </si>
  <si>
    <t>Domestic Branches</t>
  </si>
  <si>
    <t xml:space="preserve"> Extension Office</t>
  </si>
  <si>
    <t>Service Office</t>
  </si>
  <si>
    <t>Satellite Office</t>
  </si>
  <si>
    <t>Salaried Officers</t>
  </si>
  <si>
    <t>Salaried Employees</t>
  </si>
  <si>
    <t>Insurance Agents</t>
  </si>
  <si>
    <t>General Agents</t>
  </si>
  <si>
    <t>NCR</t>
  </si>
  <si>
    <t>1.     Manila</t>
  </si>
  <si>
    <t>2.     Mandaluyong</t>
  </si>
  <si>
    <t>3.     Marikina</t>
  </si>
  <si>
    <t>4.     Pasig</t>
  </si>
  <si>
    <t>5.     San Juan</t>
  </si>
  <si>
    <t>6.     Quezon City</t>
  </si>
  <si>
    <t>7.     Caloocan City</t>
  </si>
  <si>
    <t>8.     Malabon</t>
  </si>
  <si>
    <t>9.     Navotas</t>
  </si>
  <si>
    <t>10.  Valenzuela</t>
  </si>
  <si>
    <t>11.   Las Pinas</t>
  </si>
  <si>
    <t>12.   Makati</t>
  </si>
  <si>
    <t>13.   Muntinlupa</t>
  </si>
  <si>
    <t>14.   Pasay City</t>
  </si>
  <si>
    <t>15.   Taguig City</t>
  </si>
  <si>
    <t>16.    Pateros</t>
  </si>
  <si>
    <t>17.   Parañaque</t>
  </si>
  <si>
    <t>CAR</t>
  </si>
  <si>
    <t>1.     Abra</t>
  </si>
  <si>
    <t>2.     Apayao</t>
  </si>
  <si>
    <t>3.     Benguet</t>
  </si>
  <si>
    <t>4.    Baguio City</t>
  </si>
  <si>
    <t>5.     Ifugao</t>
  </si>
  <si>
    <t>6.     Kalinga</t>
  </si>
  <si>
    <t>7.     Mountain Province</t>
  </si>
  <si>
    <t>Region I</t>
  </si>
  <si>
    <t>1.     Ilocos Norte</t>
  </si>
  <si>
    <t>2.     Ilocos Sur</t>
  </si>
  <si>
    <t>3.     La Union</t>
  </si>
  <si>
    <t>4.     Pangasinan</t>
  </si>
  <si>
    <t>5.    Dagupan City</t>
  </si>
  <si>
    <t>Region II</t>
  </si>
  <si>
    <t>1.     Batanes</t>
  </si>
  <si>
    <t>2.     Cagayan</t>
  </si>
  <si>
    <t>3.     Isabela</t>
  </si>
  <si>
    <t>4.     Nueva Vizcaya</t>
  </si>
  <si>
    <t>5.     Quirino</t>
  </si>
  <si>
    <t>6.    Santiago</t>
  </si>
  <si>
    <t>Region III</t>
  </si>
  <si>
    <t>1.    Aurora</t>
  </si>
  <si>
    <t>2.    Bataan</t>
  </si>
  <si>
    <t>3.    Bulacan</t>
  </si>
  <si>
    <t>4.    Nueva Ecija</t>
  </si>
  <si>
    <t>5.     Pampanga</t>
  </si>
  <si>
    <t>6.    Angeles City</t>
  </si>
  <si>
    <t>7.    Tarlac</t>
  </si>
  <si>
    <t>8.     Zambales</t>
  </si>
  <si>
    <t>9.     Olongapo City</t>
  </si>
  <si>
    <t xml:space="preserve">Region IV - A </t>
  </si>
  <si>
    <t>1.     Batangas</t>
  </si>
  <si>
    <t>2.     Cavite</t>
  </si>
  <si>
    <t>3.     Laguna</t>
  </si>
  <si>
    <t>4.     Quezon</t>
  </si>
  <si>
    <t>5.     Lucena City</t>
  </si>
  <si>
    <t>6.     Rizal</t>
  </si>
  <si>
    <t>MIMAROPA</t>
  </si>
  <si>
    <t>1.     Marinduque</t>
  </si>
  <si>
    <t>2.     Occidental Mindoro</t>
  </si>
  <si>
    <t>3.     Oriental Mindoro</t>
  </si>
  <si>
    <t>4.     Palawan</t>
  </si>
  <si>
    <t>5.     Puerto Princesa City</t>
  </si>
  <si>
    <t>6.     Romblon</t>
  </si>
  <si>
    <t>Region V</t>
  </si>
  <si>
    <t>1.     Albay</t>
  </si>
  <si>
    <t>2.     Camarines Norte</t>
  </si>
  <si>
    <t>3.     Camarines Sur</t>
  </si>
  <si>
    <t>4.     Catanduanes</t>
  </si>
  <si>
    <t>5.     Masbate</t>
  </si>
  <si>
    <t>6.    Naga City</t>
  </si>
  <si>
    <t>7.     Sorsogon</t>
  </si>
  <si>
    <t>Region VI</t>
  </si>
  <si>
    <t>1.     Aklan</t>
  </si>
  <si>
    <t>2.     Antique</t>
  </si>
  <si>
    <t>3.     Capiz</t>
  </si>
  <si>
    <t>4.     Negros Occidental</t>
  </si>
  <si>
    <t>5.     Bacolod City</t>
  </si>
  <si>
    <t>6.     Guimaras</t>
  </si>
  <si>
    <t>7.     Iloilo</t>
  </si>
  <si>
    <t>8.     Iloilo City</t>
  </si>
  <si>
    <t>Region VII</t>
  </si>
  <si>
    <t>1.     Bohol</t>
  </si>
  <si>
    <t>2.     Cebu</t>
  </si>
  <si>
    <t>3.     Cebu City</t>
  </si>
  <si>
    <t>4.     Lapu-Lapu</t>
  </si>
  <si>
    <t>5.    Mandaue City</t>
  </si>
  <si>
    <t>6.     Negros Oriental</t>
  </si>
  <si>
    <t>7.     Siquijor</t>
  </si>
  <si>
    <t>Region VIII</t>
  </si>
  <si>
    <t>1.     Biliran</t>
  </si>
  <si>
    <t>2.     Eastern Samar</t>
  </si>
  <si>
    <t>3.     Leyte</t>
  </si>
  <si>
    <t>4.     Tacloban City</t>
  </si>
  <si>
    <t>5.     Northern Samar</t>
  </si>
  <si>
    <t>6.     Southern Leyte</t>
  </si>
  <si>
    <t>7.     Samar (Western Samar)</t>
  </si>
  <si>
    <t>8.     Ormoc City</t>
  </si>
  <si>
    <t>Region IX</t>
  </si>
  <si>
    <t>1.     Zamboanga del Norte</t>
  </si>
  <si>
    <t>2.     Zamboanga del Sur</t>
  </si>
  <si>
    <t>3.     Zamboanga City</t>
  </si>
  <si>
    <t>4.     Zamboanga Sibugay</t>
  </si>
  <si>
    <t>5.     City of Isabela</t>
  </si>
  <si>
    <t>Region X</t>
  </si>
  <si>
    <t>1.     Bukidnon</t>
  </si>
  <si>
    <t>2.     Camiguin</t>
  </si>
  <si>
    <t>3.     Lanao del Norte</t>
  </si>
  <si>
    <t>4.     Iligan City</t>
  </si>
  <si>
    <t>5.     Misamis Occidental</t>
  </si>
  <si>
    <t>6.     Misamis Oriental</t>
  </si>
  <si>
    <t>7.     Cagayan de Oro City</t>
  </si>
  <si>
    <t>Region XI</t>
  </si>
  <si>
    <t>1.     Davao del Norte</t>
  </si>
  <si>
    <t>2.     Davao del Sur</t>
  </si>
  <si>
    <t>3.     Davao City</t>
  </si>
  <si>
    <t>4.     Davao Oriental</t>
  </si>
  <si>
    <t>5.     Davao de Oro (former Compostela Valley)</t>
  </si>
  <si>
    <t>6.     Davao Occidental</t>
  </si>
  <si>
    <t>Region XII</t>
  </si>
  <si>
    <t>1.     North Cotabato</t>
  </si>
  <si>
    <t>2.     Sarangani</t>
  </si>
  <si>
    <t>3.     South Cotabato</t>
  </si>
  <si>
    <t>4.     General Santos City</t>
  </si>
  <si>
    <t>5.     Sultan Kudarat</t>
  </si>
  <si>
    <t>Region XIII</t>
  </si>
  <si>
    <t>1.    Agusan del Norte</t>
  </si>
  <si>
    <t>2.    Butuan City</t>
  </si>
  <si>
    <t>3.    Agusan del Sur</t>
  </si>
  <si>
    <t>4.    Surigao del Norte</t>
  </si>
  <si>
    <t>5.     Surigao del Sur</t>
  </si>
  <si>
    <t>6.     Dinagat Islands</t>
  </si>
  <si>
    <t>BARMM</t>
  </si>
  <si>
    <t>1.     Basilan</t>
  </si>
  <si>
    <t>2.     Lanao del Sur</t>
  </si>
  <si>
    <t>3.     Maguindanao</t>
  </si>
  <si>
    <t>4.     Sulu</t>
  </si>
  <si>
    <t>5.     Tawi-tawi</t>
  </si>
  <si>
    <t>6.     Cotabato City</t>
  </si>
  <si>
    <t>GRAND TOTAL</t>
  </si>
  <si>
    <t>II. Outside the  Philippine Territory*</t>
  </si>
  <si>
    <t>Name of Country</t>
  </si>
  <si>
    <t>Branches</t>
  </si>
  <si>
    <t>*Add rows if necessary.</t>
  </si>
  <si>
    <t xml:space="preserve">INSTRUCTIONS ON PRINTING THIS PAGE: </t>
  </si>
  <si>
    <r>
      <t xml:space="preserve">1. </t>
    </r>
    <r>
      <rPr>
        <b/>
        <sz val="10"/>
        <color theme="1"/>
        <rFont val="Arial"/>
        <family val="2"/>
      </rPr>
      <t xml:space="preserve">Show the Developer tab on the ribbon
</t>
    </r>
    <r>
      <rPr>
        <sz val="10"/>
        <color theme="1"/>
        <rFont val="Arial"/>
        <family val="2"/>
      </rPr>
      <t xml:space="preserve">
To add the Developer tab to the Excel ribbon, do the following:
Right-click anywhere on the ribbon, and then click Customize the Ribbon… Or, click File &gt; Options &gt; Customize Ribbon.
Under Customize the Ribbon, select Main Tabs (usually it is selected by default), check the Developer box, and click OK.</t>
    </r>
  </si>
  <si>
    <r>
      <t xml:space="preserve">2.  </t>
    </r>
    <r>
      <rPr>
        <b/>
        <sz val="10"/>
        <color theme="1"/>
        <rFont val="Arial"/>
        <family val="2"/>
      </rPr>
      <t>Repeating Rows on a Printout Except the Last Page</t>
    </r>
    <r>
      <rPr>
        <sz val="10"/>
        <color theme="1"/>
        <rFont val="Arial"/>
        <family val="2"/>
      </rPr>
      <t xml:space="preserve">
Navigate to Developer and click View Code under Controls tab, then press F5 on your keyboard. 
If no code was found when your click the "View Code" paste the following before pressing F5:  
Sub PrintWorksheet()
    Dim lPages As Long
    Dim sTemp As String
    lPages = Application.ExecuteExcel4Macro("GET.DOCUMENT(50)")
    With ActiveSheet.PageSetup
        ActiveSheet.PrintOut From:=1, To:=lPages - 1
        sTemp = .PrintTitleRows
        .PrintTitleRows = ""
        ActiveSheet.PrintOut From:=lPages, To:=lPages
        .PrintTitleRows = sTemp
    End With
End Sub</t>
    </r>
  </si>
  <si>
    <t>NAME OF THE COMPANY</t>
  </si>
  <si>
    <t>AS OF 31 DECEMBER ______</t>
  </si>
  <si>
    <t>LIST OF COMMITTEES</t>
  </si>
  <si>
    <t>Remuneration Committee</t>
  </si>
  <si>
    <t>Head:</t>
  </si>
  <si>
    <t>Members:</t>
  </si>
  <si>
    <t>Nomination Committee</t>
  </si>
  <si>
    <t>Audit Committee</t>
  </si>
  <si>
    <t>Related Party Transactions Committee</t>
  </si>
  <si>
    <t>(Others) Committee (add all committees other than remuneration, nomination and audit)</t>
  </si>
  <si>
    <t>EXTERNAL AUDIT</t>
  </si>
  <si>
    <t>Auditing Firm</t>
  </si>
  <si>
    <t>Signing Partner</t>
  </si>
  <si>
    <t>Opinion</t>
  </si>
  <si>
    <t>Basis for not unqualified opinion on Audited Financial Statement</t>
  </si>
  <si>
    <t>ANNUAL STATEMENT OF ____________ FOR THE YEAR ENDED _____________</t>
  </si>
  <si>
    <t>EXHIBIT I. STATEMENT OF INCREASE IN LEDGER ASSETS DURING THE YEAR</t>
  </si>
  <si>
    <t>Current Year</t>
  </si>
  <si>
    <t>A.</t>
  </si>
  <si>
    <t>Increase in Ledger Assets:</t>
  </si>
  <si>
    <t>1.</t>
  </si>
  <si>
    <t>Increase in Paid-Up Capital Stock during the year</t>
  </si>
  <si>
    <t>2.</t>
  </si>
  <si>
    <t>Increase in Contributed Surplus during the year</t>
  </si>
  <si>
    <t>3.</t>
  </si>
  <si>
    <t>Deposit Premiums received, if any</t>
  </si>
  <si>
    <t>4a.</t>
  </si>
  <si>
    <t>Gross Interests/Dividends/Other Income</t>
  </si>
  <si>
    <t>Earned during the year: per schedule 21, Page 42, Column 5</t>
  </si>
  <si>
    <t>4b.</t>
  </si>
  <si>
    <t>Other Income Earned during the year</t>
  </si>
  <si>
    <t>5.</t>
  </si>
  <si>
    <t>Underwriting Income:</t>
  </si>
  <si>
    <t>Net Premiums Earned, per Recapitulation I</t>
  </si>
  <si>
    <t>pages 17, col. 19  (disclosed prems collected for MI during the year  _______)</t>
  </si>
  <si>
    <t>Commission Income-Treaty</t>
  </si>
  <si>
    <t>Commission Income-Facultative</t>
  </si>
  <si>
    <t>Other Underwriting Income</t>
  </si>
  <si>
    <t>6.</t>
  </si>
  <si>
    <t>Total Underwriting Income</t>
  </si>
  <si>
    <t>7.</t>
  </si>
  <si>
    <t>Remittances Received From Home or Branch Office</t>
  </si>
  <si>
    <t>8.</t>
  </si>
  <si>
    <t>Borrowed Money P____________, less Amount repaid  P__________</t>
  </si>
  <si>
    <t>9.</t>
  </si>
  <si>
    <t>Amount Collected from Receivables previously written off.</t>
  </si>
  <si>
    <t>10.</t>
  </si>
  <si>
    <t xml:space="preserve">Other Receipts not included elsewhere: </t>
  </si>
  <si>
    <t>10.1</t>
  </si>
  <si>
    <t xml:space="preserve">Receipts arising from Microinsurance </t>
  </si>
  <si>
    <t>10.2</t>
  </si>
  <si>
    <t>11.</t>
  </si>
  <si>
    <t>Gross Profit on Sales or Maturity of Investments:</t>
  </si>
  <si>
    <t>11.1</t>
  </si>
  <si>
    <t>Financial Assets and  Liabilities Held for Trading</t>
  </si>
  <si>
    <t>11.2</t>
  </si>
  <si>
    <t>Financial Assets and  Liabilities Designated at 
Fair Value Through Profit or Loss</t>
  </si>
  <si>
    <t>11.3</t>
  </si>
  <si>
    <t>Available-for-Sale Financial Assets</t>
  </si>
  <si>
    <t>11.4</t>
  </si>
  <si>
    <t>Investment Property</t>
  </si>
  <si>
    <t>11.5</t>
  </si>
  <si>
    <t>Property and Equipment</t>
  </si>
  <si>
    <t>11.6</t>
  </si>
  <si>
    <t>Others</t>
  </si>
  <si>
    <t>12.</t>
  </si>
  <si>
    <t>Gross Increase by Adjustment in Book Value of Ledger Assets</t>
  </si>
  <si>
    <t>12.1</t>
  </si>
  <si>
    <t>12.2</t>
  </si>
  <si>
    <t>12.3</t>
  </si>
  <si>
    <t>12.4</t>
  </si>
  <si>
    <t>12.5</t>
  </si>
  <si>
    <t>Property &amp; Equipment</t>
  </si>
  <si>
    <t>12.6</t>
  </si>
  <si>
    <t>Foreign Deposits</t>
  </si>
  <si>
    <t>12.7</t>
  </si>
  <si>
    <t>13.</t>
  </si>
  <si>
    <t>Increase in Liabilities Tending to Increase in Ledger Assets (Attach Computation or Analysis)</t>
  </si>
  <si>
    <t>14.</t>
  </si>
  <si>
    <t>Total Increase in Ledger Assets Brought Forward to line 1, page 3</t>
  </si>
  <si>
    <t>ANNUAL STATEMENT OF ______________ FOR THE YEAR ENDED _____________</t>
  </si>
  <si>
    <t>EXHIBIT I. STATEMENT OF DECREASE IN LEDGER ASSETS DURING THE YEAR</t>
  </si>
  <si>
    <t>Amount carried forward from line 14, page 2</t>
  </si>
  <si>
    <t>B.</t>
  </si>
  <si>
    <t>Decrease in Ledger Assets:</t>
  </si>
  <si>
    <t>Decrease in Paid-up Capital (Treasury Stock)</t>
  </si>
  <si>
    <t>Decrease in Contributed Surplus</t>
  </si>
  <si>
    <t>4.</t>
  </si>
  <si>
    <t>Investment Expenses: Incurred</t>
  </si>
  <si>
    <t>Taxes on Property &amp; Equipment</t>
  </si>
  <si>
    <t>Repairs on Building and Other Improvements</t>
  </si>
  <si>
    <t>Maintenance on Property &amp; Equipment</t>
  </si>
  <si>
    <t>Brokerage Fee on Purchase/Sale of Investment</t>
  </si>
  <si>
    <t>Other Investment Expenses</t>
  </si>
  <si>
    <t>Underwriting Deductions: As incurred</t>
  </si>
  <si>
    <t>5.1</t>
  </si>
  <si>
    <t>Net Losses Incurred, per Recapitulation II, page 18, Column 17 (refer to Recap II for MI)</t>
  </si>
  <si>
    <t>Loss Adjustment Expenses Incurred</t>
  </si>
  <si>
    <t>Commission Expenses, Recapitulation III, page.19 (refer to Recap III for MI)</t>
  </si>
  <si>
    <t>Premium Tax</t>
  </si>
  <si>
    <t>Fire Service Tax</t>
  </si>
  <si>
    <t>Other Underwriting Expenses</t>
  </si>
  <si>
    <t>6</t>
  </si>
  <si>
    <t>Operating, General and Administrative Expenses Incurred</t>
  </si>
  <si>
    <t>Salaries and Wages</t>
  </si>
  <si>
    <t>Alowances and Bonuses</t>
  </si>
  <si>
    <t>SSS Contributions</t>
  </si>
  <si>
    <t>6.4</t>
  </si>
  <si>
    <t>PAG-IBIG Fund Contributions</t>
  </si>
  <si>
    <t>6.5</t>
  </si>
  <si>
    <t>Other Employees Benefits</t>
  </si>
  <si>
    <t>6.6</t>
  </si>
  <si>
    <t>Christmas &amp; Anniversary Expenses</t>
  </si>
  <si>
    <t>6.7</t>
  </si>
  <si>
    <t>Freight Charges</t>
  </si>
  <si>
    <t>6.8</t>
  </si>
  <si>
    <t>Rental Expense</t>
  </si>
  <si>
    <t>6.9</t>
  </si>
  <si>
    <t>Light and Water</t>
  </si>
  <si>
    <t>6.10</t>
  </si>
  <si>
    <t>Advertising and Promotions</t>
  </si>
  <si>
    <t>6.11</t>
  </si>
  <si>
    <t>Representation and Entertainment</t>
  </si>
  <si>
    <t>6.12</t>
  </si>
  <si>
    <t>Professional and Technical Development</t>
  </si>
  <si>
    <t>6.13</t>
  </si>
  <si>
    <t>Professional Fees</t>
  </si>
  <si>
    <t>6.14</t>
  </si>
  <si>
    <t>Periodicals &amp; Magazines</t>
  </si>
  <si>
    <t>6.15</t>
  </si>
  <si>
    <t>Printing, Stationery and Office Supplies</t>
  </si>
  <si>
    <t>6.16</t>
  </si>
  <si>
    <t>Communications and Postages</t>
  </si>
  <si>
    <t>6.17</t>
  </si>
  <si>
    <t>Lease Charges</t>
  </si>
  <si>
    <t>6.18</t>
  </si>
  <si>
    <t>Bank Charges</t>
  </si>
  <si>
    <t>6.19</t>
  </si>
  <si>
    <t>Depreciations and Amortization</t>
  </si>
  <si>
    <t>6.20</t>
  </si>
  <si>
    <t>Transportation and Travel Expenses</t>
  </si>
  <si>
    <t>6.21</t>
  </si>
  <si>
    <t>Registration Fee</t>
  </si>
  <si>
    <t>6.22</t>
  </si>
  <si>
    <t>General Office Maintenance and Related Expenses</t>
  </si>
  <si>
    <t>6.23</t>
  </si>
  <si>
    <t>Furniture and Equipment including Rent,</t>
  </si>
  <si>
    <t>Depreciation and Repairs of same</t>
  </si>
  <si>
    <t>6.24</t>
  </si>
  <si>
    <t>Other Operating Expenses</t>
  </si>
  <si>
    <t>6.24.1</t>
  </si>
  <si>
    <t>Microinsurance</t>
  </si>
  <si>
    <t>6.24.2</t>
  </si>
  <si>
    <t>Non-microinsurance</t>
  </si>
  <si>
    <t>6.25</t>
  </si>
  <si>
    <t>Taxes, Licenses and Fees</t>
  </si>
  <si>
    <t>6.25.1</t>
  </si>
  <si>
    <t>Licenses and Fees</t>
  </si>
  <si>
    <t>6.25.2</t>
  </si>
  <si>
    <t>Corporate Residence Certificate</t>
  </si>
  <si>
    <t>6.25.3</t>
  </si>
  <si>
    <t>Documentary Stamp Tax</t>
  </si>
  <si>
    <t>6.25.4</t>
  </si>
  <si>
    <t>Deferred Income Tax Charge</t>
  </si>
  <si>
    <t>6.25.5</t>
  </si>
  <si>
    <t>Deposit Premiums Returned</t>
  </si>
  <si>
    <t>Premiums Balances Charged Off</t>
  </si>
  <si>
    <t>Income Taxes Paid During the year</t>
  </si>
  <si>
    <t>Remittances Paid to Home/Branch Office</t>
  </si>
  <si>
    <t>Borrowed Money Paid P______________ less Amount Borrowed P____________</t>
  </si>
  <si>
    <t xml:space="preserve">Interest Paid on Borrowed Money </t>
  </si>
  <si>
    <t>Dividends Paid to Stockholders</t>
  </si>
  <si>
    <t>14</t>
  </si>
  <si>
    <t>Gross Loss on Sale/Maturity of Ledger Assets:</t>
  </si>
  <si>
    <t>14.1</t>
  </si>
  <si>
    <t>14.2</t>
  </si>
  <si>
    <t>14.3</t>
  </si>
  <si>
    <t>14.4</t>
  </si>
  <si>
    <t>14.5</t>
  </si>
  <si>
    <t>14.6</t>
  </si>
  <si>
    <t>15.</t>
  </si>
  <si>
    <t>Gross Decrease by Adjustment in Book Value of Ledger Assets:</t>
  </si>
  <si>
    <t>15.1</t>
  </si>
  <si>
    <t>15.2</t>
  </si>
  <si>
    <t>15.3</t>
  </si>
  <si>
    <t>15.4</t>
  </si>
  <si>
    <t>15.5</t>
  </si>
  <si>
    <t>15.6</t>
  </si>
  <si>
    <t>16.</t>
  </si>
  <si>
    <t>Decrease in Liabilities Tending to Decrease Ledger Assets (Attach Computations or Analysis)</t>
  </si>
  <si>
    <t>17.</t>
  </si>
  <si>
    <t>Total Decrease in Ledger Assets</t>
  </si>
  <si>
    <t>18.</t>
  </si>
  <si>
    <t>Net Increase (Decrease) in Ledger Assets During the Year (Line 1 Less Line 17)</t>
  </si>
  <si>
    <t>19.</t>
  </si>
  <si>
    <t>Add: Amount of Ledger Assets December 31, Previous Year</t>
  </si>
  <si>
    <t>20.</t>
  </si>
  <si>
    <t>Total Ledger Assets, December 31, Current  Year, Exhibit II Page 4</t>
  </si>
  <si>
    <t>EXHIBIT II.  STATEMENT OF FINANCIAL POSITION</t>
  </si>
  <si>
    <t>ASSETS</t>
  </si>
  <si>
    <t>Account</t>
  </si>
  <si>
    <t>Reference</t>
  </si>
  <si>
    <t>Ledger Balances</t>
  </si>
  <si>
    <t xml:space="preserve">Non-admitted Assets </t>
  </si>
  <si>
    <t>Amounts for Net Worth Requirements
(31 December 20XX)</t>
  </si>
  <si>
    <r>
      <t xml:space="preserve">Ledger Balances
</t>
    </r>
    <r>
      <rPr>
        <sz val="10"/>
        <color indexed="8"/>
        <rFont val="Arial"/>
        <family val="2"/>
      </rPr>
      <t>(Previous Year)</t>
    </r>
  </si>
  <si>
    <t xml:space="preserve">1.   Cash on Hand </t>
  </si>
  <si>
    <t xml:space="preserve">Schedule 1 </t>
  </si>
  <si>
    <t xml:space="preserve">       1.1.   Undeposited Collections</t>
  </si>
  <si>
    <t xml:space="preserve">       1.2.   Petty Cash Fund</t>
  </si>
  <si>
    <t xml:space="preserve">       1.3.   Commission Fund</t>
  </si>
  <si>
    <t xml:space="preserve">       1.4.   Documentary Stamps Fund</t>
  </si>
  <si>
    <t xml:space="preserve">       1.5.   Claims Fund</t>
  </si>
  <si>
    <t xml:space="preserve">       1.6.   Revolving Fund</t>
  </si>
  <si>
    <t xml:space="preserve">       1.7.   Other Funds (Specify)</t>
  </si>
  <si>
    <t xml:space="preserve">2.   Cash in Banks </t>
  </si>
  <si>
    <t xml:space="preserve">       2.1.   Current - Peso</t>
  </si>
  <si>
    <t xml:space="preserve">       2.2.   Current - Foreign</t>
  </si>
  <si>
    <t xml:space="preserve">       2.3.   Savings - Peso</t>
  </si>
  <si>
    <t xml:space="preserve">       2.4.   Savings - Foreign</t>
  </si>
  <si>
    <t>3.   Time Deposits</t>
  </si>
  <si>
    <t xml:space="preserve">       3.1.   Peso Currency </t>
  </si>
  <si>
    <t xml:space="preserve">       3.2.   Foreign Currency</t>
  </si>
  <si>
    <t>4.   Premiums Receivable, net</t>
  </si>
  <si>
    <t>Schedule 3</t>
  </si>
  <si>
    <t xml:space="preserve">       Premiums Receivable</t>
  </si>
  <si>
    <t xml:space="preserve">       4.1.   Allowance for Impairment Losses</t>
  </si>
  <si>
    <t>5.   Due from Ceding Companies, net</t>
  </si>
  <si>
    <t xml:space="preserve">       5.1.   Premiums Due from Ceding Companies - Treaty</t>
  </si>
  <si>
    <t xml:space="preserve">       5.2.   Premiums Due from Ceding Companies - Facultative</t>
  </si>
  <si>
    <t xml:space="preserve">       5.3.   Allowance for Impairment Losses</t>
  </si>
  <si>
    <t>6.   Funds Held by Ceding Companies, net</t>
  </si>
  <si>
    <t xml:space="preserve">       6.1.   Funds Held by Ceding Companies</t>
  </si>
  <si>
    <t xml:space="preserve">       6.2.   Allowance for Impairment Losses</t>
  </si>
  <si>
    <t>7.   Loss Reserve Withheld by Ceding Companies, net</t>
  </si>
  <si>
    <t xml:space="preserve">       7.1.   Loss Reserve Withheld by Ceding Companies - Treaty</t>
  </si>
  <si>
    <t xml:space="preserve">       7.2.   Loss Reserve Withheld by Ceding Companies - Facultative</t>
  </si>
  <si>
    <t xml:space="preserve">       7.3.   Allowance for Impairment Losses</t>
  </si>
  <si>
    <t>8.   Amounts Recoverable from Reinsurers, net</t>
  </si>
  <si>
    <t xml:space="preserve">       8.1.   Reinsurance Recoverable on Paid Losses - Treaty</t>
  </si>
  <si>
    <t xml:space="preserve">       8.2.   Reinsurance Recoverable on Paid Losses - Facultative</t>
  </si>
  <si>
    <t xml:space="preserve">       8.3.   Reinsurance Recoverable on Unpaid Losses - Treaty</t>
  </si>
  <si>
    <t xml:space="preserve">       8.4.   Reinsurance Recoverable on Unpaid Losses - Facultative</t>
  </si>
  <si>
    <t xml:space="preserve">       8.5.   Reinsurance Share on IBNR</t>
  </si>
  <si>
    <t xml:space="preserve">       8.6.   MfAD</t>
  </si>
  <si>
    <t xml:space="preserve">       8.7.   Allowance for Impairment Losses</t>
  </si>
  <si>
    <t>9.   Other Reinsurance Accounts Receivable, net</t>
  </si>
  <si>
    <t xml:space="preserve">       9.1    Other Reinsurance Accounts Receivable</t>
  </si>
  <si>
    <t xml:space="preserve">       9.2.   Allowance for Impairment Losses</t>
  </si>
  <si>
    <t>10.  Surety Losses Recoverable</t>
  </si>
  <si>
    <t xml:space="preserve">       10.1   Surety Losses Recoverable</t>
  </si>
  <si>
    <t xml:space="preserve">       10.2.  Allowance for Impairment Losses</t>
  </si>
  <si>
    <t>11.  Financial Assets at Fair Value Through Profit or Loss</t>
  </si>
  <si>
    <t xml:space="preserve">       11.1.   Securities Held for Trading</t>
  </si>
  <si>
    <t xml:space="preserve">                  11.1.1.   Trading Debt Securities - Government</t>
  </si>
  <si>
    <t xml:space="preserve">                  11.1.2.   Trading Debt Securities - Private</t>
  </si>
  <si>
    <t xml:space="preserve">                  11.1.3.   Trading Equity Securities</t>
  </si>
  <si>
    <t xml:space="preserve">                  11.1.4.   Mutual Funds and Unit Investment Trusts Fund</t>
  </si>
  <si>
    <t xml:space="preserve">                  11.1.5.   Real Estate Investment Trusts Fund</t>
  </si>
  <si>
    <t xml:space="preserve">                  11.1.6.   Other Funds</t>
  </si>
  <si>
    <t xml:space="preserve">       11.2.   Financial Assets Designated at Fair Value 
                   Through Profit or Loss (FVTPL)</t>
  </si>
  <si>
    <t xml:space="preserve">                  11.2.1.   Debt Securities - Government</t>
  </si>
  <si>
    <t xml:space="preserve">                  11.2.2.   Debt Securities - Private</t>
  </si>
  <si>
    <t xml:space="preserve">                  11.2.3.   Equity Securities</t>
  </si>
  <si>
    <t xml:space="preserve">                  11.2.4.   Mutual Funds and Unit Investment Trusts Fund</t>
  </si>
  <si>
    <t xml:space="preserve">                  11.2.5.   Real Estate Investment Trusts Fund</t>
  </si>
  <si>
    <t xml:space="preserve">                  11.2.6.   Other Funds</t>
  </si>
  <si>
    <t xml:space="preserve">       11.3.   Derivative Assets</t>
  </si>
  <si>
    <t>12.  Held-to-Maturity (HTM) Investments</t>
  </si>
  <si>
    <t xml:space="preserve">       12.1.    HTM Debt Securities - Government</t>
  </si>
  <si>
    <t xml:space="preserve">                   12.1.a.  Unamortized (Discount)/Premium</t>
  </si>
  <si>
    <t xml:space="preserve">       12.2.    HTM Debt Securities - Private</t>
  </si>
  <si>
    <t xml:space="preserve">                   12.2.a.  Unamortized (Discount)/Premium</t>
  </si>
  <si>
    <t xml:space="preserve">       12.3.     Allowance for Impairment Losses</t>
  </si>
  <si>
    <t>13.  Loans and Receivables</t>
  </si>
  <si>
    <t xml:space="preserve">       13.1.     Real Estate Mortgage Loans</t>
  </si>
  <si>
    <t>Schedule 8.A</t>
  </si>
  <si>
    <t xml:space="preserve">       13.2.     Collateral Loans</t>
  </si>
  <si>
    <t>Schedule 8.B</t>
  </si>
  <si>
    <t xml:space="preserve">       13.3.     Guaranteed Loans</t>
  </si>
  <si>
    <t>Schedule 8.C</t>
  </si>
  <si>
    <t xml:space="preserve">       13.4.     Chattel Mortgage Loans</t>
  </si>
  <si>
    <t>Schedule 8.D</t>
  </si>
  <si>
    <t xml:space="preserve">       13.5.     Notes Receivable</t>
  </si>
  <si>
    <t>Schedule 8.E</t>
  </si>
  <si>
    <t xml:space="preserve">       13.6.     Housing Loans</t>
  </si>
  <si>
    <t>Schedule 8.F</t>
  </si>
  <si>
    <t xml:space="preserve">       13.7.     Car Loans</t>
  </si>
  <si>
    <t>Schedule 8.G</t>
  </si>
  <si>
    <t xml:space="preserve">       13.8.     Purchase Money Mortgages</t>
  </si>
  <si>
    <t>Schedule 8.H</t>
  </si>
  <si>
    <t xml:space="preserve">       13.9.     Sales Contract Receivables</t>
  </si>
  <si>
    <t>Schedule 8.I</t>
  </si>
  <si>
    <t xml:space="preserve">       13.10.   Unquoted Debt Securities</t>
  </si>
  <si>
    <t>Schedule 8.J</t>
  </si>
  <si>
    <t xml:space="preserve">       13.11.   Salary Loans</t>
  </si>
  <si>
    <t>Schedule 8.K</t>
  </si>
  <si>
    <t xml:space="preserve">       13.12.   Other Loans Receivables</t>
  </si>
  <si>
    <t>Schedule 8.L</t>
  </si>
  <si>
    <t xml:space="preserve">       13.13.   Allowance for Impairment Losses</t>
  </si>
  <si>
    <t>14.  Available-for-Sale (AFS) Financial Assets</t>
  </si>
  <si>
    <t xml:space="preserve">       14.1.     AFS Debt Securities - Government</t>
  </si>
  <si>
    <t xml:space="preserve">       14.2.     AFS Debt Securities - Private</t>
  </si>
  <si>
    <t xml:space="preserve">       14.3.     AFS Equity Securities</t>
  </si>
  <si>
    <t xml:space="preserve">       14.4.     Mutual Funds and Unit Investment Trusts Fund</t>
  </si>
  <si>
    <t xml:space="preserve">       14.5.     Real Estate Investment Trusts Fund</t>
  </si>
  <si>
    <t xml:space="preserve">       14.6.     Other Funds</t>
  </si>
  <si>
    <t xml:space="preserve">       14.7.     Allowance for Impairment Losses</t>
  </si>
  <si>
    <t>15.  Investment Income Due and Accrued</t>
  </si>
  <si>
    <t xml:space="preserve">       15.1.     Accrued Interest Income - Cash In Banks</t>
  </si>
  <si>
    <t xml:space="preserve">       15.2.     Accrued Interest Income - Time Deposits</t>
  </si>
  <si>
    <t xml:space="preserve">       15.3.     Accrued Interest Income - Financial Assets at FVTPL</t>
  </si>
  <si>
    <t xml:space="preserve">                   15.3.1.   Securities Held for Trading</t>
  </si>
  <si>
    <t xml:space="preserve">                                 15.3.1.a. Debt Securities - Government</t>
  </si>
  <si>
    <t xml:space="preserve">                                 15.3.1.b. Debt Securities - Private</t>
  </si>
  <si>
    <t xml:space="preserve">                   15.3.2.   Financial Assets Designated at FVTPL</t>
  </si>
  <si>
    <t xml:space="preserve">                                 15.2.2.a. Debt Securities - Government</t>
  </si>
  <si>
    <t xml:space="preserve">                                 15.2.2.b. Debt Securities - Private</t>
  </si>
  <si>
    <t xml:space="preserve">       15.4.    Accrued Interest Income - AFS Financial Assets</t>
  </si>
  <si>
    <t xml:space="preserve">                  15.4.1.      AFS Debt Securities - Government</t>
  </si>
  <si>
    <t xml:space="preserve">                  15.4.2.      AFS Debt Securities - Private</t>
  </si>
  <si>
    <t xml:space="preserve">       15.5.    Accrued Interest Income - HTM Investments</t>
  </si>
  <si>
    <t xml:space="preserve">                  15.5.1.      HTM Debt Securities - Government</t>
  </si>
  <si>
    <t xml:space="preserve">                  15.5.2.      HTM Debt Securities - Private</t>
  </si>
  <si>
    <t xml:space="preserve">       15.6.    Accrued Interest Income - Loans and Receivables</t>
  </si>
  <si>
    <t xml:space="preserve">                  15.6.1.      Real Estate Mortgage Loans</t>
  </si>
  <si>
    <t xml:space="preserve">                  15.6.2.      Collateral Loans</t>
  </si>
  <si>
    <t xml:space="preserve">                  15.6.3.      Guaranteed Loans</t>
  </si>
  <si>
    <t xml:space="preserve">                  15.6.4.      Chattel Mortgage Loans</t>
  </si>
  <si>
    <t xml:space="preserve">                  15.6.5.      Notes Receivable</t>
  </si>
  <si>
    <t xml:space="preserve">                  15.6.6.      Housing Loans</t>
  </si>
  <si>
    <t xml:space="preserve">                  15.6.7.      Car Loans</t>
  </si>
  <si>
    <t xml:space="preserve">                  15.6.8.      Purchase Money Mortgages</t>
  </si>
  <si>
    <t xml:space="preserve">                  15.6.9.      Sales Contract Receivable</t>
  </si>
  <si>
    <t xml:space="preserve">                  15.6.10.    Unquoted Debt Securities</t>
  </si>
  <si>
    <t xml:space="preserve">                  15.6.11.    Salary Loans</t>
  </si>
  <si>
    <t xml:space="preserve">                  15.6.12.    Others</t>
  </si>
  <si>
    <t xml:space="preserve">       15.7.    Accrued Dividends Receivable</t>
  </si>
  <si>
    <t xml:space="preserve">                  15.7.1.  FVTPL Equity Securities</t>
  </si>
  <si>
    <t xml:space="preserve">                  15.7.2.  DVPL Equity Securities</t>
  </si>
  <si>
    <t xml:space="preserve">                  15.7.3.  AFS Equity Securities</t>
  </si>
  <si>
    <t xml:space="preserve">       15.8.    Accrued Interest Income - Security Fund</t>
  </si>
  <si>
    <t xml:space="preserve">       15.9.    Accrued Investment Income - Others</t>
  </si>
  <si>
    <t>16.   Accounts Receivable</t>
  </si>
  <si>
    <t xml:space="preserve">       16.1.     Advances to Agents (Agents Accounts) / Employees</t>
  </si>
  <si>
    <t xml:space="preserve">       16.2.     Lease Receivables</t>
  </si>
  <si>
    <t xml:space="preserve">       16.3.     Allowance for Impairment Losses</t>
  </si>
  <si>
    <t>17.   Investments in Subsidiaries, Associates and Joint Ventures</t>
  </si>
  <si>
    <t xml:space="preserve">       17.1.     Investment in Subsidiaries</t>
  </si>
  <si>
    <t xml:space="preserve">       17.2.     Investment in Associates</t>
  </si>
  <si>
    <t xml:space="preserve">       17.3.     Investment in Joint Ventures</t>
  </si>
  <si>
    <t>18.   Property and Equipment</t>
  </si>
  <si>
    <t xml:space="preserve">       18.1.    Land - At Cost</t>
  </si>
  <si>
    <t xml:space="preserve">       18.2.    Building and Building Improvements - At Cost</t>
  </si>
  <si>
    <t xml:space="preserve">                  18.2.a. Accumulated Depreciation - Building and Building Improvements</t>
  </si>
  <si>
    <t xml:space="preserve">       18.3.    Leasehold Improvements - At Cost</t>
  </si>
  <si>
    <t xml:space="preserve">                  18.3.a. Accumulated Depreciation - Leasehold Improvements</t>
  </si>
  <si>
    <t xml:space="preserve">       18.4.    IT Equipment - At Cost</t>
  </si>
  <si>
    <t xml:space="preserve">                  18.4.a. Accumulated Depreciation - IT Equipment</t>
  </si>
  <si>
    <t xml:space="preserve">       18.5.    Transportation Equipment - At Cost</t>
  </si>
  <si>
    <t xml:space="preserve">                  18.5.a. Accumulated Depreciation - Transportation   Equipment</t>
  </si>
  <si>
    <t xml:space="preserve">       18.6.   Office Furniture, Fixtures and Equipment - At Cost</t>
  </si>
  <si>
    <t xml:space="preserve">                  18.6.a. Accumulated Depreciation – Office Furniture, Fixtures and Equipment</t>
  </si>
  <si>
    <t xml:space="preserve">       18.7.    Revaluation Increment</t>
  </si>
  <si>
    <t xml:space="preserve">                  18.7.a. Accumulated Depreciation - Revaluation Increment</t>
  </si>
  <si>
    <t xml:space="preserve">       18.8. Accumulated Impairment Losses</t>
  </si>
  <si>
    <t>19.    Investment Property</t>
  </si>
  <si>
    <t>20.    Right of Use Asset</t>
  </si>
  <si>
    <t>21.    Non-Current Assets Held for Sale</t>
  </si>
  <si>
    <t>22.    Security Fund Contribution</t>
  </si>
  <si>
    <t>23.    Pension Asset</t>
  </si>
  <si>
    <t>24.    Derivative Assets Held for Hedging</t>
  </si>
  <si>
    <t xml:space="preserve">         24.1.     Fair Value Hedge</t>
  </si>
  <si>
    <t xml:space="preserve">         24.2.     Cash Flow Hedge</t>
  </si>
  <si>
    <t xml:space="preserve">         24.3.     Hedges of a Net Investment in Foreign Operation</t>
  </si>
  <si>
    <t>25.    Deferred Acquisition Costs</t>
  </si>
  <si>
    <t>26.    Deferred Reinsurance Premiums</t>
  </si>
  <si>
    <t>27.    Deferred Tax Asset</t>
  </si>
  <si>
    <t>28.    Other Assets</t>
  </si>
  <si>
    <t>TOTAL ASSETS</t>
  </si>
  <si>
    <t>LIABILITIES &amp; NET WORTH</t>
  </si>
  <si>
    <t>Non-ledger Liabilities</t>
  </si>
  <si>
    <t>Amounts for Net Worth Requirements
(30 December 20XX)</t>
  </si>
  <si>
    <t>LIABILITIES</t>
  </si>
  <si>
    <t>29.   Claims Liabilities</t>
  </si>
  <si>
    <t>Schedule 19</t>
  </si>
  <si>
    <t xml:space="preserve">        29.1.   Oustanding Claims Reserves</t>
  </si>
  <si>
    <t xml:space="preserve">        29.2.   Claims Handling Expenses</t>
  </si>
  <si>
    <t xml:space="preserve">        29.3.   IBNR Reserves</t>
  </si>
  <si>
    <t>30.   Premium Liabilities</t>
  </si>
  <si>
    <t>Schedule 20</t>
  </si>
  <si>
    <t>31.   Due to Reinsurers</t>
  </si>
  <si>
    <t xml:space="preserve">        31.1.   Premiums Due to Reinsurers - Treaty</t>
  </si>
  <si>
    <t xml:space="preserve">        31.2.   Premiums Due to Reinsurers - Facultative</t>
  </si>
  <si>
    <t>32.   Funds Held for Reinsurers</t>
  </si>
  <si>
    <t xml:space="preserve">        32.1.   Premiums Reserve Withheld for Reinsurers - Treaty</t>
  </si>
  <si>
    <t xml:space="preserve">        32.2.   Premiums Reserve Withheld for Reinsurers - Facultative</t>
  </si>
  <si>
    <t xml:space="preserve">        32.3.   Loss Reserve Withheld for Reinsurers - Treaty</t>
  </si>
  <si>
    <t>33.   Other Reinsurance Accounts Payable</t>
  </si>
  <si>
    <t>34.   Commissions Payable</t>
  </si>
  <si>
    <t>35.   Deferred Reinsurance Commissions</t>
  </si>
  <si>
    <t>36.   Return Premiums Payable</t>
  </si>
  <si>
    <t>37.   Taxes Payable</t>
  </si>
  <si>
    <t xml:space="preserve">        37.1.   Premiums Tax Payable</t>
  </si>
  <si>
    <t xml:space="preserve">        37.2.   Documentary Stamps Tax Payable</t>
  </si>
  <si>
    <t xml:space="preserve">        37.3.   Value-Added Tax (VAT) Payable</t>
  </si>
  <si>
    <t xml:space="preserve">        37.4.   Deferred Output VAT</t>
  </si>
  <si>
    <t xml:space="preserve">        37.5.   Income Tax Payable</t>
  </si>
  <si>
    <t xml:space="preserve">        37.6.   Withholding Tax Payable</t>
  </si>
  <si>
    <t xml:space="preserve">        37.7.   Fire Service Tax Payable</t>
  </si>
  <si>
    <t xml:space="preserve">        37.8.   Other Taxes and Licenses Payable</t>
  </si>
  <si>
    <t>38.   Deposit for Real Estate Under Contract to Sell</t>
  </si>
  <si>
    <t>39.   Cash Collaterals</t>
  </si>
  <si>
    <t>40.   Accounts Payable</t>
  </si>
  <si>
    <t xml:space="preserve">        40.1.   SSS Premiums Payable</t>
  </si>
  <si>
    <t xml:space="preserve">        40.2.   SSS Loans Payable</t>
  </si>
  <si>
    <t xml:space="preserve">        40.3.   Pag-ibig Premiums Payable</t>
  </si>
  <si>
    <t xml:space="preserve">        40.4.   Pag-ibig Loans Payable</t>
  </si>
  <si>
    <t xml:space="preserve">        40.5.   Rent Payable</t>
  </si>
  <si>
    <t xml:space="preserve">        40.6    Others </t>
  </si>
  <si>
    <t>41.   Dividends Payable</t>
  </si>
  <si>
    <t>42.   Financial Liabilities at Fair Value Through Profit or Loss</t>
  </si>
  <si>
    <t xml:space="preserve">        42.1.   Financial Liabilities Held for Trading</t>
  </si>
  <si>
    <t xml:space="preserve">        42.2.   Financial Liabilities Designated at Fair Value Through 
                   Profit or Loss</t>
  </si>
  <si>
    <t xml:space="preserve">        42.3.   Derivative Liabilities</t>
  </si>
  <si>
    <t>43.   Notes Payable</t>
  </si>
  <si>
    <t>44.   Lease Liability</t>
  </si>
  <si>
    <t>45.   Pension Obligation</t>
  </si>
  <si>
    <t>46.   Accrual for Long-Term Employee Benefits</t>
  </si>
  <si>
    <r>
      <t>47.   Deferred Tax Liability</t>
    </r>
    <r>
      <rPr>
        <sz val="10"/>
        <color indexed="8"/>
        <rFont val="Arial"/>
        <family val="2"/>
      </rPr>
      <t> </t>
    </r>
  </si>
  <si>
    <t>48.   Provisions</t>
  </si>
  <si>
    <t>49.   Cash-Settled Share-Based Payment</t>
  </si>
  <si>
    <t>50.   Accrued Expenses</t>
  </si>
  <si>
    <t xml:space="preserve">        50.1.   Accrued Utilities</t>
  </si>
  <si>
    <t xml:space="preserve">        50.2.   Accrued Services</t>
  </si>
  <si>
    <t xml:space="preserve">        50.3.   Accrual for Unused Compensated Absences</t>
  </si>
  <si>
    <t>51.   Other Liabilities</t>
  </si>
  <si>
    <t xml:space="preserve">        51.1.    Deferred Income</t>
  </si>
  <si>
    <t xml:space="preserve">        51.2.    Others</t>
  </si>
  <si>
    <t>52.   Derivative Liabilities Held for Hedging</t>
  </si>
  <si>
    <t xml:space="preserve">        52.1.    Fair Value Hedge</t>
  </si>
  <si>
    <t xml:space="preserve">        52.2.    Cash Flow Hedge</t>
  </si>
  <si>
    <t xml:space="preserve">        52.3.    Hedges of a Net Investment in Foreign Operation</t>
  </si>
  <si>
    <t>TOTAL LIABILITIES</t>
  </si>
  <si>
    <t>NET WORTH</t>
  </si>
  <si>
    <t>53.   Capital Stock</t>
  </si>
  <si>
    <t xml:space="preserve">        53.1.     Preferred Stock</t>
  </si>
  <si>
    <t xml:space="preserve">        53.2.     Common Stock</t>
  </si>
  <si>
    <t>54.   Statutory Deposit</t>
  </si>
  <si>
    <t>55.   Capital Stock Subscribed</t>
  </si>
  <si>
    <t>56.   Deposit for Future Subscription</t>
  </si>
  <si>
    <t xml:space="preserve">57.   Contributed Surplus </t>
  </si>
  <si>
    <t>58.   Contingency Surplus/ Home Office Inward 
        Remittances</t>
  </si>
  <si>
    <t>59.   Capital Paid In Excess of Par</t>
  </si>
  <si>
    <t>60.   Cost of Share-Based Payment</t>
  </si>
  <si>
    <t>61.   Treasury Stock</t>
  </si>
  <si>
    <t>62.   Retained Earnings / Home Office Account</t>
  </si>
  <si>
    <t>63.   Reserve Accounts</t>
  </si>
  <si>
    <t xml:space="preserve">       63.1.     Reserve for AFS Securities</t>
  </si>
  <si>
    <t xml:space="preserve">       63.2.     Reserve for Cash Flow Hedge</t>
  </si>
  <si>
    <t xml:space="preserve">       63.3.     Reserve for Hedge of a Net Investment in Foreign   Operation</t>
  </si>
  <si>
    <t xml:space="preserve">       63.4.     Cumulative Foreign Currency Translation</t>
  </si>
  <si>
    <t xml:space="preserve">       63.5.     Reserve for Appraisal Increment - Property and Equipment</t>
  </si>
  <si>
    <t xml:space="preserve">       63.6.     Remeasurement Gains (Losses) on Retirement Pension Asset (Obligation)</t>
  </si>
  <si>
    <t>TOTAL NET WORTH</t>
  </si>
  <si>
    <t>TOTAL LIABILITIES AND NET WORTH</t>
  </si>
  <si>
    <t>EXHIBIT III.  STATEMENT OF COMPREHENSIVE INCOME</t>
  </si>
  <si>
    <t>Current Year
(December 31, 20XX)</t>
  </si>
  <si>
    <t>Prior Year
(December 31, 20XX)</t>
  </si>
  <si>
    <t>INCOME</t>
  </si>
  <si>
    <t>64</t>
  </si>
  <si>
    <t>Gross Premiums - Direct Business</t>
  </si>
  <si>
    <t>65</t>
  </si>
  <si>
    <t>Reinsurance Premiums Assumed - Treaty</t>
  </si>
  <si>
    <t>66</t>
  </si>
  <si>
    <t>Reinsurance Premiums Assumed - Facultative</t>
  </si>
  <si>
    <t>67</t>
  </si>
  <si>
    <t>Returns and Cancellations</t>
  </si>
  <si>
    <t>Gross Premiums Written</t>
  </si>
  <si>
    <t>68</t>
  </si>
  <si>
    <t>Reinsurance Premiums Ceded - Treaty</t>
  </si>
  <si>
    <t>69</t>
  </si>
  <si>
    <t>Reinsurance Premiums Ceded - Facultative</t>
  </si>
  <si>
    <t>70</t>
  </si>
  <si>
    <t>Reinstatement Premiums</t>
  </si>
  <si>
    <t>Reinsurers' share on Gross Premiums Written</t>
  </si>
  <si>
    <t>71</t>
  </si>
  <si>
    <t>Increase/Decrease in Premium Liabilities</t>
  </si>
  <si>
    <t>Net Premiums Earned, Recapitulation I, Column 19, page 17
(Microinsurance: P_________)</t>
  </si>
  <si>
    <t>72</t>
  </si>
  <si>
    <t>Commission Income - Treaty</t>
  </si>
  <si>
    <t>73</t>
  </si>
  <si>
    <t>Commission Income - Facultative</t>
  </si>
  <si>
    <t>74</t>
  </si>
  <si>
    <t>Interest Income, Schedule 21, Column 5, page 42</t>
  </si>
  <si>
    <t>Interest Income - Cash in Banks</t>
  </si>
  <si>
    <t>Interest Income - Financial Assets at FVTPL</t>
  </si>
  <si>
    <t>75.2.1</t>
  </si>
  <si>
    <t>Securities Held for Trading</t>
  </si>
  <si>
    <t>75.2.1.1</t>
  </si>
  <si>
    <t>Debt Securities - Government</t>
  </si>
  <si>
    <t>75.2.1.2</t>
  </si>
  <si>
    <t>Debt Securities - Private</t>
  </si>
  <si>
    <t>75.2.2</t>
  </si>
  <si>
    <t>Financial Assets Designated at FVTPL</t>
  </si>
  <si>
    <t>75.2.2.1</t>
  </si>
  <si>
    <t>75.2.2.2</t>
  </si>
  <si>
    <t>Interest Income - Available for Sale Financial Assets</t>
  </si>
  <si>
    <t>75.3.1</t>
  </si>
  <si>
    <t>AFS Debt Securities - Government</t>
  </si>
  <si>
    <t>75.3.2</t>
  </si>
  <si>
    <t>AFS Debt Securities - Private</t>
  </si>
  <si>
    <t>Interest Income - Held-to-Maturity Investments</t>
  </si>
  <si>
    <t>75.4.1</t>
  </si>
  <si>
    <t>HTM Debt Securities - Government</t>
  </si>
  <si>
    <t>75.4.2</t>
  </si>
  <si>
    <t>HTM Debt Securities - Private</t>
  </si>
  <si>
    <t>Interest Income - Loans and Receivables</t>
  </si>
  <si>
    <t>75.5.1</t>
  </si>
  <si>
    <t>Real Estate Mortage Loans</t>
  </si>
  <si>
    <t>75.5.2</t>
  </si>
  <si>
    <t>Collateral Loans</t>
  </si>
  <si>
    <t>75.5.3</t>
  </si>
  <si>
    <t>Guaranteed Loans</t>
  </si>
  <si>
    <t>75.5.4</t>
  </si>
  <si>
    <t>Chattel Mortgage Loans</t>
  </si>
  <si>
    <t>75.5.5</t>
  </si>
  <si>
    <t>Notes Receivables</t>
  </si>
  <si>
    <t>75.5.6</t>
  </si>
  <si>
    <t>Housing Loans</t>
  </si>
  <si>
    <t>75.5.7</t>
  </si>
  <si>
    <t>Car Loans</t>
  </si>
  <si>
    <t>75.5.8</t>
  </si>
  <si>
    <t>Sales Contracts Receivables</t>
  </si>
  <si>
    <t>75.5.9</t>
  </si>
  <si>
    <t>Salary Loans</t>
  </si>
  <si>
    <t>75.5.10</t>
  </si>
  <si>
    <t>Unquoted Debt Securities</t>
  </si>
  <si>
    <t>75.5.11</t>
  </si>
  <si>
    <t>76</t>
  </si>
  <si>
    <t>Dividend Income</t>
  </si>
  <si>
    <t>77</t>
  </si>
  <si>
    <t>Gain/Loss on Sale of Investments</t>
  </si>
  <si>
    <t>77.5</t>
  </si>
  <si>
    <t>78</t>
  </si>
  <si>
    <t>Gain on Sale of Property and Equipment</t>
  </si>
  <si>
    <t>Unrealized Gain on Investments</t>
  </si>
  <si>
    <t>Derivative Assets/Liabilities</t>
  </si>
  <si>
    <t>80</t>
  </si>
  <si>
    <t>Rental Income</t>
  </si>
  <si>
    <t>81</t>
  </si>
  <si>
    <t>Miscellaneous Income</t>
  </si>
  <si>
    <t>Total Investment Income</t>
  </si>
  <si>
    <t>TOTAL INCOME</t>
  </si>
  <si>
    <t>EXPENSES</t>
  </si>
  <si>
    <t>82</t>
  </si>
  <si>
    <t>Losses - Direct Business</t>
  </si>
  <si>
    <t>83</t>
  </si>
  <si>
    <t>Losses on Reinsurance Assumed - Treaty</t>
  </si>
  <si>
    <t>84</t>
  </si>
  <si>
    <t>Losses on Reinsurance Assumed - Facultative</t>
  </si>
  <si>
    <t>85</t>
  </si>
  <si>
    <t>Salvage Recoveries / Loss Recoveries on Direct Business</t>
  </si>
  <si>
    <t>86</t>
  </si>
  <si>
    <t>Loss Adjustment Expenses - Direct</t>
  </si>
  <si>
    <t>87</t>
  </si>
  <si>
    <t>Loss Adjustment Expenses on Reinsurance Assumed - Treaty</t>
  </si>
  <si>
    <t>88</t>
  </si>
  <si>
    <t>Loss Adjustment Expenses on Reinsurance Assumed - Facultative</t>
  </si>
  <si>
    <t>Gross Insurance Contract Benefits and Claims Paid</t>
  </si>
  <si>
    <t>89</t>
  </si>
  <si>
    <t>Loss Recoveries on Reinsurance Ceded - Treaty</t>
  </si>
  <si>
    <t>90</t>
  </si>
  <si>
    <t>Loss Recoveries on Reinsurance Ceded - Facultative</t>
  </si>
  <si>
    <t>Reinsurers' Share of Insurance Contract Benefits and Claims Paid</t>
  </si>
  <si>
    <r>
      <t xml:space="preserve">Net Insurance Contract Benefits and Claims Paid 
</t>
    </r>
    <r>
      <rPr>
        <b/>
        <sz val="10"/>
        <color indexed="10"/>
        <rFont val="Arial"/>
        <family val="2"/>
      </rPr>
      <t>(Microinsurance: P_________)</t>
    </r>
  </si>
  <si>
    <t>91</t>
  </si>
  <si>
    <t>Retrocession Commission</t>
  </si>
  <si>
    <t>92</t>
  </si>
  <si>
    <r>
      <t xml:space="preserve">Commission Expense - Direct  </t>
    </r>
    <r>
      <rPr>
        <b/>
        <sz val="10"/>
        <color indexed="10"/>
        <rFont val="Arial"/>
        <family val="2"/>
      </rPr>
      <t>(Microinsurance: P_________)</t>
    </r>
  </si>
  <si>
    <t>93</t>
  </si>
  <si>
    <t>Commission Expense on Reinsurance Assumed - Treaty</t>
  </si>
  <si>
    <t>94</t>
  </si>
  <si>
    <t>Commission Expense on Reinsurance Assumed - Facultative</t>
  </si>
  <si>
    <t>95</t>
  </si>
  <si>
    <t>96</t>
  </si>
  <si>
    <t>Other Tax Expense</t>
  </si>
  <si>
    <t>97</t>
  </si>
  <si>
    <t>Agency Expense</t>
  </si>
  <si>
    <t>Total Underwriting Expense</t>
  </si>
  <si>
    <t>98</t>
  </si>
  <si>
    <t>99</t>
  </si>
  <si>
    <t>100</t>
  </si>
  <si>
    <t>Philhealth Contributions</t>
  </si>
  <si>
    <t>101</t>
  </si>
  <si>
    <t>Pag-Ibig Contributions</t>
  </si>
  <si>
    <t>102</t>
  </si>
  <si>
    <t>Employees Compensation and Maternity Contributions</t>
  </si>
  <si>
    <t>103</t>
  </si>
  <si>
    <t>Hospitalization Contributions</t>
  </si>
  <si>
    <t>104</t>
  </si>
  <si>
    <t>Medical Supplies</t>
  </si>
  <si>
    <t>105</t>
  </si>
  <si>
    <t>Employees' Welfare</t>
  </si>
  <si>
    <t>106</t>
  </si>
  <si>
    <t>Employee Benefits</t>
  </si>
  <si>
    <t>107</t>
  </si>
  <si>
    <t>Post-Employment Benefit Cost</t>
  </si>
  <si>
    <t>108</t>
  </si>
  <si>
    <t>109</t>
  </si>
  <si>
    <t>110</t>
  </si>
  <si>
    <t>Transporation and Travel Expenses</t>
  </si>
  <si>
    <t>111</t>
  </si>
  <si>
    <t>Investment Management Fees</t>
  </si>
  <si>
    <t>112</t>
  </si>
  <si>
    <t>Directors' Fees and Allowances</t>
  </si>
  <si>
    <t>113</t>
  </si>
  <si>
    <t>Corporate Secretary's Fees</t>
  </si>
  <si>
    <t>114</t>
  </si>
  <si>
    <t>Auditors' Fees</t>
  </si>
  <si>
    <t>115</t>
  </si>
  <si>
    <t>Actuarial Fees</t>
  </si>
  <si>
    <t>116</t>
  </si>
  <si>
    <t>Service Fees</t>
  </si>
  <si>
    <t>117</t>
  </si>
  <si>
    <t>Legal Fees</t>
  </si>
  <si>
    <t>118</t>
  </si>
  <si>
    <t>Association Dues</t>
  </si>
  <si>
    <t>119</t>
  </si>
  <si>
    <t>120</t>
  </si>
  <si>
    <t>Communication and Postage</t>
  </si>
  <si>
    <t>121</t>
  </si>
  <si>
    <t>Printing, Stationery and Supplies</t>
  </si>
  <si>
    <t>122</t>
  </si>
  <si>
    <t>Books and Periodicals</t>
  </si>
  <si>
    <t>123</t>
  </si>
  <si>
    <t>124</t>
  </si>
  <si>
    <t>Contributions and Donations</t>
  </si>
  <si>
    <t>125</t>
  </si>
  <si>
    <t>126</t>
  </si>
  <si>
    <t>Insurance Expenses</t>
  </si>
  <si>
    <t>127</t>
  </si>
  <si>
    <t>Taxes and Licences</t>
  </si>
  <si>
    <t>128</t>
  </si>
  <si>
    <t>129</t>
  </si>
  <si>
    <t>Interest Expenses</t>
  </si>
  <si>
    <t>130</t>
  </si>
  <si>
    <t>Repairs and Maintenance - Materials</t>
  </si>
  <si>
    <t>131</t>
  </si>
  <si>
    <t>Repairs and Maintenance - Labor</t>
  </si>
  <si>
    <t>132</t>
  </si>
  <si>
    <t>Depreciation and Amortization</t>
  </si>
  <si>
    <t>133</t>
  </si>
  <si>
    <t>Share in Profit/Loss of Associates and Joint Ventures</t>
  </si>
  <si>
    <t>134</t>
  </si>
  <si>
    <t>Provision for Impairment Losses</t>
  </si>
  <si>
    <t>Due from Ceding Companies</t>
  </si>
  <si>
    <t>Amounts Recoverable from Ceding Companies</t>
  </si>
  <si>
    <t>AFS Financial Assets</t>
  </si>
  <si>
    <t>HTM Investments</t>
  </si>
  <si>
    <t>Loans and Receivables</t>
  </si>
  <si>
    <t>Accounts Receivables</t>
  </si>
  <si>
    <t>Intangible Assets</t>
  </si>
  <si>
    <t>135</t>
  </si>
  <si>
    <t>Miscellaneous Expense</t>
  </si>
  <si>
    <t>Total Administrative Expense</t>
  </si>
  <si>
    <t>TOTAL EXPENSE</t>
  </si>
  <si>
    <t>INCOME BEFORE INCOME TAX</t>
  </si>
  <si>
    <t>136</t>
  </si>
  <si>
    <t>Provision for Income Tax</t>
  </si>
  <si>
    <t>Provision for Income Tax - Final</t>
  </si>
  <si>
    <t>Provision for Income Tax - Current</t>
  </si>
  <si>
    <t>Provision for Income Tax - Deferred</t>
  </si>
  <si>
    <t>NET INCOME</t>
  </si>
  <si>
    <t>hbn</t>
  </si>
  <si>
    <t xml:space="preserve">EXHIBIT IV.  Profit/(Loss) Statement </t>
  </si>
  <si>
    <t>Gross Premium Written - (Direct Business + Assumed Business)</t>
  </si>
  <si>
    <t>₱</t>
  </si>
  <si>
    <t>a</t>
  </si>
  <si>
    <t>should tally with Recap 1 Col.5 + cols. 10-12</t>
  </si>
  <si>
    <t>Reinsurance Premiums</t>
  </si>
  <si>
    <t>b</t>
  </si>
  <si>
    <t>should tally with Recap 1 Col.6-8 + cols. 13-15</t>
  </si>
  <si>
    <t>Net Premiums Written (a-b)</t>
  </si>
  <si>
    <t>c</t>
  </si>
  <si>
    <t>should tally with Recap 1 Col.16</t>
  </si>
  <si>
    <t>Increase/ (Decrease) in Premium Liabilities</t>
  </si>
  <si>
    <t>d</t>
  </si>
  <si>
    <t>should tally with Recap 1, col 17 minus col 18</t>
  </si>
  <si>
    <t>Net Premiums Earned [Premiums Earned] (c+d)</t>
  </si>
  <si>
    <t>e</t>
  </si>
  <si>
    <t>should tally with Recap 1, col 19</t>
  </si>
  <si>
    <t xml:space="preserve">Commissions Earned </t>
  </si>
  <si>
    <t>f</t>
  </si>
  <si>
    <t>should tally with Recap 3, cols 3- 5 + cols 10-12</t>
  </si>
  <si>
    <t>g</t>
  </si>
  <si>
    <t>Total Underwriting Income (e+f+g)</t>
  </si>
  <si>
    <t>h</t>
  </si>
  <si>
    <t>Investment Income:</t>
  </si>
  <si>
    <t>i</t>
  </si>
  <si>
    <t>Interest Income - Cash In Banks</t>
  </si>
  <si>
    <t>i.1</t>
  </si>
  <si>
    <t>Financial Assets at FVPL</t>
  </si>
  <si>
    <t>i.2</t>
  </si>
  <si>
    <t>Available for Sale Financial Assets</t>
  </si>
  <si>
    <t>i.3</t>
  </si>
  <si>
    <t xml:space="preserve">Held to Maturity Investments </t>
  </si>
  <si>
    <t>i.4</t>
  </si>
  <si>
    <t>i.5</t>
  </si>
  <si>
    <t>i.6</t>
  </si>
  <si>
    <t>i.7</t>
  </si>
  <si>
    <t>Security Fund</t>
  </si>
  <si>
    <t>i.8</t>
  </si>
  <si>
    <t>Other Income:</t>
  </si>
  <si>
    <t>j</t>
  </si>
  <si>
    <t>Gain on Sale on Investments</t>
  </si>
  <si>
    <t>j.1</t>
  </si>
  <si>
    <t>j.2</t>
  </si>
  <si>
    <t>j.3</t>
  </si>
  <si>
    <t>j.4</t>
  </si>
  <si>
    <t>TOTAL INCOME (h+i+j)</t>
  </si>
  <si>
    <t>k</t>
  </si>
  <si>
    <t>UNDERWRITING EXPENSES</t>
  </si>
  <si>
    <t>Losses Incurred</t>
  </si>
  <si>
    <t>l</t>
  </si>
  <si>
    <t>should tally with Recap 2, col 17</t>
  </si>
  <si>
    <t>Loss Adjustment Expenses</t>
  </si>
  <si>
    <t>m</t>
  </si>
  <si>
    <t>should tally with Recap 2, col 20</t>
  </si>
  <si>
    <t>Commission Expenses</t>
  </si>
  <si>
    <t>n</t>
  </si>
  <si>
    <t>should tally with Recap 3,  cols 7- 9</t>
  </si>
  <si>
    <t>o</t>
  </si>
  <si>
    <t>p</t>
  </si>
  <si>
    <t>Total Underwriting Expenses (l+m+n+o+p)</t>
  </si>
  <si>
    <t>q</t>
  </si>
  <si>
    <t>Sub - Total (k-q)</t>
  </si>
  <si>
    <t>r</t>
  </si>
  <si>
    <t>ADMINISTRATIVE AND OTHER EXPENSES</t>
  </si>
  <si>
    <t>s</t>
  </si>
  <si>
    <t>Salaries &amp; Wages</t>
  </si>
  <si>
    <t>s.1</t>
  </si>
  <si>
    <t>SSS, PhilHealth, Pag-ibig Contributions</t>
  </si>
  <si>
    <t>s.2</t>
  </si>
  <si>
    <t>Other similar Employee Benefits</t>
  </si>
  <si>
    <t>s.3</t>
  </si>
  <si>
    <t>Light, Water &amp; Rental Expenses</t>
  </si>
  <si>
    <t>s.4</t>
  </si>
  <si>
    <t>s.5</t>
  </si>
  <si>
    <t>Taxes and Licenses</t>
  </si>
  <si>
    <t>s.6</t>
  </si>
  <si>
    <t>Dividends to Shareholders</t>
  </si>
  <si>
    <t>s.7</t>
  </si>
  <si>
    <t>Capital  Losses</t>
  </si>
  <si>
    <t>s.8</t>
  </si>
  <si>
    <t>s.9</t>
  </si>
  <si>
    <t>Loss on Sale of Investment</t>
  </si>
  <si>
    <t>s.10</t>
  </si>
  <si>
    <t>Other General Expenses</t>
  </si>
  <si>
    <t>s.11</t>
  </si>
  <si>
    <t>Net Income/ (Loss) for the year (r-s)</t>
  </si>
  <si>
    <t>t</t>
  </si>
  <si>
    <t>u</t>
  </si>
  <si>
    <t>Provision For Income Tax - Final</t>
  </si>
  <si>
    <t>u.1</t>
  </si>
  <si>
    <t>Provision For Income Tax - Current</t>
  </si>
  <si>
    <t>u.2</t>
  </si>
  <si>
    <t>Provision For Income Tax - Deferred</t>
  </si>
  <si>
    <t>u.3</t>
  </si>
  <si>
    <t>Net Income/ (Loss) Before Income Tax (t-u)</t>
  </si>
  <si>
    <t>v</t>
  </si>
  <si>
    <t xml:space="preserve">NAME OF COMPANY </t>
  </si>
  <si>
    <r>
      <rPr>
        <b/>
        <sz val="10"/>
        <color rgb="FFFF0000"/>
        <rFont val="Arial"/>
        <family val="2"/>
      </rPr>
      <t>Note:</t>
    </r>
    <r>
      <rPr>
        <sz val="10"/>
        <color theme="1"/>
        <rFont val="Arial"/>
        <family val="2"/>
      </rPr>
      <t xml:space="preserve"> Profit/Loss Statement should tally with Exhibit III: Statement of Comprehensive Income</t>
    </r>
  </si>
  <si>
    <t xml:space="preserve">  Gross Premiums Written (GPW) = Premiums on Direct Business + Assumed Premiums from Authorized and Unauthorized Reinsurers</t>
  </si>
  <si>
    <t>EXHIBIT V.  TRIAL BALANCE</t>
  </si>
  <si>
    <t>ACCOUNT NO.</t>
  </si>
  <si>
    <t>ACCOUNT NAME</t>
  </si>
  <si>
    <t>DEBIT</t>
  </si>
  <si>
    <t>CREDIT</t>
  </si>
  <si>
    <t>TOTAL</t>
  </si>
  <si>
    <t>EXHIBIT VI: STATEMENT OF FINANCIAL POSITION'S RECONCILIATION WITH TRIAL BALANCE AND AUDITED FINANCIAL STATEMENT</t>
  </si>
  <si>
    <t>Exhibit 2, Statement of Financial Position Ledger Balance on Annual Statement</t>
  </si>
  <si>
    <t>Variance (SFP-AS vs TB)</t>
  </si>
  <si>
    <t>Audited Financial Statement</t>
  </si>
  <si>
    <t>Variance (SFP-AS vs AFS)</t>
  </si>
  <si>
    <t>FRF Main Account</t>
  </si>
  <si>
    <t>FRF Sub-Account</t>
  </si>
  <si>
    <t>Account Number</t>
  </si>
  <si>
    <t>Account Name</t>
  </si>
  <si>
    <t>Difference on Amount in SFP VS Trial Balance</t>
  </si>
  <si>
    <t>Description</t>
  </si>
  <si>
    <t>Account in the Face of AFS</t>
  </si>
  <si>
    <t>Account in the Note of the AFS</t>
  </si>
  <si>
    <t>Difference on Amount in SFP VS Audited Financial Statement</t>
  </si>
  <si>
    <t>(a)</t>
  </si>
  <si>
    <t>(b)</t>
  </si>
  <si>
    <t>('c)</t>
  </si>
  <si>
    <t>(d)</t>
  </si>
  <si>
    <t>('e)</t>
  </si>
  <si>
    <t>(f)</t>
  </si>
  <si>
    <t>('c) - (f) = (g)</t>
  </si>
  <si>
    <t>(h)</t>
  </si>
  <si>
    <t>(i)</t>
  </si>
  <si>
    <t>(j)</t>
  </si>
  <si>
    <t>(k)</t>
  </si>
  <si>
    <t>('c) - (k) = (l)</t>
  </si>
  <si>
    <t>(m)</t>
  </si>
  <si>
    <t>EXHIBIT VII: STATEMENT OF FINANCIAL POSITION'S RECONCILIATION WITH TRIAL BALANCE AND AUDITED FINANCIAL STATEMENT</t>
  </si>
  <si>
    <t>Exhibit 3, Statement of Comprehensive Income on Annual Statement</t>
  </si>
  <si>
    <t>Variance (TB vs AS)</t>
  </si>
  <si>
    <t>Variance (TB vs AFS)</t>
  </si>
  <si>
    <t>Difference on Amount in Trial Balance VS Annual Statement</t>
  </si>
  <si>
    <t>Reference in SFP Recon Tab</t>
  </si>
  <si>
    <t>Difference on Amount in Trial Balance VS Audited Financial Statement</t>
  </si>
  <si>
    <t>EXHIBIT VIII:  TAXES PAID - CURRENT YEAR</t>
  </si>
  <si>
    <t>COVERAGE</t>
  </si>
  <si>
    <t>Premium 
Tax</t>
  </si>
  <si>
    <t>Output VAT</t>
  </si>
  <si>
    <t>Fire Service 
Tax</t>
  </si>
  <si>
    <t>Other 
Taxes</t>
  </si>
  <si>
    <t>Date Paid</t>
  </si>
  <si>
    <t>Tax Base</t>
  </si>
  <si>
    <t>Amount Paid</t>
  </si>
  <si>
    <t>Output Tax Due</t>
  </si>
  <si>
    <t>Input Tax</t>
  </si>
  <si>
    <t>Zero Rated</t>
  </si>
  <si>
    <t>Tax Exempt</t>
  </si>
  <si>
    <t>Branch</t>
  </si>
  <si>
    <t>December of previous year</t>
  </si>
  <si>
    <t xml:space="preserve">     Regular </t>
  </si>
  <si>
    <t xml:space="preserve">     Microinsurance</t>
  </si>
  <si>
    <t>January</t>
  </si>
  <si>
    <t>February</t>
  </si>
  <si>
    <t>March</t>
  </si>
  <si>
    <t>April</t>
  </si>
  <si>
    <t>May</t>
  </si>
  <si>
    <t>June</t>
  </si>
  <si>
    <t>July</t>
  </si>
  <si>
    <t>August</t>
  </si>
  <si>
    <t>September</t>
  </si>
  <si>
    <t>October</t>
  </si>
  <si>
    <t>November</t>
  </si>
  <si>
    <t>December</t>
  </si>
  <si>
    <t>CTPL</t>
  </si>
  <si>
    <t xml:space="preserve">     Regular</t>
  </si>
  <si>
    <t>NOTE:</t>
  </si>
  <si>
    <t xml:space="preserve">Amount per above table should tally the supporting documents submitted per No. 8 of Checklist of Supporitng Documents. (E.G. total amount for the month payment for regular tax) </t>
  </si>
  <si>
    <t>Company may insert rows for the CTPL payments</t>
  </si>
  <si>
    <t xml:space="preserve">Should be based on supporting documents to be presented during verification. Insert additional rows/ table for breakdown of payments for CTPL, etc. </t>
  </si>
  <si>
    <t>CTPL Payment for DST</t>
  </si>
  <si>
    <t>CTPL Payment for VAT</t>
  </si>
  <si>
    <t>Period Covered</t>
  </si>
  <si>
    <t>Date</t>
  </si>
  <si>
    <t xml:space="preserve">EXHIBIT IX :  STATEMENT OF PREMIUMS AND LOSSES (ASEAN UFIS) </t>
  </si>
  <si>
    <t>Classification</t>
  </si>
  <si>
    <t>Regular Insurance</t>
  </si>
  <si>
    <t>Marine, Aviation 
&amp; Transit (Pesos)</t>
  </si>
  <si>
    <t>Fire 
(Pesos)</t>
  </si>
  <si>
    <t>Motor (Pesos)</t>
  </si>
  <si>
    <t>Others
(Pesos)</t>
  </si>
  <si>
    <t>OFW
(Pesos)</t>
  </si>
  <si>
    <t>Total 
(Pesos)</t>
  </si>
  <si>
    <t>PPAI</t>
  </si>
  <si>
    <t>Premiums</t>
  </si>
  <si>
    <t xml:space="preserve"> 1. Direct Business</t>
  </si>
  <si>
    <t xml:space="preserve"> 2. Reinsurance accepted</t>
  </si>
  <si>
    <t xml:space="preserve">      a. domestically</t>
  </si>
  <si>
    <t xml:space="preserve">      b. from ASEAN</t>
  </si>
  <si>
    <t xml:space="preserve">      c. from other coutries</t>
  </si>
  <si>
    <t xml:space="preserve"> 3. Total acceptances (1 + 2)</t>
  </si>
  <si>
    <t xml:space="preserve"> 4. Reinsurance ceded - </t>
  </si>
  <si>
    <r>
      <t xml:space="preserve">      c.</t>
    </r>
    <r>
      <rPr>
        <sz val="10"/>
        <color indexed="10"/>
        <rFont val="Arial"/>
        <family val="2"/>
      </rPr>
      <t xml:space="preserve"> </t>
    </r>
    <r>
      <rPr>
        <sz val="10"/>
        <rFont val="Arial"/>
        <family val="2"/>
      </rPr>
      <t>to other countries</t>
    </r>
  </si>
  <si>
    <t xml:space="preserve">      d. total ( a+b+c)</t>
  </si>
  <si>
    <t xml:space="preserve"> 5. Net Premiums Written (3-4d)</t>
  </si>
  <si>
    <t xml:space="preserve"> 6. Reserves for unexpired risks</t>
  </si>
  <si>
    <t xml:space="preserve">      a. previous year</t>
  </si>
  <si>
    <t xml:space="preserve">      b. current year</t>
  </si>
  <si>
    <t xml:space="preserve"> 7. Premiums earned (5+6a-6b)</t>
  </si>
  <si>
    <t>CLAIMS</t>
  </si>
  <si>
    <t xml:space="preserve"> 3. Total  (1 + 2)</t>
  </si>
  <si>
    <t xml:space="preserve"> 4. Recoveries from Reinsurance </t>
  </si>
  <si>
    <t xml:space="preserve">      ceded</t>
  </si>
  <si>
    <t xml:space="preserve"> 5. Net Claims Paid  (3-4d)</t>
  </si>
  <si>
    <t xml:space="preserve"> 6. Outstanding claims</t>
  </si>
  <si>
    <t xml:space="preserve"> 7. Loss reserves</t>
  </si>
  <si>
    <t xml:space="preserve"> 8. Claims incurred (5-6a+6b-7a+7b)</t>
  </si>
  <si>
    <t xml:space="preserve"> 9. Loss adjustment expenses</t>
  </si>
  <si>
    <t>The following lines of business shall be grouped together and presented under the following classifications :</t>
  </si>
  <si>
    <t xml:space="preserve">          </t>
  </si>
  <si>
    <t xml:space="preserve">Marine, Aviation &amp; Transit   </t>
  </si>
  <si>
    <t>- Ocean Marine, Inland Marine, Marine Hull and Aviation</t>
  </si>
  <si>
    <t>Fire</t>
  </si>
  <si>
    <t>- Fire, Earthquake /Fire Shock, Typhoon/Flood/Tidal Wave</t>
  </si>
  <si>
    <t>Motor</t>
  </si>
  <si>
    <t>- CMVL-LTO, CMVL-Non-LTO, Other than CMVL-LTO, Other than CMVL-Non-LTO</t>
  </si>
  <si>
    <t>- Health and Accident, Burglary/Larceny/Theft, Miscellaneous, Judicial Criminal Bonds, Customs Bonds, Other Bonds and Life for Professional Reinsurers</t>
  </si>
  <si>
    <t>(Loss Reserves shall consist of provisions set up by the company for claims reported but not yet settled, claims incurred but not yet reported, and all expenses associated with the settlement of such claims, 
except loss adjustment expenses)</t>
  </si>
  <si>
    <t>EXHIBIT X: REINSURANCE: ASSUMED, CEDED AND RETROCEDED - CURRENT YEAR</t>
  </si>
  <si>
    <t>Name of Company</t>
  </si>
  <si>
    <t xml:space="preserve">License No. </t>
  </si>
  <si>
    <t>Nationality in Case of Unauthorized Companies</t>
  </si>
  <si>
    <t>Assumed Business (Current Year)</t>
  </si>
  <si>
    <t>Ceded Business</t>
  </si>
  <si>
    <t>Retroceded Business</t>
  </si>
  <si>
    <t>Treaty</t>
  </si>
  <si>
    <t>Facultative</t>
  </si>
  <si>
    <t>Amount of Premiums</t>
  </si>
  <si>
    <t>I. AUTHORIZED</t>
  </si>
  <si>
    <t xml:space="preserve">A. </t>
  </si>
  <si>
    <t>Domestic</t>
  </si>
  <si>
    <t>Sub-total</t>
  </si>
  <si>
    <t>A.1</t>
  </si>
  <si>
    <t>Microninsurance</t>
  </si>
  <si>
    <t>A.2</t>
  </si>
  <si>
    <t>OFW</t>
  </si>
  <si>
    <t>B</t>
  </si>
  <si>
    <t>B.1</t>
  </si>
  <si>
    <t>B.2</t>
  </si>
  <si>
    <t>TOTAL AUTHORIZED</t>
  </si>
  <si>
    <t>II. UNAUTHORIZED</t>
  </si>
  <si>
    <t>A. ASEAN</t>
  </si>
  <si>
    <t>B. Other</t>
  </si>
  <si>
    <t>2. Name of reinsurer or cedant must be the same as inputted in Page 30, Schedule 4, Reinsurance Accounts</t>
  </si>
  <si>
    <t>EXHIBIT XI :  GENERAL INTERROGATORIES</t>
  </si>
  <si>
    <t xml:space="preserve">Have all the transactions of the  company of which documents were received at the home office on or before the close of business December 31, been truthfully and accurately included in its books? </t>
  </si>
  <si>
    <t xml:space="preserve">Answer: </t>
  </si>
  <si>
    <t xml:space="preserve">Except as shown in the next succeeding question, does this statement show the condition of the company as shown by the books, records and data at the home office at the close business December 31?
</t>
  </si>
  <si>
    <t xml:space="preserve">Have there been  included in this statement proper reserves to cover  liabilities which may have been  actually incurred on or before December 31, but of which no notice was received by the company until subsequently? </t>
  </si>
  <si>
    <t>In all cases where the company has assumed risks from another company, there should be in this statement on account of such reinsurances a reserve equal to that which the original company has been required to set up had it retained the risks. Has this been done?</t>
  </si>
  <si>
    <t xml:space="preserve">Largest gross aggregate amount insured in any one hazard, without any deduction whatever for reinsurance, whether the same be in authorized or unauthorized companies.  </t>
  </si>
  <si>
    <t xml:space="preserve">Largest net aggregate amount insured in any one hazard.  </t>
  </si>
  <si>
    <t xml:space="preserve">Total amount of the company's stock owned by the directors at par value. </t>
  </si>
  <si>
    <t>Total amount loaned during the year to directors or other officers, P__________; to stockholders not officers P__________ .  Total amount of loans outstanding at end of year to directors or other officers, P__________ to stockholders not officers, P__________.</t>
  </si>
  <si>
    <t xml:space="preserve">Did any person while an officer, director or trustee of the company receive directly or indirectly, during the period covered by this statement, any commission on the business transactions of the company.  </t>
  </si>
  <si>
    <t>What interest, direct or indirect, has this company in the capital stock of any other insurance company?</t>
  </si>
  <si>
    <t>Is the company directly or indirectly owned or controlled by any other company, corporation, group of companies, partnership or individuals?</t>
  </si>
  <si>
    <t xml:space="preserve">Answer:          If so, give full particulars                  </t>
  </si>
  <si>
    <t xml:space="preserve">If company has outstanding bonds, debentures, quaranty capital notes, etc., furnish pertinent information concerning  redemption price, interest features, etc. </t>
  </si>
  <si>
    <t xml:space="preserve">Does the company own any securities of a real estate holding or otherwise hold real estate indirectly? </t>
  </si>
  <si>
    <t>Answer: ________ If so, explain   Name of real estate holding company________ No. of parcels involved ________Total book value,________</t>
  </si>
  <si>
    <t xml:space="preserve">Has this company guaranteed policies issued by any other company and now in force?  </t>
  </si>
  <si>
    <t>Answer:                 If so, give full information ________________</t>
  </si>
  <si>
    <t xml:space="preserve">Has this company guaranteed any financed premium account?  </t>
  </si>
  <si>
    <t>Answer:                  If so, give full information _______________________</t>
  </si>
  <si>
    <t xml:space="preserve">Are all the stocks, bonds and other securities owned December 31 of the year of this statement, in the actual possession of the company on said date, except as shown by the schedules of Special and other Deposit? </t>
  </si>
  <si>
    <t xml:space="preserve"> Answer:             If not, give full and complete information relating thereto ___________</t>
  </si>
  <si>
    <t xml:space="preserve">Are all of the stocks, bonds or other assets of the company loaned during the year covered by this statement? </t>
  </si>
  <si>
    <t>Answer:     If so, give full and complete information relating thereto _____________________</t>
  </si>
  <si>
    <t xml:space="preserve">When was the last on-site examination into the company's  affairs, financial condition and methods of doing business conducted by the Insurance Commission? </t>
  </si>
  <si>
    <t xml:space="preserve">Has any change been made during the year of this statement in the charter, articles of incorporation or by-laws of the corporation ? </t>
  </si>
  <si>
    <t xml:space="preserve">Answer:     If not previously filed, furnish herewith a certified copy of the instrument as amended. </t>
  </si>
  <si>
    <t>What officials and heads of departments of the company supervised the making of this report?</t>
  </si>
  <si>
    <t xml:space="preserve">In what states, territories, or foreign countries is the company authorized to transact business? </t>
  </si>
  <si>
    <t xml:space="preserve">Is the purchase or sale of all Investments of the company passed upon either by the Board of Directors or a subordinate committee thereof? </t>
  </si>
  <si>
    <t xml:space="preserve">Does the company keep a complete permanent record of the proceeding of its Board of Directors and all subordinate committee thereof? </t>
  </si>
  <si>
    <t>Name and location of the company with which reinsurance of risks located in the Philippines are being  affected.</t>
  </si>
  <si>
    <t>(Only Branches of foreign companies need answer interrogaties 27 and 28)</t>
  </si>
  <si>
    <t xml:space="preserve">What changes have been made during the year in the Manager or Trustees of the company? </t>
  </si>
  <si>
    <t xml:space="preserve">Does this statement contain all business transacted for the company through its Branch,  on risks wherever located? </t>
  </si>
  <si>
    <t xml:space="preserve">Is the company issuing microinsurance products? If yes, what insurance products in particular is it selling? </t>
  </si>
  <si>
    <t xml:space="preserve">What portion (%) of the company's premium income is derived from microinsurance? </t>
  </si>
  <si>
    <t>Has the company assumed business from Mutual Benefit Associations(MBAs)/Microinsurance MBAs (MI-MBAs)? If yes, since when?</t>
  </si>
  <si>
    <t xml:space="preserve">under what form of reinsurance agreement? </t>
  </si>
  <si>
    <t>Last Page; to be notarized (white font)</t>
  </si>
  <si>
    <t>(Write or stamp name of company)</t>
  </si>
  <si>
    <t>EXHIBIT XII :  NOTES TO FINANCIAL STATEMENTS</t>
  </si>
  <si>
    <t>Has any  of the company assets been pledged as security of loan?  If yes, give details:</t>
  </si>
  <si>
    <t>Does the company hold deposits of reinsurers not recorded in the statement of assets and Liabilities?</t>
  </si>
  <si>
    <t xml:space="preserve"> If yes, amount of cash or securities</t>
  </si>
  <si>
    <t>Were there accounts written off during the period?</t>
  </si>
  <si>
    <t>If so, attach copy of board resolution authorizing such action, together with the list of accounts written off, indicating  the name of borrower, date of loan/account, original amount, balance as written off.</t>
  </si>
  <si>
    <t>Does the company have any contingent assets/liabilities or contractual obligations that are material and that have not  otherwise been disclosed?</t>
  </si>
  <si>
    <t>If so, enumerate.</t>
  </si>
  <si>
    <t>Have there been any events subsequent to the statement date which:</t>
  </si>
  <si>
    <t>a)  will cause significant changes to reported assets and liabilities in the subsequent period?</t>
  </si>
  <si>
    <t xml:space="preserve">     or</t>
  </si>
  <si>
    <t>b)  will have a significant effect on the operations of the company?</t>
  </si>
  <si>
    <t>If answers to either (a) or (b) is yes, give details.</t>
  </si>
  <si>
    <t>Itemize below extraordinary items of income/expense included in page 2 and 3 and any notes to the financial statements that management believes are required for a fair presentation but which are not covered by the above questions.</t>
  </si>
  <si>
    <t xml:space="preserve">    S.S.</t>
  </si>
  <si>
    <t>___________________________________________ , President;   ___________________________________________ , Secretay</t>
  </si>
  <si>
    <t>and _________________________________________, Treasurer, of the __________________________________________________</t>
  </si>
  <si>
    <t>being duly sworn, each for himself deposes and says  that  they  are  the  above-described  officers of the said company, and that on the 31st day of December ___ :, 
       1.  All   the  above-described  assets  were  the  absolute  property  of  the  said  company;
       2. That the foregoing statement, with the schedules and explanations  therein  contained,  annexed  or  referred  to  are  
           full  and correct, and
       3. Exhibits  of  all  the  Assets,  Liabilities,  Income  and  Expenses  and  of  the condition  and  affairs  of  the  said  
           company  of  the  said  thirty-first  day  of December ___, and for the year ended on that date, according to the best 
           of their information, knowledge and belief.</t>
  </si>
  <si>
    <r>
      <t xml:space="preserve">Further, I, ___________________________________________, </t>
    </r>
    <r>
      <rPr>
        <i/>
        <u/>
        <sz val="10"/>
        <rFont val="Arial"/>
        <family val="2"/>
      </rPr>
      <t>Position</t>
    </r>
    <r>
      <rPr>
        <sz val="10"/>
        <rFont val="Arial"/>
        <family val="2"/>
      </rPr>
      <t xml:space="preserve"> and Preparer of the Annual Statement certify that I have prepared and fairly presented the financial report, correponding exhibits, recaps, and schedules of </t>
    </r>
    <r>
      <rPr>
        <u/>
        <sz val="10"/>
        <rFont val="Arial"/>
        <family val="2"/>
      </rPr>
      <t xml:space="preserve">       </t>
    </r>
    <r>
      <rPr>
        <b/>
        <u/>
        <sz val="10"/>
        <rFont val="Arial"/>
        <family val="2"/>
      </rPr>
      <t xml:space="preserve">(COMPANY NAME)       </t>
    </r>
    <r>
      <rPr>
        <sz val="10"/>
        <rFont val="Arial"/>
        <family val="2"/>
      </rPr>
      <t xml:space="preserve"> in accordance with the prudential standards on reporting imposed by the Insurance Commission and, noted and reviewed by the company's Pesident, Secretary and Treasurer for submission to the Insurance Commisson.</t>
    </r>
  </si>
  <si>
    <t>, President</t>
  </si>
  <si>
    <t>, Treasurer</t>
  </si>
  <si>
    <t>, Chief Acocuntant</t>
  </si>
  <si>
    <t>, Preparer</t>
  </si>
  <si>
    <t xml:space="preserve">Subscribed   and  sworn  to  before  me  this </t>
  </si>
  <si>
    <t xml:space="preserve">  day    of</t>
  </si>
  <si>
    <t>,  20__</t>
  </si>
  <si>
    <t xml:space="preserve">Affiant    </t>
  </si>
  <si>
    <t xml:space="preserve">Exhibiting his/her Valid Government-issued ID No. </t>
  </si>
  <si>
    <t>on __________________</t>
  </si>
  <si>
    <t>on __________________ , respectively.</t>
  </si>
  <si>
    <t>Doc. No.  _______________</t>
  </si>
  <si>
    <t>Page No.  _______________</t>
  </si>
  <si>
    <t>Book No. _______________</t>
  </si>
  <si>
    <t>Series of 20__</t>
  </si>
  <si>
    <t>ANNUAL STATEMENT OF  __________________________________________________  FOR THE YEAR ENDED 31 December 20__</t>
  </si>
  <si>
    <t>RECAPITULATION I.  Premiums Written and Premiums Earned</t>
  </si>
  <si>
    <t>Line of Business</t>
  </si>
  <si>
    <t>No. 
of
Policies</t>
  </si>
  <si>
    <t>No. of
Insured Lives</t>
  </si>
  <si>
    <t>Certificate of Coverages (COCs)</t>
  </si>
  <si>
    <t>Premiums on Direct Business</t>
  </si>
  <si>
    <t>Premiums Ceded</t>
  </si>
  <si>
    <t>Premiums Retained on Direct Business 
(5-6-7-8)</t>
  </si>
  <si>
    <t>Premiums Assumed</t>
  </si>
  <si>
    <t>Premiums Retroceded</t>
  </si>
  <si>
    <t>Net Premiums Written
(9+10+11+12-13-14-15)</t>
  </si>
  <si>
    <t>Unearned  Premiums</t>
  </si>
  <si>
    <t>Premiums Earned
(16+17-18)</t>
  </si>
  <si>
    <t xml:space="preserve">    Unauthorized Companies</t>
  </si>
  <si>
    <t>Unauthorized Companies</t>
  </si>
  <si>
    <t>Male</t>
  </si>
  <si>
    <t>Female</t>
  </si>
  <si>
    <t>Companies</t>
  </si>
  <si>
    <t>ASEAN</t>
  </si>
  <si>
    <t>Previous Year</t>
  </si>
  <si>
    <t>(1)</t>
  </si>
  <si>
    <t>(2)</t>
  </si>
  <si>
    <t>(3a)</t>
  </si>
  <si>
    <t>(3b)</t>
  </si>
  <si>
    <t>(3c)</t>
  </si>
  <si>
    <t>(4)</t>
  </si>
  <si>
    <t>(5)</t>
  </si>
  <si>
    <t>(6)</t>
  </si>
  <si>
    <t>(7)</t>
  </si>
  <si>
    <t>(8)</t>
  </si>
  <si>
    <t>(9)</t>
  </si>
  <si>
    <t>(10)</t>
  </si>
  <si>
    <t>(11)</t>
  </si>
  <si>
    <t>(12)</t>
  </si>
  <si>
    <t>(13)</t>
  </si>
  <si>
    <t>(14)</t>
  </si>
  <si>
    <t>(15)</t>
  </si>
  <si>
    <t>(16)</t>
  </si>
  <si>
    <t>(17)</t>
  </si>
  <si>
    <t>(18)</t>
  </si>
  <si>
    <t>(19)</t>
  </si>
  <si>
    <t>x</t>
  </si>
  <si>
    <t>a.</t>
  </si>
  <si>
    <t>Residential</t>
  </si>
  <si>
    <t>b.</t>
  </si>
  <si>
    <t>Warehouse</t>
  </si>
  <si>
    <t>c.</t>
  </si>
  <si>
    <t>Industrial</t>
  </si>
  <si>
    <t>d.</t>
  </si>
  <si>
    <t>General</t>
  </si>
  <si>
    <t>Earthquake Fire/Shock</t>
  </si>
  <si>
    <t>Typhoon</t>
  </si>
  <si>
    <t>Flood</t>
  </si>
  <si>
    <t>Extended Coverage</t>
  </si>
  <si>
    <t>Total Fire</t>
  </si>
  <si>
    <t>Marine Cargo</t>
  </si>
  <si>
    <t>Marine Hull</t>
  </si>
  <si>
    <t>Aviation</t>
  </si>
  <si>
    <t>Total Marine</t>
  </si>
  <si>
    <t>Personal Passenger Accident Insurance</t>
  </si>
  <si>
    <t>AC/UV</t>
  </si>
  <si>
    <t>PUJ</t>
  </si>
  <si>
    <t>Taxis</t>
  </si>
  <si>
    <t>Trucks</t>
  </si>
  <si>
    <t>e.</t>
  </si>
  <si>
    <t xml:space="preserve">  Buses</t>
  </si>
  <si>
    <t>e.1</t>
  </si>
  <si>
    <t xml:space="preserve"> Metro Manila</t>
  </si>
  <si>
    <t>e.2</t>
  </si>
  <si>
    <t>Provincial</t>
  </si>
  <si>
    <t>CMVL-LTO</t>
  </si>
  <si>
    <t>AC/PUJ/UV</t>
  </si>
  <si>
    <t>Buses</t>
  </si>
  <si>
    <t>Tricycles</t>
  </si>
  <si>
    <t>CMVL-NON-LTO</t>
  </si>
  <si>
    <t>Private</t>
  </si>
  <si>
    <t>Commercial</t>
  </si>
  <si>
    <t>Motorcycle</t>
  </si>
  <si>
    <t>OT-CMVL-LTO</t>
  </si>
  <si>
    <t xml:space="preserve"> AC/PUJ/UV</t>
  </si>
  <si>
    <t>a.1</t>
  </si>
  <si>
    <t>Third Party Bodily Injury</t>
  </si>
  <si>
    <t>a.2</t>
  </si>
  <si>
    <t>Third Party Property Damage</t>
  </si>
  <si>
    <t>a.3</t>
  </si>
  <si>
    <t>Loss and Damage</t>
  </si>
  <si>
    <t>a.4</t>
  </si>
  <si>
    <t>Acts of Nature</t>
  </si>
  <si>
    <t>a.5</t>
  </si>
  <si>
    <t>Auto Personal Accident</t>
  </si>
  <si>
    <t>a.6</t>
  </si>
  <si>
    <t>Buses/Tourist Buses</t>
  </si>
  <si>
    <t>b.1</t>
  </si>
  <si>
    <t>b.2</t>
  </si>
  <si>
    <t>b.3</t>
  </si>
  <si>
    <t>b.4</t>
  </si>
  <si>
    <t>b.5</t>
  </si>
  <si>
    <t>b.6</t>
  </si>
  <si>
    <t>Taxis/Tourist Cars</t>
  </si>
  <si>
    <t>c.1</t>
  </si>
  <si>
    <t>c.2</t>
  </si>
  <si>
    <t>c.3</t>
  </si>
  <si>
    <t>c.4</t>
  </si>
  <si>
    <t>c.5</t>
  </si>
  <si>
    <t>c.6</t>
  </si>
  <si>
    <t>d.1</t>
  </si>
  <si>
    <t>d.2</t>
  </si>
  <si>
    <t>d.3</t>
  </si>
  <si>
    <t>d.4</t>
  </si>
  <si>
    <t>d.5</t>
  </si>
  <si>
    <t>d.6</t>
  </si>
  <si>
    <t>OT-CMVL-NON-LTO</t>
  </si>
  <si>
    <t>Motorcycles</t>
  </si>
  <si>
    <t>Total Motor</t>
  </si>
  <si>
    <t>Health</t>
  </si>
  <si>
    <t>Accident</t>
  </si>
  <si>
    <t>Engineering</t>
  </si>
  <si>
    <t>Insurance for Migrant Workers</t>
  </si>
  <si>
    <t>Sea-based</t>
  </si>
  <si>
    <t>Land-based</t>
  </si>
  <si>
    <t>Micro Insurance *</t>
  </si>
  <si>
    <t xml:space="preserve">  Health</t>
  </si>
  <si>
    <t xml:space="preserve">  Fire and Allied Perils</t>
  </si>
  <si>
    <t xml:space="preserve">  Flood/Typhoon/Earthquake</t>
  </si>
  <si>
    <t xml:space="preserve">  Agricultural Insurance</t>
  </si>
  <si>
    <t xml:space="preserve">  Others</t>
  </si>
  <si>
    <t>Bonds</t>
  </si>
  <si>
    <t xml:space="preserve">   Class 1</t>
  </si>
  <si>
    <t xml:space="preserve">   Class 2</t>
  </si>
  <si>
    <t xml:space="preserve">   Class 3</t>
  </si>
  <si>
    <t xml:space="preserve">   Class 4</t>
  </si>
  <si>
    <t xml:space="preserve">   Class 5</t>
  </si>
  <si>
    <t>General Liability</t>
  </si>
  <si>
    <t>Prof. Indemnity Insurance</t>
  </si>
  <si>
    <t>Crime Insurance</t>
  </si>
  <si>
    <t>Special Risks</t>
  </si>
  <si>
    <t>Agricultural Insurance</t>
  </si>
  <si>
    <r>
      <t xml:space="preserve">Miscellaneous </t>
    </r>
    <r>
      <rPr>
        <sz val="10"/>
        <color indexed="10"/>
        <rFont val="Arial"/>
        <family val="2"/>
      </rPr>
      <t>**</t>
    </r>
  </si>
  <si>
    <t>Life (for Professional Reinsurer only)</t>
  </si>
  <si>
    <t>Total Others</t>
  </si>
  <si>
    <r>
      <rPr>
        <b/>
        <i/>
        <sz val="10"/>
        <color indexed="10"/>
        <rFont val="Arial"/>
        <family val="2"/>
      </rPr>
      <t>*</t>
    </r>
    <r>
      <rPr>
        <b/>
        <i/>
        <sz val="10"/>
        <rFont val="Arial"/>
        <family val="2"/>
      </rPr>
      <t xml:space="preserve"> Enumerate Breakdown of Miscellaneous</t>
    </r>
  </si>
  <si>
    <t>Total Miscellaneous</t>
  </si>
  <si>
    <r>
      <t xml:space="preserve">Instruction: Add rows if necessary; The totals for Miscellaneous should be reflected on </t>
    </r>
    <r>
      <rPr>
        <b/>
        <i/>
        <sz val="10"/>
        <color indexed="10"/>
        <rFont val="Arial"/>
        <family val="2"/>
      </rPr>
      <t>item 25</t>
    </r>
    <r>
      <rPr>
        <i/>
        <sz val="10"/>
        <color indexed="10"/>
        <rFont val="Arial"/>
        <family val="2"/>
      </rPr>
      <t xml:space="preserve"> of the Recapitulation</t>
    </r>
  </si>
  <si>
    <t>NOTES AND INSTRUCTIONS:</t>
  </si>
  <si>
    <t>If applicable, please provide information/data for rows in Columns 3 and 4 that are not grayed out/marked with X.</t>
  </si>
  <si>
    <t>Put numeric values only on "white" cells. Do not alter/delete/replace the formulas on colored cells</t>
  </si>
  <si>
    <t xml:space="preserve">Do not alter/revise the template. </t>
  </si>
  <si>
    <t>* For Microinsurance: (a) If a policy covers both health and accident, data should be put in either of the two to avoid duplication; (b) For Flood/Typhoon/Earthquake sub-line, it refers to insurance cover not endorsement from Fire Insurance Policy</t>
  </si>
  <si>
    <t>** The totals for Miscellaneous should be reflected on item 25 of the Recapitulation</t>
  </si>
  <si>
    <t xml:space="preserve">The Number of Policies on Fire, Other-Than CMVL-LTO and Other-Than CMVL-Non-LTO are computed using the Maximum Values rather than Sum </t>
  </si>
  <si>
    <t xml:space="preserve">Premiums Assumed should tally with Exhibit VII, Page 10:  Assumed Business - Amount of Premiums, Treaty plus Facultative </t>
  </si>
  <si>
    <t xml:space="preserve">Premiums  Ceded should tally with Exhibit VII, Page 10:  Ceded Business - Amount of Premiums, Treaty plus Facultative </t>
  </si>
  <si>
    <t xml:space="preserve">Premiums  Retroceded should tally with Exhibit VII, Page 10:  Retroceded Business - Amount of Premiums, Treaty plus Facultative </t>
  </si>
  <si>
    <t>Kindly provide an explanation on the data with negative figures.</t>
  </si>
  <si>
    <t>RECAPITULATION II: LOSSES PAID AND INCURRED</t>
  </si>
  <si>
    <t>No. 
of
Claims</t>
  </si>
  <si>
    <t>Losses on Direct Business</t>
  </si>
  <si>
    <t>Losses Ceded</t>
  </si>
  <si>
    <r>
      <t xml:space="preserve">Loss Retained on Direct Business
</t>
    </r>
    <r>
      <rPr>
        <sz val="10"/>
        <rFont val="Arial"/>
        <family val="2"/>
      </rPr>
      <t>(3-4-5-6)</t>
    </r>
  </si>
  <si>
    <t>Losses Assumed</t>
  </si>
  <si>
    <t>Losses Retroceded</t>
  </si>
  <si>
    <r>
      <t xml:space="preserve">Net Losses Paid
</t>
    </r>
    <r>
      <rPr>
        <sz val="10"/>
        <rFont val="Arial"/>
        <family val="2"/>
      </rPr>
      <t>(7+8-9+10-11-12-13)</t>
    </r>
  </si>
  <si>
    <t>Losses Unpaid
Current Year</t>
  </si>
  <si>
    <t>Losses Unpaid
Previous Year</t>
  </si>
  <si>
    <r>
      <t xml:space="preserve">Losses Incurred
</t>
    </r>
    <r>
      <rPr>
        <sz val="10"/>
        <rFont val="Arial"/>
        <family val="2"/>
      </rPr>
      <t>(14+15-16)</t>
    </r>
  </si>
  <si>
    <t>Premiums Earned</t>
  </si>
  <si>
    <r>
      <t xml:space="preserve">Loss Ratio
</t>
    </r>
    <r>
      <rPr>
        <sz val="10"/>
        <rFont val="Arial"/>
        <family val="2"/>
      </rPr>
      <t>(17/18*100)</t>
    </r>
  </si>
  <si>
    <t>Loss Adjustment Expense</t>
  </si>
  <si>
    <t>(3)</t>
  </si>
  <si>
    <t>(20)</t>
  </si>
  <si>
    <t>Metro Manila</t>
  </si>
  <si>
    <t xml:space="preserve">Micro Insurance </t>
  </si>
  <si>
    <t>f.</t>
  </si>
  <si>
    <r>
      <t xml:space="preserve">Miscellaneous </t>
    </r>
    <r>
      <rPr>
        <sz val="10"/>
        <color indexed="10"/>
        <rFont val="Arial"/>
        <family val="2"/>
      </rPr>
      <t>*</t>
    </r>
  </si>
  <si>
    <t>Note: Number of Claims indicated in Column 2 refers to Coulmn 3 (Losses on Direct Business)</t>
  </si>
  <si>
    <t>RECAPITULATION III: COMMISSIONS</t>
  </si>
  <si>
    <t>Commission Expenses on Direct Business</t>
  </si>
  <si>
    <t>Commission Income on Ceded Business</t>
  </si>
  <si>
    <t>Net Commission Expense on Direct Business</t>
  </si>
  <si>
    <t>Commission Expenses on Assumed Business</t>
  </si>
  <si>
    <t>Commission Income from Retroceded Business</t>
  </si>
  <si>
    <t>Net Commission Expenses
(6+7+8+9-10-11-12)</t>
  </si>
  <si>
    <t>(2-3-4-5)</t>
  </si>
  <si>
    <t>Class 1</t>
  </si>
  <si>
    <t>Class 2</t>
  </si>
  <si>
    <t>Class 3</t>
  </si>
  <si>
    <t>Class 4</t>
  </si>
  <si>
    <t>Class 5</t>
  </si>
  <si>
    <r>
      <t xml:space="preserve">Miscellaneous </t>
    </r>
    <r>
      <rPr>
        <sz val="10"/>
        <color rgb="FFFF0000"/>
        <rFont val="Arial"/>
        <family val="2"/>
      </rPr>
      <t>*</t>
    </r>
  </si>
  <si>
    <t>Breakdown of Miscellaneous</t>
  </si>
  <si>
    <t xml:space="preserve">Commission Expenses on Assumed should tally with Page 13, Exhibit X:  Assumed Business - Commissions, Treaty plus Facultative </t>
  </si>
  <si>
    <t xml:space="preserve">Commission Income on Ceded Business should tally with Page 13, Exhibit X:  Ceded Business - Commissions, Treaty plus Facultative </t>
  </si>
  <si>
    <t xml:space="preserve">Commission Income from Retroceded Business should tally with Page 13, Exhibit X:  Retroceded Business - Commissions, Treaty plus Facultative </t>
  </si>
  <si>
    <t>RECAPITULATION IV: RISKS IN FORCE</t>
  </si>
  <si>
    <t>Risk Written on Direct Business</t>
  </si>
  <si>
    <t>Risks Ceded</t>
  </si>
  <si>
    <t>Retained on Direct Business</t>
  </si>
  <si>
    <t>Risks Assumed</t>
  </si>
  <si>
    <t>Risks Retroceded</t>
  </si>
  <si>
    <t>Net Risks Written
(6+7+8+9-10-11-12)</t>
  </si>
  <si>
    <t>Risks in Force</t>
  </si>
  <si>
    <t>RECAPITULATION V: LOSSES AND CLAIMS PAYABLE</t>
  </si>
  <si>
    <t>Losses and Claims Payable on Direct Business</t>
  </si>
  <si>
    <t>Losses and Claims Recoverable on Ceded Business</t>
  </si>
  <si>
    <r>
      <t xml:space="preserve">Net Losses Payable on Direct Bussiness 
</t>
    </r>
    <r>
      <rPr>
        <sz val="10"/>
        <rFont val="Arial"/>
        <family val="2"/>
      </rPr>
      <t>(2-3-4-5)</t>
    </r>
  </si>
  <si>
    <t>Losses and Assumed Business</t>
  </si>
  <si>
    <t>Losses and Claims Recoverable on Retroceded Business</t>
  </si>
  <si>
    <r>
      <t xml:space="preserve">Net Losses Payable 
</t>
    </r>
    <r>
      <rPr>
        <sz val="10"/>
        <rFont val="Arial"/>
        <family val="2"/>
      </rPr>
      <t>(7+8-9+10-11-12-13)</t>
    </r>
  </si>
  <si>
    <t>ANNUAL STATEMENT FOR THE YEAR ENDED _________________________ OF THE ________________________________</t>
  </si>
  <si>
    <t>RECAPITULATION Vl - PREMIUMS AND CLAIMS BY MARKET SEGMENT</t>
  </si>
  <si>
    <t>PSGC Code</t>
  </si>
  <si>
    <t>Location</t>
  </si>
  <si>
    <t>Non-Financial</t>
  </si>
  <si>
    <t>Financial</t>
  </si>
  <si>
    <t>General Government</t>
  </si>
  <si>
    <t>Households</t>
  </si>
  <si>
    <t>NPISHs</t>
  </si>
  <si>
    <t>#</t>
  </si>
  <si>
    <t>Region</t>
  </si>
  <si>
    <t>City/Municipality</t>
  </si>
  <si>
    <t>Province/City</t>
  </si>
  <si>
    <r>
      <t>Number of policies</t>
    </r>
    <r>
      <rPr>
        <b/>
        <sz val="10"/>
        <color rgb="FFFF0000"/>
        <rFont val="Arial"/>
        <family val="2"/>
      </rPr>
      <t>*</t>
    </r>
  </si>
  <si>
    <r>
      <t>Direct Premiums Written</t>
    </r>
    <r>
      <rPr>
        <b/>
        <sz val="10"/>
        <color rgb="FFFF0000"/>
        <rFont val="Arial"/>
        <family val="2"/>
      </rPr>
      <t>**</t>
    </r>
  </si>
  <si>
    <r>
      <t>Social Insurance Direct Premiums Written</t>
    </r>
    <r>
      <rPr>
        <b/>
        <sz val="10"/>
        <color rgb="FFFF0000"/>
        <rFont val="Arial"/>
        <family val="2"/>
      </rPr>
      <t>**</t>
    </r>
  </si>
  <si>
    <r>
      <t>Direct Losses Paid</t>
    </r>
    <r>
      <rPr>
        <b/>
        <sz val="10"/>
        <color rgb="FFFF0000"/>
        <rFont val="Arial"/>
        <family val="2"/>
      </rPr>
      <t>***</t>
    </r>
  </si>
  <si>
    <t>By Region</t>
  </si>
  <si>
    <t>13</t>
  </si>
  <si>
    <t>01</t>
  </si>
  <si>
    <t>02</t>
  </si>
  <si>
    <t>03</t>
  </si>
  <si>
    <t>04</t>
  </si>
  <si>
    <t>Region IV-A</t>
  </si>
  <si>
    <t>17</t>
  </si>
  <si>
    <t>05</t>
  </si>
  <si>
    <t>06</t>
  </si>
  <si>
    <t>07</t>
  </si>
  <si>
    <t>08</t>
  </si>
  <si>
    <t>09</t>
  </si>
  <si>
    <t>10</t>
  </si>
  <si>
    <t>11</t>
  </si>
  <si>
    <t>12</t>
  </si>
  <si>
    <t>16</t>
  </si>
  <si>
    <t>19</t>
  </si>
  <si>
    <t>By Province / HUC/ Independent Component Cities</t>
  </si>
  <si>
    <t>60</t>
  </si>
  <si>
    <t>City of Manila</t>
  </si>
  <si>
    <t>50</t>
  </si>
  <si>
    <t>City of Mandaluyong</t>
  </si>
  <si>
    <t>City of Marikina</t>
  </si>
  <si>
    <t>20</t>
  </si>
  <si>
    <t>City of Pasig</t>
  </si>
  <si>
    <t>30</t>
  </si>
  <si>
    <t>Quezon City</t>
  </si>
  <si>
    <t>40</t>
  </si>
  <si>
    <t>City of San Juan</t>
  </si>
  <si>
    <t>City of Caloocan</t>
  </si>
  <si>
    <t>City of Malabon</t>
  </si>
  <si>
    <t>City of Navotas</t>
  </si>
  <si>
    <t>City of Valenzuela</t>
  </si>
  <si>
    <t>City of Las Piñas</t>
  </si>
  <si>
    <t>City of Makati</t>
  </si>
  <si>
    <t>City of Muntinlupa</t>
  </si>
  <si>
    <t>00</t>
  </si>
  <si>
    <t>City of Parañaque</t>
  </si>
  <si>
    <t>Pasay City</t>
  </si>
  <si>
    <t>City of Taguig</t>
  </si>
  <si>
    <t>Pateros</t>
  </si>
  <si>
    <t>Abra</t>
  </si>
  <si>
    <t>Apayao</t>
  </si>
  <si>
    <t>Benguet</t>
  </si>
  <si>
    <t>Ifugao</t>
  </si>
  <si>
    <t>Kalinga</t>
  </si>
  <si>
    <t>Mountain Province</t>
  </si>
  <si>
    <t>Baguio City</t>
  </si>
  <si>
    <t>Ilocos Norte</t>
  </si>
  <si>
    <t>Ilocos Sur</t>
  </si>
  <si>
    <t>La Union</t>
  </si>
  <si>
    <t>Pangasinan</t>
  </si>
  <si>
    <t>51</t>
  </si>
  <si>
    <t>Dagupan City</t>
  </si>
  <si>
    <t>Batanes</t>
  </si>
  <si>
    <t>Cagayan</t>
  </si>
  <si>
    <t>Isabela</t>
  </si>
  <si>
    <t>Nueva Vizcaya</t>
  </si>
  <si>
    <t>Quirino</t>
  </si>
  <si>
    <t>Santiago City</t>
  </si>
  <si>
    <t>Aurora</t>
  </si>
  <si>
    <t>Bataan</t>
  </si>
  <si>
    <t>Bulacan</t>
  </si>
  <si>
    <t>Nueva Ecija</t>
  </si>
  <si>
    <t>Pampanga</t>
  </si>
  <si>
    <t>Tarlac</t>
  </si>
  <si>
    <t>Zambales</t>
  </si>
  <si>
    <t>City of Angeles</t>
  </si>
  <si>
    <t>31</t>
  </si>
  <si>
    <t>City of Olongapo</t>
  </si>
  <si>
    <t>Batangas</t>
  </si>
  <si>
    <t>Cavite</t>
  </si>
  <si>
    <t>Laguna</t>
  </si>
  <si>
    <t>Quezon</t>
  </si>
  <si>
    <t>Rizal</t>
  </si>
  <si>
    <t>City of Lucena</t>
  </si>
  <si>
    <t>Marinduque</t>
  </si>
  <si>
    <t>Occidental Mindoro</t>
  </si>
  <si>
    <t>Oriental Mindoro</t>
  </si>
  <si>
    <t>Palawan</t>
  </si>
  <si>
    <t>Romblon</t>
  </si>
  <si>
    <t>City of Puerto Princesa</t>
  </si>
  <si>
    <t>Albay</t>
  </si>
  <si>
    <t>Camarines Norte</t>
  </si>
  <si>
    <t>Camarines Sur</t>
  </si>
  <si>
    <t>Catanduanes</t>
  </si>
  <si>
    <t>Masbate</t>
  </si>
  <si>
    <t>Sorsogon</t>
  </si>
  <si>
    <t>City of Naga</t>
  </si>
  <si>
    <t>Aklan</t>
  </si>
  <si>
    <t>Antique</t>
  </si>
  <si>
    <t>Capiz</t>
  </si>
  <si>
    <t>Guimaras</t>
  </si>
  <si>
    <t>Iloilo</t>
  </si>
  <si>
    <t>Negros Occidental</t>
  </si>
  <si>
    <t>City of Bacolod</t>
  </si>
  <si>
    <t>City of Iloilo</t>
  </si>
  <si>
    <t>Bohol</t>
  </si>
  <si>
    <t>Cebu</t>
  </si>
  <si>
    <t>Negros Oriental</t>
  </si>
  <si>
    <t>Siquijor</t>
  </si>
  <si>
    <t>City of Cebu</t>
  </si>
  <si>
    <t>City of Lapu-Lapu</t>
  </si>
  <si>
    <t>City of Mandaue</t>
  </si>
  <si>
    <t>Biliran</t>
  </si>
  <si>
    <t>Eastern Samar</t>
  </si>
  <si>
    <t>Leyte</t>
  </si>
  <si>
    <t>Northern Samar</t>
  </si>
  <si>
    <t>Samar</t>
  </si>
  <si>
    <t>Southern Leyte</t>
  </si>
  <si>
    <t>City of Tacloban</t>
  </si>
  <si>
    <t>Ormoc City</t>
  </si>
  <si>
    <t>Zamboanga del Norte</t>
  </si>
  <si>
    <t>Zamboanga del Sur</t>
  </si>
  <si>
    <t>Zamboanga Sibugay</t>
  </si>
  <si>
    <t>City of Isabela*</t>
  </si>
  <si>
    <t>City of Zamboanga</t>
  </si>
  <si>
    <t>Bukidnon</t>
  </si>
  <si>
    <t>Camiguin</t>
  </si>
  <si>
    <t>Lanao del Norte</t>
  </si>
  <si>
    <t>Misamis Occidental</t>
  </si>
  <si>
    <t>Misamis Oriental</t>
  </si>
  <si>
    <t>City of Cagayan de Oro</t>
  </si>
  <si>
    <t>City of Iligan</t>
  </si>
  <si>
    <t>Davao de Oro</t>
  </si>
  <si>
    <t>Davao del Norte</t>
  </si>
  <si>
    <t>Davao del Sur</t>
  </si>
  <si>
    <t>Davao Occidental</t>
  </si>
  <si>
    <t>Davao Oriental</t>
  </si>
  <si>
    <t>City of Davao</t>
  </si>
  <si>
    <t>Cotabato</t>
  </si>
  <si>
    <t>Sarangani</t>
  </si>
  <si>
    <t>South Cotabato</t>
  </si>
  <si>
    <t>Sultan Kudarat</t>
  </si>
  <si>
    <t>City of General Santos</t>
  </si>
  <si>
    <t>Agusan del Norte</t>
  </si>
  <si>
    <t>Agusan del Sur</t>
  </si>
  <si>
    <t>Dinagat Islands</t>
  </si>
  <si>
    <t>Surigao del Norte</t>
  </si>
  <si>
    <t>Surigao del Sur</t>
  </si>
  <si>
    <t>City of Butuan</t>
  </si>
  <si>
    <t>Basilan</t>
  </si>
  <si>
    <t>Lanao del Sur</t>
  </si>
  <si>
    <t>Maguindanao del Norte</t>
  </si>
  <si>
    <t>Maguindanao del Sur</t>
  </si>
  <si>
    <t>Sulu</t>
  </si>
  <si>
    <t>Tawi-tawi</t>
  </si>
  <si>
    <t>City of Cotabato</t>
  </si>
  <si>
    <t>Institutional Segments</t>
  </si>
  <si>
    <t>Non-Financial - are corporations whose principal activity is the production of market goods or non-financial services intermediation</t>
  </si>
  <si>
    <t xml:space="preserve">                (ex.: Manufacturing, agriculture, mining, marine, government-owned and controlled corporations and other corporations which are not involved in financial intermediation)</t>
  </si>
  <si>
    <t>Financial - are corporations consisting of all resident corporations that are principally engaged in providing financial services, including insurance and pension funding services, to other institutional units</t>
  </si>
  <si>
    <t xml:space="preserve">                (ex.: Banks, investment corporation, insurance corporation, pawnshops and other financial intermediations)</t>
  </si>
  <si>
    <t>Household - is a group of persons who share the same living accommodation, who pool some, or all, of their income and wealth and who consume certain type of goods and services collectively, mainly housing and food</t>
  </si>
  <si>
    <t>Government - are units with unique kinds of legal entities established by political processes that have legislative, judicial or executive authority over other institutional units within a given area. (ex: National Government , excluding GOCCs)</t>
  </si>
  <si>
    <t>NPISHs (Non-Profit Institutions Serving Households) - All provide goods and services free or at prices that are not economically significant (ex.: Red Cross, charitable institutions, NGOs, cooperatives, etc.)</t>
  </si>
  <si>
    <t>PSGC - Philippine Standard Geographic Code</t>
  </si>
  <si>
    <t>HUC - Highly Urbanized Cities</t>
  </si>
  <si>
    <t>The PSGC is based on published information from the Philippine Statistics Authority as of 30 September 2023.</t>
  </si>
  <si>
    <t xml:space="preserve">PSGC source: https://psa.gov.ph/classification/psgc/summary </t>
  </si>
  <si>
    <t>The Premiums and Claims per Market Segment Template intends to capture information on Premiums sold and Claims paid per indicated Province/Region.</t>
  </si>
  <si>
    <t>1. *   Totals should tally with Column 2 of Recapitulation I: Premiums Written and Premiums Earned</t>
  </si>
  <si>
    <t>2. **   Totals of Direct Premiums Written and Social Insurance Direct Premiums Written should tally with Column 5 (Premiums on Direct Business) of Recapitulation I: Premiums Written and Premiums Earned</t>
  </si>
  <si>
    <t>3. *** Totals should tally with Column 3 of Recapitulation II: Losses Paid and Losses Incurred</t>
  </si>
  <si>
    <t>Appendix B - Non-life Insurance</t>
  </si>
  <si>
    <t>ANNUAL STATEMENT OF _____________________________________________________________ FOR THE YEAR ENDED _____________</t>
  </si>
  <si>
    <t>RECAPITULATION VII - DISTRIBUTION METHOD BY LINE OF BUSINESS</t>
  </si>
  <si>
    <r>
      <t xml:space="preserve">DISTRIBUTION METHOD / CHANNEL </t>
    </r>
    <r>
      <rPr>
        <b/>
        <sz val="10"/>
        <color rgb="FFFF0000"/>
        <rFont val="Arial"/>
        <family val="2"/>
      </rPr>
      <t>(note 1)</t>
    </r>
  </si>
  <si>
    <r>
      <t>PREMIUMS ON DIRECT BUSINESS</t>
    </r>
    <r>
      <rPr>
        <b/>
        <vertAlign val="superscript"/>
        <sz val="10"/>
        <rFont val="Arial"/>
        <family val="2"/>
      </rPr>
      <t xml:space="preserve"> </t>
    </r>
  </si>
  <si>
    <r>
      <t xml:space="preserve">TOTAL PREMIUMS ON DIRECT BUSINESS 
</t>
    </r>
    <r>
      <rPr>
        <b/>
        <sz val="10"/>
        <color rgb="FFFF0000"/>
        <rFont val="Arial"/>
        <family val="2"/>
      </rPr>
      <t>(note 5)</t>
    </r>
  </si>
  <si>
    <t>FIRE</t>
  </si>
  <si>
    <t>MARINE</t>
  </si>
  <si>
    <t>MOTOR CAR</t>
  </si>
  <si>
    <t>BONDS/ SURETYSHIP</t>
  </si>
  <si>
    <t>OTHERS</t>
  </si>
  <si>
    <r>
      <t xml:space="preserve">Fire 
</t>
    </r>
    <r>
      <rPr>
        <b/>
        <sz val="10"/>
        <color rgb="FFFF0000"/>
        <rFont val="Arial"/>
        <family val="2"/>
      </rPr>
      <t>(note 2)</t>
    </r>
  </si>
  <si>
    <r>
      <rPr>
        <b/>
        <sz val="10"/>
        <rFont val="Arial"/>
        <family val="2"/>
      </rPr>
      <t xml:space="preserve">Allied Perils </t>
    </r>
    <r>
      <rPr>
        <b/>
        <vertAlign val="superscript"/>
        <sz val="10"/>
        <rFont val="Arial"/>
        <family val="2"/>
      </rPr>
      <t xml:space="preserve">
</t>
    </r>
    <r>
      <rPr>
        <b/>
        <vertAlign val="superscript"/>
        <sz val="10"/>
        <color rgb="FFFF0000"/>
        <rFont val="Arial"/>
        <family val="2"/>
      </rPr>
      <t>(note 3)</t>
    </r>
  </si>
  <si>
    <t>CMVL (LTO &amp; Non-LTO)</t>
  </si>
  <si>
    <t>NON CMVL (LTO &amp; Non-LTO)</t>
  </si>
  <si>
    <r>
      <t xml:space="preserve">Other Lines 
</t>
    </r>
    <r>
      <rPr>
        <b/>
        <sz val="10"/>
        <color rgb="FFFF0000"/>
        <rFont val="Arial"/>
        <family val="2"/>
      </rPr>
      <t>(note 4)</t>
    </r>
  </si>
  <si>
    <t>Micro-Fire</t>
  </si>
  <si>
    <t>Micro-Health</t>
  </si>
  <si>
    <t>Micro-Accident</t>
  </si>
  <si>
    <t xml:space="preserve">Micro-Agri </t>
  </si>
  <si>
    <t>(21)</t>
  </si>
  <si>
    <t>1. Ordinary Agents</t>
  </si>
  <si>
    <t xml:space="preserve">  1.1 Traditional Selling</t>
  </si>
  <si>
    <t xml:space="preserve">  1.2 Digital Channel</t>
  </si>
  <si>
    <t xml:space="preserve">     1.2.1 Partial Digital Channel</t>
  </si>
  <si>
    <t xml:space="preserve">          1.2.2 Full Digital Channel</t>
  </si>
  <si>
    <t>2. General Agents</t>
  </si>
  <si>
    <t xml:space="preserve">  2.1 Traditional Selling</t>
  </si>
  <si>
    <t xml:space="preserve">  2.2 Digital Channel</t>
  </si>
  <si>
    <t xml:space="preserve">          2.2.1 Partial Digital Channel</t>
  </si>
  <si>
    <t xml:space="preserve">          2.2.2 Full Digital Channel</t>
  </si>
  <si>
    <t>3. Brokers</t>
  </si>
  <si>
    <t xml:space="preserve">  3.1 Traditional Selling</t>
  </si>
  <si>
    <t xml:space="preserve">  3.2 Digital Channel</t>
  </si>
  <si>
    <t xml:space="preserve">          3.2.1 Partial Digital Channel</t>
  </si>
  <si>
    <t xml:space="preserve">          3.2.2 Full Digital Channel</t>
  </si>
  <si>
    <t>4. Bancassurance (Commercial Banks)</t>
  </si>
  <si>
    <t xml:space="preserve">  4.1 Traditional Selling</t>
  </si>
  <si>
    <t xml:space="preserve">  4.2 Digital Channel</t>
  </si>
  <si>
    <t xml:space="preserve">          4.2.1 Partial Digital Channel</t>
  </si>
  <si>
    <t xml:space="preserve">          4.2.2 Full Digital Channel</t>
  </si>
  <si>
    <t>5. Bancassurance (Cooperative,  Rural, and Thrift Banks)</t>
  </si>
  <si>
    <t xml:space="preserve">  5.1 Traditional Selling</t>
  </si>
  <si>
    <t xml:space="preserve">  5.2 Digital Channel</t>
  </si>
  <si>
    <t xml:space="preserve">          5.2.1 Partial Digital Channel</t>
  </si>
  <si>
    <t xml:space="preserve">          5.2.2 Full Digital Channel</t>
  </si>
  <si>
    <t>6. Direct Marketing</t>
  </si>
  <si>
    <t xml:space="preserve">  6.1 Traditional Selling</t>
  </si>
  <si>
    <t xml:space="preserve">  6.2 Digital Channel</t>
  </si>
  <si>
    <t xml:space="preserve">          6.2.1 Partial Digital Channel</t>
  </si>
  <si>
    <t xml:space="preserve">          6.2.2 Full Digital Channel</t>
  </si>
  <si>
    <r>
      <t xml:space="preserve">7. Others </t>
    </r>
    <r>
      <rPr>
        <sz val="10"/>
        <rFont val="Arial"/>
        <family val="2"/>
      </rPr>
      <t>(Please specify)</t>
    </r>
  </si>
  <si>
    <t>7.1 [Others]</t>
  </si>
  <si>
    <t>7.2 [Others]</t>
  </si>
  <si>
    <t xml:space="preserve">  TOTAL</t>
  </si>
  <si>
    <t xml:space="preserve">  Total Traditional Selling</t>
  </si>
  <si>
    <t xml:space="preserve">  Total Digital Channel</t>
  </si>
  <si>
    <t xml:space="preserve">          Total Partial Digital Channel</t>
  </si>
  <si>
    <t xml:space="preserve">          Total Full Digital Channel</t>
  </si>
  <si>
    <t>1) Distribution methods will vary by company.</t>
  </si>
  <si>
    <r>
      <t xml:space="preserve">2) </t>
    </r>
    <r>
      <rPr>
        <sz val="10"/>
        <color rgb="FFFF0000"/>
        <rFont val="Arial"/>
        <family val="2"/>
      </rPr>
      <t>Fire</t>
    </r>
    <r>
      <rPr>
        <sz val="10"/>
        <rFont val="Arial"/>
        <family val="2"/>
      </rPr>
      <t xml:space="preserve"> = Residential+Warehouse+Industrial+General</t>
    </r>
  </si>
  <si>
    <t>3) Allied Perils = Earthquake Fire/Shock + Typhoon + Flood + Extended Coverage</t>
  </si>
  <si>
    <t>4) Other Business Lines includes Miscellaneous Insurance.</t>
  </si>
  <si>
    <t>5) Should tally with the corresponding lines, Column 5 of P17, R1 - Premiums (Recapitulation I: Premiums Written and Premiums Earned)</t>
  </si>
  <si>
    <r>
      <t xml:space="preserve">6) Cells </t>
    </r>
    <r>
      <rPr>
        <b/>
        <sz val="10"/>
        <rFont val="Arial"/>
        <family val="2"/>
      </rPr>
      <t>highlighted</t>
    </r>
    <r>
      <rPr>
        <sz val="10"/>
        <rFont val="Arial"/>
        <family val="2"/>
      </rPr>
      <t xml:space="preserve"> have formulas and should not be altered. Input is required for cells colored WHITE as necessary</t>
    </r>
  </si>
  <si>
    <t>7) Alteration/revision of forms is subject to penalties as specified under CL 2014-15.</t>
  </si>
  <si>
    <t>8) Totals should tally with other AS templates (Recap 1 - Premiums, col. 5 and Recap 6 - Premiums and Claims, totals col. On Direct Premiums Written plus Social Insurance Direct Premiums)</t>
  </si>
  <si>
    <t>SURVEY ON SUSTAINABLE INSURANCE PRODUCT</t>
  </si>
  <si>
    <t>Table A. Sustainable Insurance Products Sold as of 31 December 2023</t>
  </si>
  <si>
    <t>Building on the insights gained from our previous survey focused on enhancing awareness among IC-regulated entities regarding sustainable insurance products, this follow-up initiative seeks to assess, where applicable, the potential impact of these products on the Philippines' Nationally Determined Contributions (NDCs) and to explore considerations related to Environmental, Social, and Governance (ESG) factors in the context of sustainable insurance. 
To reiterate, while the Commission does not yet have formal criteria for identifying these products, it is guided by 'The Philippine Sustainable Finance Roadmap' and 'The Philippine Sustainable Finance Guiding Principles,' rooted in 'The Philippines' Nationally Determined Contributions,' which may be accessed below.</t>
  </si>
  <si>
    <t>Name of Sustainable Insurance Product</t>
  </si>
  <si>
    <t>No. of Policies Sold</t>
  </si>
  <si>
    <t>Premium Income</t>
  </si>
  <si>
    <t>Total Sum Assured</t>
  </si>
  <si>
    <t>NDC Contribution</t>
  </si>
  <si>
    <t>ESG Consideration</t>
  </si>
  <si>
    <t>Response</t>
  </si>
  <si>
    <r>
      <t xml:space="preserve">Is your company/association aware of sustainable insurance products? </t>
    </r>
    <r>
      <rPr>
        <b/>
        <sz val="10"/>
        <color theme="1"/>
        <rFont val="Arial"/>
        <family val="2"/>
      </rPr>
      <t>(Yes/No/NA)</t>
    </r>
  </si>
  <si>
    <r>
      <t xml:space="preserve">Does your company/association have an approved sustainable insurance product? </t>
    </r>
    <r>
      <rPr>
        <b/>
        <sz val="10"/>
        <color theme="1"/>
        <rFont val="Arial"/>
        <family val="2"/>
      </rPr>
      <t>(Yes/No/NA)</t>
    </r>
  </si>
  <si>
    <r>
      <t xml:space="preserve">Have you assessed how your sustainable insurance products align with environment-related goals and sustainability targets within your company? </t>
    </r>
    <r>
      <rPr>
        <b/>
        <sz val="10"/>
        <color theme="1"/>
        <rFont val="Arial"/>
        <family val="2"/>
      </rPr>
      <t>(Yes/No/NA)</t>
    </r>
  </si>
  <si>
    <r>
      <t xml:space="preserve">Does your sustainable insurance product align with nationally recognized environmental and sustainability goals, such as the Philippines' NDCs (i.e. Reduction of GHG emissions; Adaptation measures; Energy Transition; Sustainable Transport; or Sustainable Agriculture)? </t>
    </r>
    <r>
      <rPr>
        <b/>
        <sz val="10"/>
        <color theme="1"/>
        <rFont val="Arial"/>
        <family val="2"/>
      </rPr>
      <t>(Yes/No/NA)</t>
    </r>
  </si>
  <si>
    <r>
      <t xml:space="preserve">Kindly provide information on approved sustainable insurance products of the company/association in 
</t>
    </r>
    <r>
      <rPr>
        <b/>
        <sz val="10"/>
        <color theme="1"/>
        <rFont val="Arial"/>
        <family val="2"/>
      </rPr>
      <t>Table A.</t>
    </r>
  </si>
  <si>
    <t>Please encode response in Table A</t>
  </si>
  <si>
    <t>Questions 6 to 12 are applicable only to regulated entities WITHOUT sustainable insurance products.</t>
  </si>
  <si>
    <r>
      <t xml:space="preserve">Is your company/association considering to sell sustainable insurance products to your members? 
</t>
    </r>
    <r>
      <rPr>
        <b/>
        <sz val="10"/>
        <color theme="1"/>
        <rFont val="Arial"/>
        <family val="2"/>
      </rPr>
      <t>(Yes/No/NA)</t>
    </r>
  </si>
  <si>
    <t>What is/are preventing the company/association from developing/selling 'sustainable insurance products?  
Alternatively, what will push the company/association to develop and sell 'sustainable insurance products?</t>
  </si>
  <si>
    <t xml:space="preserve">
</t>
  </si>
  <si>
    <r>
      <t xml:space="preserve">Has your company received inquiries or requests from customers regarding sustainable insurance products? </t>
    </r>
    <r>
      <rPr>
        <b/>
        <sz val="10"/>
        <color theme="1"/>
        <rFont val="Arial"/>
        <family val="2"/>
      </rPr>
      <t>(Yes/No/NA)</t>
    </r>
  </si>
  <si>
    <r>
      <t xml:space="preserve">Does your company see potential benefits from offering sustainable insurance products? </t>
    </r>
    <r>
      <rPr>
        <b/>
        <sz val="10"/>
        <color theme="1"/>
        <rFont val="Arial"/>
        <family val="2"/>
      </rPr>
      <t>(Yes/No/NA)</t>
    </r>
  </si>
  <si>
    <r>
      <t xml:space="preserve">Will you consider selling sustainable insurance products if there are incentives? </t>
    </r>
    <r>
      <rPr>
        <b/>
        <sz val="10"/>
        <color theme="1"/>
        <rFont val="Arial"/>
        <family val="2"/>
      </rPr>
      <t>(Yes/No/NA)</t>
    </r>
  </si>
  <si>
    <r>
      <t xml:space="preserve">Has your company considered the regulatory landscape and requirements related to sustainable insurance offerings? </t>
    </r>
    <r>
      <rPr>
        <b/>
        <sz val="10"/>
        <color theme="1"/>
        <rFont val="Arial"/>
        <family val="2"/>
      </rPr>
      <t>(Yes/No/NA)</t>
    </r>
  </si>
  <si>
    <t>If your company/association plans to have a sustainable insurance product in the future, 
please specify the target year.</t>
  </si>
  <si>
    <t>Kindly input the appropriate answers under the 'Response' column opposite the question except for # 4 where response should be encoded in Table A.</t>
  </si>
  <si>
    <t>For year format, use YYYY e.g., 2023</t>
  </si>
  <si>
    <t>For Column J on NDC Contribution in Table A, please refer to the following definitions for the drop-down list:</t>
  </si>
  <si>
    <r>
      <rPr>
        <b/>
        <sz val="10"/>
        <color theme="1"/>
        <rFont val="Arial"/>
        <family val="2"/>
      </rPr>
      <t>Reduction of GHG Emissions</t>
    </r>
    <r>
      <rPr>
        <sz val="10"/>
        <color theme="1"/>
        <rFont val="Arial"/>
        <family val="2"/>
      </rPr>
      <t xml:space="preserve">: Sustainable insurance products in this category provide coverage for businesses and individuals adopting practices that actively reduce their carbon footprint. </t>
    </r>
  </si>
  <si>
    <r>
      <rPr>
        <b/>
        <sz val="10"/>
        <color theme="1"/>
        <rFont val="Arial"/>
        <family val="2"/>
      </rPr>
      <t>Adaptation Measures</t>
    </r>
    <r>
      <rPr>
        <sz val="10"/>
        <color theme="1"/>
        <rFont val="Arial"/>
        <family val="2"/>
      </rPr>
      <t>: These insurance products focus on supporting communities and industries in adapting to the impacts of climate change. Coverage may include protection against climate-related risks such as extreme weather events, sea-level rise, and other environmental challenges.</t>
    </r>
  </si>
  <si>
    <r>
      <rPr>
        <b/>
        <sz val="10"/>
        <color theme="1"/>
        <rFont val="Arial"/>
        <family val="2"/>
      </rPr>
      <t>Energy Transition</t>
    </r>
    <r>
      <rPr>
        <sz val="10"/>
        <color theme="1"/>
        <rFont val="Arial"/>
        <family val="2"/>
      </rPr>
      <t xml:space="preserve">: Sustainable insurance products promoting energy transition offering coverage for clean energy projects, such as solar and wind farms. </t>
    </r>
  </si>
  <si>
    <r>
      <rPr>
        <b/>
        <sz val="10"/>
        <color theme="1"/>
        <rFont val="Arial"/>
        <family val="2"/>
      </rPr>
      <t>Sustainable Transport</t>
    </r>
    <r>
      <rPr>
        <sz val="10"/>
        <color theme="1"/>
        <rFont val="Arial"/>
        <family val="2"/>
      </rPr>
      <t>: Insurance products in this category encourage environmentally friendly
transportation practices such as coverage for electric/hybrid vehicles</t>
    </r>
  </si>
  <si>
    <r>
      <rPr>
        <b/>
        <sz val="10"/>
        <color theme="1"/>
        <rFont val="Arial"/>
        <family val="2"/>
      </rPr>
      <t>Sustainable Agriculture</t>
    </r>
    <r>
      <rPr>
        <sz val="10"/>
        <color theme="1"/>
        <rFont val="Arial"/>
        <family val="2"/>
      </rPr>
      <t>: These insurance products are tailored to support sustainable farming practices.</t>
    </r>
  </si>
  <si>
    <r>
      <rPr>
        <b/>
        <sz val="10"/>
        <color theme="1"/>
        <rFont val="Arial"/>
        <family val="2"/>
      </rPr>
      <t>NA</t>
    </r>
    <r>
      <rPr>
        <sz val="10"/>
        <color theme="1"/>
        <rFont val="Arial"/>
        <family val="2"/>
      </rPr>
      <t>: Not Applicable</t>
    </r>
  </si>
  <si>
    <t>For Column K on ESG Consideration in Table A, please refer to the following definitions for the drop-down list:</t>
  </si>
  <si>
    <r>
      <rPr>
        <b/>
        <sz val="10"/>
        <color theme="1"/>
        <rFont val="Arial"/>
        <family val="2"/>
      </rPr>
      <t>Environmental</t>
    </r>
    <r>
      <rPr>
        <sz val="10"/>
        <color theme="1"/>
        <rFont val="Arial"/>
        <family val="2"/>
      </rPr>
      <t>: Environmental factors in insurance products pertain to considerations of the ecological impact of insured activities. This may include policies that address risks associated with climate change, natural disasters, pollution, and other environmental challenges.</t>
    </r>
  </si>
  <si>
    <r>
      <t xml:space="preserve">Social: </t>
    </r>
    <r>
      <rPr>
        <sz val="10"/>
        <color theme="1"/>
        <rFont val="Arial"/>
        <family val="2"/>
      </rPr>
      <t>Social factors in insurance products focus on the societal impact of insured activities. These policies address risks related to human well-being, community development, and inclusivity.</t>
    </r>
  </si>
  <si>
    <r>
      <t xml:space="preserve">Governance: </t>
    </r>
    <r>
      <rPr>
        <sz val="10"/>
        <color theme="1"/>
        <rFont val="Arial"/>
        <family val="2"/>
      </rPr>
      <t>Governance factors in insurance products involve considerations of the internal and external governance practices of the insurance company. This may include cyber risk insurance and D&amp;O insurance among others</t>
    </r>
  </si>
  <si>
    <t>If there are multiple applicable options for both the drop-down lists for NDC Contribution and ESG Consideration, please select the most relevant one.</t>
  </si>
  <si>
    <t>LINKS TO THE NATIONALLY DETERMINED CONTRIBUTIONS, ROADMAP, AND GUIDING PRINCIPLES:</t>
  </si>
  <si>
    <t>Nationally Determined Contributions</t>
  </si>
  <si>
    <t>Roadmap</t>
  </si>
  <si>
    <t>Guiding Principles</t>
  </si>
  <si>
    <t>I. Fire and Allied Perils</t>
  </si>
  <si>
    <t>Name of Product</t>
  </si>
  <si>
    <t>Sub-line</t>
  </si>
  <si>
    <t>Total Direct Premiums</t>
  </si>
  <si>
    <t>Total Sum Insured</t>
  </si>
  <si>
    <t>Date of IC Approval</t>
  </si>
  <si>
    <t>Status</t>
  </si>
  <si>
    <t>Remarks</t>
  </si>
  <si>
    <t>II. Marine and Aviation</t>
  </si>
  <si>
    <t>III. Total Motor</t>
  </si>
  <si>
    <t>IV. Total Others</t>
  </si>
  <si>
    <t>NOTES:</t>
  </si>
  <si>
    <t>The template aims to create a comprehensive listing of all products offered by the company, including the categorization per major line of business. This will form part of the inputs in ensuring a more standardized and aligned reporting of statistics for the industry.</t>
  </si>
  <si>
    <t>The list should enumerate ALL products including cancelled and/or discontinued.</t>
  </si>
  <si>
    <t>All figures (number of policies, premiums and sum insured should tally with all other templates in the AS including but not limited to the Statement of Comprehensive Income, Recapitulations, etc.</t>
  </si>
  <si>
    <t>The major lines of business (Fire and Allied Perils, Marine and Aviation, Motor, and Others) follow the same classification as the templates on Recaps (P17 to P23)</t>
  </si>
  <si>
    <t>Please indicate in the Remarks column if the product is microinsurance.</t>
  </si>
  <si>
    <t>Name of Product - Actual name of product approved by IC. The product should be categorized based on how the premiums/claims are categorized in other AS templates</t>
  </si>
  <si>
    <t>Sub-line - Refers to the sub-category of the product based on the lines and sub-lines enumerated in P17, R1 of the AS. Examples include Fire, Earthquake, Typhoon, etc for Fire and Allied Perils; Marine Hull, Marine Cargo, etc for Marine and Aviation; PPAI, CMVL-LTO for Motor; and Health, Accident, Bonds for Others.</t>
  </si>
  <si>
    <t xml:space="preserve">Description - Explanation or summary of the characteristics, features, and coverage scope of the product </t>
  </si>
  <si>
    <t>Number of Policies Sold - The total count of insurance policies issued and sold for the specified product</t>
  </si>
  <si>
    <t>Total Direct Premiums - The aggregate amount of premiums received directly by the insurance company for the specified product, excluding any reinsurance transactions</t>
  </si>
  <si>
    <t>Total Sum Insured - The cumulative monetary value that represents the total coverage provided by the policies sold for the specified product</t>
  </si>
  <si>
    <t>Date of IC Approval - The specific date on which the IC officially approved the product for sale in the market</t>
  </si>
  <si>
    <t>Status - The current condition or state of the insurance product, indicating whether it is actively being sold in the market, temporarily suspended, or withdrawn</t>
  </si>
  <si>
    <t>Remarks - Additional comments or notes that provide context, explanations, or details regarding the product</t>
  </si>
  <si>
    <t>SFP-Asset</t>
  </si>
  <si>
    <t>SFP-Liab and NW</t>
  </si>
  <si>
    <t>SCHEDULE 1 - CASH ON HAND AND IN BANKS</t>
  </si>
  <si>
    <t>SCI</t>
  </si>
  <si>
    <t>Name of the Bank
or Trust Company</t>
  </si>
  <si>
    <t xml:space="preserve">BSP- Authorized?
(Y/N) </t>
  </si>
  <si>
    <r>
      <t xml:space="preserve">Rating* 
</t>
    </r>
    <r>
      <rPr>
        <sz val="10"/>
        <rFont val="Arial"/>
        <family val="2"/>
      </rPr>
      <t>(for RBC)</t>
    </r>
  </si>
  <si>
    <t>Rating Agency</t>
  </si>
  <si>
    <t>January
(Pesos)</t>
  </si>
  <si>
    <t>February
(Pesos)</t>
  </si>
  <si>
    <t>March
(Pesos)</t>
  </si>
  <si>
    <t>April
(Pesos)</t>
  </si>
  <si>
    <t>May
(Pesos)</t>
  </si>
  <si>
    <t>June
(Pesos)</t>
  </si>
  <si>
    <t>July
(Pesos)</t>
  </si>
  <si>
    <t>August
(Pesos)</t>
  </si>
  <si>
    <t>September
(Pesos)</t>
  </si>
  <si>
    <t>October
(Pesos)</t>
  </si>
  <si>
    <t>November
(Pesos)</t>
  </si>
  <si>
    <t>December
(Pesos)</t>
  </si>
  <si>
    <t>Interest</t>
  </si>
  <si>
    <t>Encumbrance
(if any)</t>
  </si>
  <si>
    <t>Accrued Current Year</t>
  </si>
  <si>
    <t>I.</t>
  </si>
  <si>
    <t>Cash on Hand</t>
  </si>
  <si>
    <t>Undeposited Collections</t>
  </si>
  <si>
    <t>Petty Cash Fund</t>
  </si>
  <si>
    <t>Commission Fund</t>
  </si>
  <si>
    <t>Documentary Stamps Fund</t>
  </si>
  <si>
    <t>Claims Fund</t>
  </si>
  <si>
    <t>Revolving Fund</t>
  </si>
  <si>
    <t>g.</t>
  </si>
  <si>
    <t>Other Funds</t>
  </si>
  <si>
    <t>Total Cash on Hand</t>
  </si>
  <si>
    <t>II.</t>
  </si>
  <si>
    <t>Cash in Banks</t>
  </si>
  <si>
    <t>Current - Peso</t>
  </si>
  <si>
    <t>Current - Foreign</t>
  </si>
  <si>
    <t>Regular Savings - Peso</t>
  </si>
  <si>
    <t>Regular Savings - Foreign</t>
  </si>
  <si>
    <t>Special Savings - Peso</t>
  </si>
  <si>
    <t>Special Savings - Foreign</t>
  </si>
  <si>
    <t>Total Cash in Banks</t>
  </si>
  <si>
    <t>TOTAL CASH ON HAND AND IN BANKS</t>
  </si>
  <si>
    <t>Note:</t>
  </si>
  <si>
    <t>1. For Rating column, refer to CL No. 2016-68 dated 28 December 2016. Also, please specify Rating Agency.</t>
  </si>
  <si>
    <t>2. In case of deposit in foreign banks, please attach computation showing amount of deposit in foreign currency, conversion rate used, etc.</t>
  </si>
  <si>
    <t>3. Disclose the amounts allocated for Microinsurance.</t>
  </si>
  <si>
    <t>For investments under IMA, kindly indicate the corresponding SAFR rating of the issuing company under remarks column.</t>
  </si>
  <si>
    <t xml:space="preserve">5. For foreign currency, Please refer to BAP (for USD) and BSP issuances (other foreign currency) </t>
  </si>
  <si>
    <t>SCHEDULE 2 - TIME DEPOSITS</t>
  </si>
  <si>
    <t>DATE</t>
  </si>
  <si>
    <t>Principal</t>
  </si>
  <si>
    <t>Interest 
Rate</t>
  </si>
  <si>
    <t>Term</t>
  </si>
  <si>
    <t>Maturity Value</t>
  </si>
  <si>
    <t>Where Kept</t>
  </si>
  <si>
    <t>Acquired</t>
  </si>
  <si>
    <t>Maturity</t>
  </si>
  <si>
    <t>Name of the Bank</t>
  </si>
  <si>
    <t>BSP- Authorized?
(Y/N)</t>
  </si>
  <si>
    <r>
      <t xml:space="preserve">Bank Rating
</t>
    </r>
    <r>
      <rPr>
        <sz val="10"/>
        <rFont val="Arial"/>
        <family val="2"/>
      </rPr>
      <t>(For RBC)</t>
    </r>
  </si>
  <si>
    <t>Account No.</t>
  </si>
  <si>
    <t xml:space="preserve">CTD No. </t>
  </si>
  <si>
    <t>Under IMA
Y/N</t>
  </si>
  <si>
    <t>Currency</t>
  </si>
  <si>
    <t>Country of Domicile</t>
  </si>
  <si>
    <t>Peso Currency</t>
  </si>
  <si>
    <t xml:space="preserve">    Disposed/Matured - Peso Currency</t>
  </si>
  <si>
    <t>Foreign Currency</t>
  </si>
  <si>
    <t xml:space="preserve">    Disposed/Matured - Foreign Currency</t>
  </si>
  <si>
    <t>TOTAL TIME DEPOSITS</t>
  </si>
  <si>
    <t>SCHEDULE 3.A - PREMIUMS RECEIVABLE - DIRECT BUSINESS, BROKERS, GENERAL AGENTS AND ORDINARY AGENTS WITHIN 90 DAYS</t>
  </si>
  <si>
    <t>Name of Intermediary</t>
  </si>
  <si>
    <t>Premiums
(in pesos)</t>
  </si>
  <si>
    <t>Premium Tax
(in pesos)</t>
  </si>
  <si>
    <t>VAT
(in pesos)</t>
  </si>
  <si>
    <t>DST
(in pesos)</t>
  </si>
  <si>
    <t>FST
(in pesos)</t>
  </si>
  <si>
    <t>LGT</t>
  </si>
  <si>
    <t>Other Charges
(in pesos)</t>
  </si>
  <si>
    <t>Total Amount Due
(in pesos)</t>
  </si>
  <si>
    <t>(in pesos)</t>
  </si>
  <si>
    <t xml:space="preserve">I. </t>
  </si>
  <si>
    <t>Premiums Receivable with in 90 days</t>
  </si>
  <si>
    <t>Direct</t>
  </si>
  <si>
    <t>Brokers</t>
  </si>
  <si>
    <t>C.</t>
  </si>
  <si>
    <t>D.</t>
  </si>
  <si>
    <t>Ordinary Agents</t>
  </si>
  <si>
    <t xml:space="preserve">Total Premiums Receivable - Within 90 days (Admitted) </t>
  </si>
  <si>
    <t>Less:  Net Commission</t>
  </si>
  <si>
    <t>Total Net Premiums Receivable - Within 90 Days (Admitted)</t>
  </si>
  <si>
    <t>Total Premiums Receivable - Government Agencies (See Sch. 3-B, page 22)</t>
  </si>
  <si>
    <t>Total Premiums Receivable - Marine Hull (see Sch. 3-C, page 23)</t>
  </si>
  <si>
    <t>Total Premiums Receivable - Jumbo Risks (see Sch. 3-D, page 24)</t>
  </si>
  <si>
    <t>II.  Total Premiums Receivable - Beyond Ninety (90) days (Non-admitted):</t>
  </si>
  <si>
    <t>a. More than 3 months but less than 6 months</t>
  </si>
  <si>
    <t>b. More than 6 months but less than 9 months</t>
  </si>
  <si>
    <t>c. More than 9 months but less than 12 months</t>
  </si>
  <si>
    <t>d. More than 12 months but less than 15 months</t>
  </si>
  <si>
    <t>f.  More than 15 months but less than 18 months</t>
  </si>
  <si>
    <t>g. More than 18 months</t>
  </si>
  <si>
    <t>Total Premiums Receivable - Microinsurance - W/in 90 days</t>
  </si>
  <si>
    <t xml:space="preserve">                                                            - Over 90 days</t>
  </si>
  <si>
    <t>Totals</t>
  </si>
  <si>
    <t>Less: Allowance for Impairment Losses</t>
  </si>
  <si>
    <t>TOTAL PREMIUMS RECEIVABLE, NET</t>
  </si>
  <si>
    <t>As this page is a summary, it must be supported with schedule showing the policy number of each policy, by line of business -</t>
  </si>
  <si>
    <t>Fire and Allied Perils</t>
  </si>
  <si>
    <t>Marine/Aviation</t>
  </si>
  <si>
    <t>Suretyship</t>
  </si>
  <si>
    <t>Motor Car</t>
  </si>
  <si>
    <t>A breakdown of within 90 days Premiums Receivable is required to be the encoded on a separate report.</t>
  </si>
  <si>
    <t>Follow the same procedure (Note No.2) on Microinsurance Premiums Receivable</t>
  </si>
  <si>
    <t>Premiums receivable beyond ninety (90) days need to be supported by schedule showing policy details - see attachments for pro-forma template</t>
  </si>
  <si>
    <t>SCHEDULE 3.B - PREMIUMS RECEIVABLE FROM GOVERNMENT AGENCIES</t>
  </si>
  <si>
    <t>Name of Government Agency</t>
  </si>
  <si>
    <t>Assured</t>
  </si>
  <si>
    <t>Particulars of Policy/Bond</t>
  </si>
  <si>
    <t>Non-admitted
(in pesos)</t>
  </si>
  <si>
    <t>Admitted
(in pesos)</t>
  </si>
  <si>
    <t>Policy No.</t>
  </si>
  <si>
    <t>Issuance Date</t>
  </si>
  <si>
    <t>Inception Date</t>
  </si>
  <si>
    <t>Surety and Fidelity</t>
  </si>
  <si>
    <t>E.</t>
  </si>
  <si>
    <t>F.</t>
  </si>
  <si>
    <t>Health and Accident</t>
  </si>
  <si>
    <t>G.</t>
  </si>
  <si>
    <t>Specify particular line of business</t>
  </si>
  <si>
    <t>TOTAL PREMIUMS RECEIVABLE FROM GOVERNMENT AGENCIES</t>
  </si>
  <si>
    <t xml:space="preserve">NOTE: </t>
  </si>
  <si>
    <t>*Group according to government accounts.</t>
  </si>
  <si>
    <t>SCHEDULE 3.C - PREMIUMS RECEIVABLE - MARINE HULL</t>
  </si>
  <si>
    <t xml:space="preserve">Policy No. </t>
  </si>
  <si>
    <t>LGT
(in pesos)</t>
  </si>
  <si>
    <t>Installment Payment Schedule (Paid &amp; Unpaid)</t>
  </si>
  <si>
    <t>Balance
Current Year</t>
  </si>
  <si>
    <t>Non-admitted</t>
  </si>
  <si>
    <t>Admitted</t>
  </si>
  <si>
    <t>1st Due Date</t>
  </si>
  <si>
    <t>2nd Due Date</t>
  </si>
  <si>
    <t>3rd Due Date</t>
  </si>
  <si>
    <t>4th Due Date</t>
  </si>
  <si>
    <r>
      <t xml:space="preserve">Total
</t>
    </r>
    <r>
      <rPr>
        <sz val="10"/>
        <rFont val="Arial"/>
        <family val="2"/>
      </rPr>
      <t>=14+16+18+20
=12</t>
    </r>
  </si>
  <si>
    <t>(22)</t>
  </si>
  <si>
    <t>(23)</t>
  </si>
  <si>
    <t>(24)</t>
  </si>
  <si>
    <t>TOTAL PREMIUMS RECEIVABLE - MARINE HULL</t>
  </si>
  <si>
    <t>SCHEDULE 3.D - PREMIUMS RECEIVABLE - JUMBO RISKS</t>
  </si>
  <si>
    <t>TOTAL PREMIUMS RECEIVABLE - JUMBO RISKS</t>
  </si>
  <si>
    <t>SCHEDULE 4 - REINSURANCE ACCOUNTS</t>
  </si>
  <si>
    <r>
      <t xml:space="preserve">Counterparty Rating
</t>
    </r>
    <r>
      <rPr>
        <sz val="10"/>
        <rFont val="Arial"/>
        <family val="2"/>
      </rPr>
      <t>(For RBC )</t>
    </r>
  </si>
  <si>
    <t>Name of Broker</t>
  </si>
  <si>
    <t>Name of Resident Agent</t>
  </si>
  <si>
    <t>Other R/I 
Accounts 
Receivable</t>
  </si>
  <si>
    <t>Other R/I 
Accounts 
Payable</t>
  </si>
  <si>
    <t>Premium</t>
  </si>
  <si>
    <t>Funds</t>
  </si>
  <si>
    <t>Loss Reserve</t>
  </si>
  <si>
    <t>Amount Recoverable from Reinsurers</t>
  </si>
  <si>
    <t>Premiums
Due to
Reinsurer</t>
  </si>
  <si>
    <t>Premium
Reserve 
Withheld for</t>
  </si>
  <si>
    <t>Loss
Reserve 
Withheld for</t>
  </si>
  <si>
    <t>Due from</t>
  </si>
  <si>
    <t>Held by</t>
  </si>
  <si>
    <t>Withheld by</t>
  </si>
  <si>
    <t>Ceding</t>
  </si>
  <si>
    <t>Paid Losses</t>
  </si>
  <si>
    <t>Unpaid Losses</t>
  </si>
  <si>
    <t>I. Authorized</t>
  </si>
  <si>
    <t>Domestic - with Certificate of Authority</t>
  </si>
  <si>
    <t>Total Authorized Reinsurance Accounts</t>
  </si>
  <si>
    <t>II. Unauthorized</t>
  </si>
  <si>
    <t>Domestic - With Servicing Licence/ No License</t>
  </si>
  <si>
    <r>
      <t>Foreign - With Resident Agent (RA) -</t>
    </r>
    <r>
      <rPr>
        <b/>
        <i/>
        <sz val="10"/>
        <rFont val="Arial"/>
        <family val="2"/>
      </rPr>
      <t xml:space="preserve"> indicate name of RA</t>
    </r>
  </si>
  <si>
    <t>Foreign - Without Resident Agent</t>
  </si>
  <si>
    <t>Total Unauthorized Reinsurance Accounts</t>
  </si>
  <si>
    <t>Add:</t>
  </si>
  <si>
    <t>RI share on IBNR</t>
  </si>
  <si>
    <t>MFAD</t>
  </si>
  <si>
    <t>TOTAL REINSURANCE ACCOUNTS</t>
  </si>
  <si>
    <t xml:space="preserve">Less: </t>
  </si>
  <si>
    <t>Allowance for Impairment Losses</t>
  </si>
  <si>
    <t>TOTAL REINSURANCE ACCOUNTS, NET</t>
  </si>
  <si>
    <t>For Rating column, refer to CL No. 2016-68 dated 28 December 2016. Also, please specify Rating Agency.</t>
  </si>
  <si>
    <t>Prepare schedule on a per company basis.</t>
  </si>
  <si>
    <t xml:space="preserve">Disclose the reinsurance on microinsurance, if any </t>
  </si>
  <si>
    <t>Name of reinsurer or cedant must be the same as inputted in Page 10, Exhibit 7, Reinsurance Assumed, Ceded and Retroceded</t>
  </si>
  <si>
    <t xml:space="preserve">Column 1 (Name of the company) must refer to the ceding company or reinsurer and not the brokers. </t>
  </si>
  <si>
    <t>SCHEDULE 5 - SURETY LOSSES RECOVERABLE</t>
  </si>
  <si>
    <t>Kind of Bond</t>
  </si>
  <si>
    <t>Bond Number</t>
  </si>
  <si>
    <r>
      <t xml:space="preserve">Counterparty Rating*
</t>
    </r>
    <r>
      <rPr>
        <sz val="10"/>
        <rFont val="Arial"/>
        <family val="2"/>
      </rPr>
      <t>(For RBC)</t>
    </r>
  </si>
  <si>
    <t>Date of Confiscation of Bond</t>
  </si>
  <si>
    <t>Description of Securities</t>
  </si>
  <si>
    <t>Asset Value
of Securities</t>
  </si>
  <si>
    <t>Market Value
of Securities</t>
  </si>
  <si>
    <t>Non-admitted Asset</t>
  </si>
  <si>
    <t>Admitted Asset</t>
  </si>
  <si>
    <t>Amount of Bond</t>
  </si>
  <si>
    <t>Covered by Securities</t>
  </si>
  <si>
    <t>Not Covered by Securities</t>
  </si>
  <si>
    <t>Total Ledger Asset</t>
  </si>
  <si>
    <t>GRAND TOTALS</t>
  </si>
  <si>
    <t>SCHEDULE 6.A - FINANCIAL ASSETS AT FAIR VALUE THROUGH PROFIT OR LOSS - EQUITY SECURITIES</t>
  </si>
  <si>
    <r>
      <t xml:space="preserve">Counterparty Rating
</t>
    </r>
    <r>
      <rPr>
        <sz val="10"/>
        <rFont val="Arial"/>
        <family val="2"/>
      </rPr>
      <t>(For RBC)</t>
    </r>
  </si>
  <si>
    <r>
      <t xml:space="preserve">Under IMA?
</t>
    </r>
    <r>
      <rPr>
        <sz val="10"/>
        <rFont val="Arial"/>
        <family val="2"/>
      </rPr>
      <t>(Y/N)</t>
    </r>
  </si>
  <si>
    <t>Certificates</t>
  </si>
  <si>
    <t xml:space="preserve">Acquisition Cost             (Pesos) </t>
  </si>
  <si>
    <t>Market Value                    (Pesos)</t>
  </si>
  <si>
    <t>Change in Fair Value</t>
  </si>
  <si>
    <t>(Premium)/ Discount 
Amortizartion
(in pesos)</t>
  </si>
  <si>
    <t>Encumbrances, 
if any</t>
  </si>
  <si>
    <t>Serial No.</t>
  </si>
  <si>
    <t>Face Value</t>
  </si>
  <si>
    <t>Annual Rate (Coupon Rate)</t>
  </si>
  <si>
    <t xml:space="preserve">Payment Date </t>
  </si>
  <si>
    <t>Accrued
Current Year
(in pesos)</t>
  </si>
  <si>
    <t>Acquisition</t>
  </si>
  <si>
    <t>Issue</t>
  </si>
  <si>
    <t>Per Cert (Pesos)</t>
  </si>
  <si>
    <t>Total            (Pesos)</t>
  </si>
  <si>
    <t>Trading Debt Securities - Government</t>
  </si>
  <si>
    <t>Disposed/Matured</t>
  </si>
  <si>
    <t>Total Trading Debt Securities - Government</t>
  </si>
  <si>
    <t>Trading Debt Securities - Private</t>
  </si>
  <si>
    <t>Total Trading Debt Securities - Private</t>
  </si>
  <si>
    <t>Financial Assets Designated at Fair Value Through Profit or Loss (FVTPL) - Debt Securities (Government)</t>
  </si>
  <si>
    <t>Total Financial Assets Designated at Fair Value Through Profit or Loss (FVTPL) - Debt Securities (Government)</t>
  </si>
  <si>
    <t>Financial Assets Designated at Fair Value Through Profit or Loss (FVTPL) - Debt Securities (Private)</t>
  </si>
  <si>
    <t>Total Financial Assets Designated at Fair Value Through Profit or Loss (FVTPL) - Debt Securities (Private)</t>
  </si>
  <si>
    <t>Give complete and accurate description of debt securities owned. If bonds are registered, coupon or serial issues, give amount in each group.</t>
  </si>
  <si>
    <t xml:space="preserve">Includes investments from microinsurance business </t>
  </si>
  <si>
    <t>In case of foreign investment, please submit rate of exchange used and computation</t>
  </si>
  <si>
    <t>SCHEDULE 6.B - FINANCIAL ASSETS AT FAIR VALUE THROUGH PROFIT OR LOSS - DEBT SECURITIES</t>
  </si>
  <si>
    <t>Stock Symbol</t>
  </si>
  <si>
    <r>
      <t xml:space="preserve">State if "Listed" or "Unlisted"*
</t>
    </r>
    <r>
      <rPr>
        <sz val="10"/>
        <color rgb="FF000000"/>
        <rFont val="Arial"/>
        <family val="2"/>
      </rPr>
      <t>(For RBC)</t>
    </r>
  </si>
  <si>
    <t>Cert.
No.</t>
  </si>
  <si>
    <t>Date Acquired</t>
  </si>
  <si>
    <t>How Acquired</t>
  </si>
  <si>
    <t>IMA? 
(Y/N)</t>
  </si>
  <si>
    <t>Number of Outstanding Shares</t>
  </si>
  <si>
    <t>Par Value</t>
  </si>
  <si>
    <t>Rate Used
to Obtain MV</t>
  </si>
  <si>
    <t>Acquisition
(in pesos)</t>
  </si>
  <si>
    <t>Market Value
(in pesos)</t>
  </si>
  <si>
    <t>Dividend</t>
  </si>
  <si>
    <t>Where
Kept</t>
  </si>
  <si>
    <t>Per Share
(in pesos)</t>
  </si>
  <si>
    <t>Total
(in pesos)</t>
  </si>
  <si>
    <t>CY</t>
  </si>
  <si>
    <t>PY</t>
  </si>
  <si>
    <t>Trading Equity Securities</t>
  </si>
  <si>
    <t>I. Common</t>
  </si>
  <si>
    <t>II. Preferred</t>
  </si>
  <si>
    <t>Total Trading Securities</t>
  </si>
  <si>
    <t>Financial Assets Designated at Fair Value Through 
Profit or Loss (FVTPL) - Equity Securities</t>
  </si>
  <si>
    <t>Total (FVTPL) - Equity Securities</t>
  </si>
  <si>
    <t>Give complete and accurate description of stock owned, including redeemable options, if any, and dividend rights.</t>
  </si>
  <si>
    <t>Indicate whether purchased, stock dividends or foreclosed with corresponding shares.</t>
  </si>
  <si>
    <t>SCHEDULE 6.C - FINANCIAL ASSETS AT FAIR VALUE THROUGH PROFIT OR LOSS - 
MUTUAL FUND, UITF, REIT AND OTHER FUNDS</t>
  </si>
  <si>
    <r>
      <t xml:space="preserve">Category*
</t>
    </r>
    <r>
      <rPr>
        <sz val="10"/>
        <rFont val="Arial"/>
        <family val="2"/>
      </rPr>
      <t>(For RBC)</t>
    </r>
  </si>
  <si>
    <r>
      <t xml:space="preserve">Under IMA? 
</t>
    </r>
    <r>
      <rPr>
        <sz val="10"/>
        <rFont val="Arial"/>
        <family val="2"/>
      </rPr>
      <t>(Y/N)</t>
    </r>
  </si>
  <si>
    <t>Net Asset Value per Unit/Share</t>
  </si>
  <si>
    <t>Accrued Interest</t>
  </si>
  <si>
    <t>Purchased</t>
  </si>
  <si>
    <t>at time of Purchase</t>
  </si>
  <si>
    <t>As of Dec. ( C.Y.)</t>
  </si>
  <si>
    <t>Current</t>
  </si>
  <si>
    <t>Investment in Mutual Funds</t>
  </si>
  <si>
    <t>Invetment in Unit Investment  Trust Funds</t>
  </si>
  <si>
    <t>Real Estate Investment  Trust Funds</t>
  </si>
  <si>
    <t xml:space="preserve">D.1 Investment Management Account (IMA) </t>
  </si>
  <si>
    <t>D.2 Others</t>
  </si>
  <si>
    <t>TOTAL OTHER FUNDS</t>
  </si>
  <si>
    <t>Total Securities Held for Trading</t>
  </si>
  <si>
    <t>Financial Assets Designated at Fair Value Through Profit or Loss (FVTPL)</t>
  </si>
  <si>
    <t>D.1 Investment Management Account (IMA)</t>
  </si>
  <si>
    <t>Total Financial Assets Designated at FVTPL</t>
  </si>
  <si>
    <t>Disclose the amounts allocated for Microinsurance</t>
  </si>
  <si>
    <t>SCHEDULE 6.D - FINANCIAL ASSETS AT FAIR VALUE THROUGH PROFIT OR LOSS - DERIVATIVE ASSETS</t>
  </si>
  <si>
    <t>Derivative</t>
  </si>
  <si>
    <r>
      <t xml:space="preserve">Counterparty Ratings*
</t>
    </r>
    <r>
      <rPr>
        <sz val="10"/>
        <rFont val="Arial"/>
        <family val="2"/>
      </rPr>
      <t>(For RBC)</t>
    </r>
  </si>
  <si>
    <t>Asset to Hedge</t>
  </si>
  <si>
    <t>Counterparty</t>
  </si>
  <si>
    <t>Notional Amount</t>
  </si>
  <si>
    <t>Market Value</t>
  </si>
  <si>
    <t>Change in Market Value</t>
  </si>
  <si>
    <t>Start</t>
  </si>
  <si>
    <t>Itemize the accounts</t>
  </si>
  <si>
    <t>TOTAL FINANCIAL ASSETS AT FAIR VALUE THROUGH PROFIT OR LOSS - DERIVATIVE ASSETS</t>
  </si>
  <si>
    <t>SCHEDULE 7- HELD-TO-MATURITY INVESTMENTS</t>
  </si>
  <si>
    <t>Book Value                    (Pesos)</t>
  </si>
  <si>
    <t>Government</t>
  </si>
  <si>
    <t>Total Held-to-Maturity Investments</t>
  </si>
  <si>
    <t>TOTAL HELD-TO-MATURITY INVESTMENTS (NET)</t>
  </si>
  <si>
    <t>Attach amortization schedule for each investment.</t>
  </si>
  <si>
    <t>SCHEDULE 8.A - LOANS RECEIVABLE - REAL ESTATE MORTGAGE LOANS</t>
  </si>
  <si>
    <t>Name of Mortgagor</t>
  </si>
  <si>
    <t>Record of Mortgage
a.   Registry No.
b.   Entry Date
c.   City/Province
d.  Amt. of Notation of Incumbrance</t>
  </si>
  <si>
    <t>TERM</t>
  </si>
  <si>
    <t>Amount 
Original Loan</t>
  </si>
  <si>
    <t>PRINCIPAL</t>
  </si>
  <si>
    <t>INTEREST</t>
  </si>
  <si>
    <t>Market Value of Land Mortgage</t>
  </si>
  <si>
    <t>Sound Value of Building</t>
  </si>
  <si>
    <r>
      <t xml:space="preserve">Title Number, Location, and Description of Property Mortgaged: 
</t>
    </r>
    <r>
      <rPr>
        <sz val="10"/>
        <rFont val="Arial"/>
        <family val="2"/>
      </rPr>
      <t>State if mortgage is being foreclosed, any prior liens, if real estate is agricultural or improved.</t>
    </r>
  </si>
  <si>
    <t>Date Given</t>
  </si>
  <si>
    <t>Date Due</t>
  </si>
  <si>
    <t>Amount Unpaid 
in Previous Year</t>
  </si>
  <si>
    <t>Loaned
During the
Year</t>
  </si>
  <si>
    <t>Paid
During the
Year</t>
  </si>
  <si>
    <t>Amount Unpaid
as of Dec. 31
Current Year</t>
  </si>
  <si>
    <t>Annual Rate</t>
  </si>
  <si>
    <t xml:space="preserve">Accrued
Current Year  </t>
  </si>
  <si>
    <t>Total Loans Receivable - Real Estate Mortgage Loans</t>
  </si>
  <si>
    <t>TOTAL LOANS RECEIVABLE - REAL ESTATE MORTGAGE LOANS (NET)</t>
  </si>
  <si>
    <t>SCHEDULE 8.B - LOANS RECEIVABLE - COLLATERAL LOANS</t>
  </si>
  <si>
    <r>
      <t xml:space="preserve">Name of Borrower
</t>
    </r>
    <r>
      <rPr>
        <sz val="10"/>
        <rFont val="Arial"/>
        <family val="2"/>
      </rPr>
      <t>(State if borrower is a parent, subsidiary, affiliate, officer or director)</t>
    </r>
  </si>
  <si>
    <r>
      <t>Counterparty Ratings*</t>
    </r>
    <r>
      <rPr>
        <sz val="10"/>
        <rFont val="Arial"/>
        <family val="2"/>
      </rPr>
      <t xml:space="preserve">
(For RBC)</t>
    </r>
  </si>
  <si>
    <t>Term of Loan</t>
  </si>
  <si>
    <t>Amount of Original Loan
(in pesos)</t>
  </si>
  <si>
    <t>Collateral Details</t>
  </si>
  <si>
    <r>
      <t xml:space="preserve">Description of Securities Held As Collateral December 31 of Current Year
</t>
    </r>
    <r>
      <rPr>
        <sz val="10"/>
        <rFont val="Arial"/>
        <family val="2"/>
      </rPr>
      <t xml:space="preserve"> (Number of shares of stock, rate of interest, year of maturity of each bond held as collateral)</t>
    </r>
  </si>
  <si>
    <t>Date of Loan</t>
  </si>
  <si>
    <t>Date of Maturity</t>
  </si>
  <si>
    <t xml:space="preserve">Par or Face Value </t>
  </si>
  <si>
    <t>Rate Used to Obtain Market Value</t>
  </si>
  <si>
    <t>Market Value
December of
Current Year</t>
  </si>
  <si>
    <t>Total Loans Receivable- Collateral Loans</t>
  </si>
  <si>
    <t>Less: Allowance of Impairment Losses</t>
  </si>
  <si>
    <t>TOTAL LOANS RECEIVABLE - COLLATERAL LOANS (NET)</t>
  </si>
  <si>
    <t>SCHEDULE 8.C - LOANS RECEIVABLE - GUARANTEED LOANS</t>
  </si>
  <si>
    <t>Total Loans Receivable - Guaranteed Loans</t>
  </si>
  <si>
    <t>TOTAL LOANS RECEIVABLE - GUARANTEED LOANS (NET)</t>
  </si>
  <si>
    <t>SCHEDULE 8.D - LOANS RECEIVABLE - CHATTEL MORTGAGE LOANS</t>
  </si>
  <si>
    <t>Total Loans Receivable - Chattel Mortgage Loans</t>
  </si>
  <si>
    <t>TOTAL LOANS RECEIVABLE - CHATTEL MORTGAGE LOANS (NET)</t>
  </si>
  <si>
    <t xml:space="preserve">x </t>
  </si>
  <si>
    <t>SCHEDULE 8.E - LOANS RECEIVABLE - NOTES RECEIVABLE</t>
  </si>
  <si>
    <r>
      <t xml:space="preserve">Aging Period*
</t>
    </r>
    <r>
      <rPr>
        <sz val="10"/>
        <rFont val="Arial"/>
        <family val="2"/>
      </rPr>
      <t>(For RBC)</t>
    </r>
  </si>
  <si>
    <t>Promissory Note No.</t>
  </si>
  <si>
    <t>Amount Unpaid in
 Previous Year</t>
  </si>
  <si>
    <t>Total Loans Receivable - Notes Receivable</t>
  </si>
  <si>
    <t>TOTAL LOANS RECEIVABLE - NOTES RECEIVABLE (NET)</t>
  </si>
  <si>
    <t>SCHEDULE 8.F - LOANS RECEIVABLE - HOUSING LOANS</t>
  </si>
  <si>
    <t>TCT NO.</t>
  </si>
  <si>
    <t>TOTAL LOANS RECEIVABLE - HOUSING LOANS (NET)</t>
  </si>
  <si>
    <t>SCHEDULE 8.G - LOANS RECEIVABLE - CAR LOANS</t>
  </si>
  <si>
    <t>Registration</t>
  </si>
  <si>
    <t xml:space="preserve">Official Receipt (OR) No. </t>
  </si>
  <si>
    <t>Car Registration (CR) No.</t>
  </si>
  <si>
    <t>Total Loans Receivable - Car Loans</t>
  </si>
  <si>
    <t>TOTAL LOANS RECEIVABLE - CAR LOANS (NET)</t>
  </si>
  <si>
    <t>SCHEDULE 8.H - LOANS RECEIVABLE - PURCHASE MONEY MORTGAGES</t>
  </si>
  <si>
    <r>
      <t xml:space="preserve">Title No., Location and Description of Property 
</t>
    </r>
    <r>
      <rPr>
        <sz val="10"/>
        <rFont val="Arial"/>
        <family val="2"/>
      </rPr>
      <t>(State if mortgage is being foreclosed or have prior liens)</t>
    </r>
  </si>
  <si>
    <t>Record of Mortgage</t>
  </si>
  <si>
    <t>Terms</t>
  </si>
  <si>
    <t>Amount of Fire Insurance Held by Company on Building</t>
  </si>
  <si>
    <t>Entry Date</t>
  </si>
  <si>
    <t>Registry No.</t>
  </si>
  <si>
    <t>City/ Province</t>
  </si>
  <si>
    <t>Amount of Notation of Encumbrance</t>
  </si>
  <si>
    <t>Date Granted</t>
  </si>
  <si>
    <t>Years to Pay</t>
  </si>
  <si>
    <t>Amount of Principal</t>
  </si>
  <si>
    <t>Down
payment</t>
  </si>
  <si>
    <t>Annual Rate of Interest</t>
  </si>
  <si>
    <r>
      <t xml:space="preserve">Mode of Amortization payments
</t>
    </r>
    <r>
      <rPr>
        <sz val="10"/>
        <rFont val="Arial"/>
        <family val="2"/>
      </rPr>
      <t>(M,Q,S, or A)</t>
    </r>
  </si>
  <si>
    <t>Amount of Amortization Payments</t>
  </si>
  <si>
    <t>Total Loans Receivable - Purchase Money Mortgages</t>
  </si>
  <si>
    <t>TOTAL LOANS RECEIVABLE - PURCHASE MONEY MORTGAGES (NET)</t>
  </si>
  <si>
    <t>SCHEDULE 8.I - LOANS RECEIVABLE - SALES CONTRACT RECEIVABLES</t>
  </si>
  <si>
    <t>Total Loans Receivable - Sales Contract Receivables</t>
  </si>
  <si>
    <t>TOTAL LOANS RECEIVABLE - LOANS RECEIVABLE - SALES CONTRACT RECEIVABLES (NET)</t>
  </si>
  <si>
    <t>SCHEDULE 8.J - LOANS RECEIVABLE - UNQUOTED DEBT SECURITIES</t>
  </si>
  <si>
    <r>
      <t xml:space="preserve">Counterparty Ratings*
</t>
    </r>
    <r>
      <rPr>
        <sz val="10"/>
        <rFont val="Arial"/>
        <family val="2"/>
      </rPr>
      <t>(for RBC)</t>
    </r>
  </si>
  <si>
    <t>(Premium)/ Discount     (Pesos)</t>
  </si>
  <si>
    <t>Unamortized (Discount)/ Premium                    (Pesos)</t>
  </si>
  <si>
    <t>(Premium)/ Discount Amortization
(Pesos)</t>
  </si>
  <si>
    <t>Encumbrances, if any
(Pesos)</t>
  </si>
  <si>
    <t>Total Loans Receivable - Unquoted Debt Securities</t>
  </si>
  <si>
    <t>TOTAL LOANS RECEIVABLE - LOANS RECEIVABLE - UNQUOTED DEBT SECURITIES (NET)</t>
  </si>
  <si>
    <t>SCHEDULE 8.K - LOANS RECEIVABLE - SALARY LOANS</t>
  </si>
  <si>
    <t>Total Loans Receivable - Salary Loans</t>
  </si>
  <si>
    <t>TOTAL LOANS RECEIVABLE - SALARY LOANS (NET)</t>
  </si>
  <si>
    <t>SCHEDULE 8.L - LOANS RECEIVABLE - OTHERS</t>
  </si>
  <si>
    <r>
      <t xml:space="preserve">Counterparty Ratings
</t>
    </r>
    <r>
      <rPr>
        <sz val="10"/>
        <rFont val="Arial"/>
        <family val="2"/>
      </rPr>
      <t>(For RBC)</t>
    </r>
  </si>
  <si>
    <t>Total Loans Receivable - Others</t>
  </si>
  <si>
    <t>TOTAL LOANS RECEIVABLE - OTHERS (NET)</t>
  </si>
  <si>
    <t>SCHEDULE 9.A - AVAILABLE-FOR-SALE (AFS) FINANCIAL ASSETS - DEBT SECURITIES</t>
  </si>
  <si>
    <r>
      <t xml:space="preserve">Under IMA
</t>
    </r>
    <r>
      <rPr>
        <sz val="10"/>
        <rFont val="Arial"/>
        <family val="2"/>
      </rPr>
      <t>(Y/N)</t>
    </r>
  </si>
  <si>
    <t>Certificate</t>
  </si>
  <si>
    <t>Book Value per Amortization                    (Pesos)</t>
  </si>
  <si>
    <t>Market
Value
(Pesos)</t>
  </si>
  <si>
    <t>Reserve for AFS Securities</t>
  </si>
  <si>
    <t>(Premium)/ Discount 
Amortization
(in pesos)</t>
  </si>
  <si>
    <t>Subtotal</t>
  </si>
  <si>
    <t>Total AFS Financial Assets - Debt Securities</t>
  </si>
  <si>
    <t>TOTAL AVAILABLE-FOR-SALE (AFS) FINANCIAL ASSETS - DEBT SECURITIES (NET)</t>
  </si>
  <si>
    <t>Fluctuation Reserve-Securities before deferred Income tax</t>
  </si>
  <si>
    <t xml:space="preserve">Add: Deferred Income Tax on Market Value of  Securities </t>
  </si>
  <si>
    <t>Fluctuation Reserve- Securities after deferred Income tax</t>
  </si>
  <si>
    <t>SCHEDULE 9.B - AVAILABLE-FOR-SALE (AFS) FINANCIAL ASSETS - EQUITY SECURITIES</t>
  </si>
  <si>
    <t>DESCRIPTION</t>
  </si>
  <si>
    <r>
      <t xml:space="preserve">Category*
</t>
    </r>
    <r>
      <rPr>
        <sz val="10"/>
        <color rgb="FF000000"/>
        <rFont val="Arial"/>
        <family val="2"/>
      </rPr>
      <t>(For RBC)</t>
    </r>
  </si>
  <si>
    <t>Under IMA? 
(Y/N)</t>
  </si>
  <si>
    <t>Number of OutstandingShares</t>
  </si>
  <si>
    <t>In(De)crease
Adjustment in
BV During 
the Year
(in pesos)</t>
  </si>
  <si>
    <t>Disposed / Matured</t>
  </si>
  <si>
    <t>TOTAL AVAILABLE-FOR-SALE (AFS) FINANCIAL ASSETS - EQUITY SECURITIES</t>
  </si>
  <si>
    <t>SCHEDULE 9.C - AVAILABLE-FOR-SALE (AFS) FINANCIAL ASSETS - 
MUTUAL FUND, UITF, REIT AND OTHER FUNDS</t>
  </si>
  <si>
    <r>
      <t xml:space="preserve">Under IMA?
</t>
    </r>
    <r>
      <rPr>
        <sz val="10"/>
        <rFont val="Arial"/>
        <family val="2"/>
      </rPr>
      <t>(For RBC)</t>
    </r>
  </si>
  <si>
    <t>Date Purchased</t>
  </si>
  <si>
    <t>Amount of Investment</t>
  </si>
  <si>
    <t>Total Investment in Mutual Funds</t>
  </si>
  <si>
    <t>Investment in Unit Investment  Trust Funds</t>
  </si>
  <si>
    <t>Total Investment in Unit Investment  Trust Funds</t>
  </si>
  <si>
    <t>Total Real Estate Investment  Trust Funds</t>
  </si>
  <si>
    <t>Total Other Funds</t>
  </si>
  <si>
    <t>SCHEDULE 10 -  INVESTMENT INCOME DUE AND ACCRUED</t>
  </si>
  <si>
    <t>Particulars</t>
  </si>
  <si>
    <t>GROSS</t>
  </si>
  <si>
    <t>Net
Earned</t>
  </si>
  <si>
    <t>Accrued 
Previous Year</t>
  </si>
  <si>
    <t>Earned
During the
Year</t>
  </si>
  <si>
    <t xml:space="preserve">Collected
During the
Year  </t>
  </si>
  <si>
    <t>Final Tax</t>
  </si>
  <si>
    <t>Accrued Interest Income - Cash in Banks</t>
  </si>
  <si>
    <t>Accrued Interest Income - Time Deposits</t>
  </si>
  <si>
    <t>Accrued Interest Income - Financial Assets at FVTPL</t>
  </si>
  <si>
    <t xml:space="preserve">     Securities Held for Trading</t>
  </si>
  <si>
    <t>3.1.1</t>
  </si>
  <si>
    <t xml:space="preserve">          Debt Securities - Government</t>
  </si>
  <si>
    <t>3.1.2</t>
  </si>
  <si>
    <t xml:space="preserve">          Debt Securities - Private</t>
  </si>
  <si>
    <t xml:space="preserve">     Financial Assets Designated at FVTPL</t>
  </si>
  <si>
    <t>3.2.1</t>
  </si>
  <si>
    <t>3.2.2</t>
  </si>
  <si>
    <t>Accrued Interest Income - AFS Financial Assets</t>
  </si>
  <si>
    <t xml:space="preserve">     AFS Debt Securities - Government</t>
  </si>
  <si>
    <t xml:space="preserve">     AFS Debt Securities - Private</t>
  </si>
  <si>
    <t>Accrued Interest Income - HTM Investments</t>
  </si>
  <si>
    <t xml:space="preserve">     HTM Debt Securities - Government</t>
  </si>
  <si>
    <t xml:space="preserve">     HTM Debt Securities - Private</t>
  </si>
  <si>
    <t>Accrued Interest Income - Loans and Receivables</t>
  </si>
  <si>
    <t xml:space="preserve">     Real Estate Mortgage Loans</t>
  </si>
  <si>
    <t xml:space="preserve">     Collateral Loans</t>
  </si>
  <si>
    <t xml:space="preserve">     Guaranteed Loans</t>
  </si>
  <si>
    <t xml:space="preserve">     Chattel Mortgage Loans</t>
  </si>
  <si>
    <t xml:space="preserve">     Notes Receivable</t>
  </si>
  <si>
    <t xml:space="preserve">     Housing Loans</t>
  </si>
  <si>
    <t xml:space="preserve">     Car Loans</t>
  </si>
  <si>
    <t xml:space="preserve">     Purchase Money Mortgages</t>
  </si>
  <si>
    <t xml:space="preserve">     Sales Contract Receivable</t>
  </si>
  <si>
    <t xml:space="preserve">     Unquoted Debt Securities</t>
  </si>
  <si>
    <t xml:space="preserve">     Salary Loans</t>
  </si>
  <si>
    <t xml:space="preserve">     Others</t>
  </si>
  <si>
    <t xml:space="preserve">     Accrued Dividends Receivable</t>
  </si>
  <si>
    <t>6.13.1</t>
  </si>
  <si>
    <t xml:space="preserve">          FVTPL Equity Securities</t>
  </si>
  <si>
    <t>6.13.2</t>
  </si>
  <si>
    <t xml:space="preserve">          DVPL Equity Securities</t>
  </si>
  <si>
    <t>6.13.3</t>
  </si>
  <si>
    <t xml:space="preserve">          AFS Equity Securities</t>
  </si>
  <si>
    <t>Accrued Interest Income - Security Fund</t>
  </si>
  <si>
    <t>Accrued Investment Income - Others</t>
  </si>
  <si>
    <t>TOTAL INVESTMENT INCOME DUE AND ACCRUED</t>
  </si>
  <si>
    <t>SCHEDULE 11 -  ACCOUNTS RECEIVABLE</t>
  </si>
  <si>
    <t>Name of Debtor or Maker of Note</t>
  </si>
  <si>
    <t>Aging Period*
(for Operating Lease Rec. - RBC purpose)</t>
  </si>
  <si>
    <t>Date Granted/ Issued</t>
  </si>
  <si>
    <t>PRINCIPAL REPAYMENT</t>
  </si>
  <si>
    <t>Balance as of CY</t>
  </si>
  <si>
    <t>Balance as of PY</t>
  </si>
  <si>
    <t>Original Amount of Receivable</t>
  </si>
  <si>
    <t>Additional Receivable Granted During the Year</t>
  </si>
  <si>
    <t>Date of Last Payment</t>
  </si>
  <si>
    <t>Amount Paid
During the Year</t>
  </si>
  <si>
    <t>A</t>
  </si>
  <si>
    <t>Advances to Agents (Agents Accounts) / Employees</t>
  </si>
  <si>
    <t>Itemize</t>
  </si>
  <si>
    <t>Total Advances to Agents (Agents Accounts) / Employees</t>
  </si>
  <si>
    <t>Lease Receivables</t>
  </si>
  <si>
    <t>Total Operating Lease Receivables</t>
  </si>
  <si>
    <t>Total Accounts Receivable</t>
  </si>
  <si>
    <t>TOTAL ACCOUNTS RECEIVABLE (NET)</t>
  </si>
  <si>
    <t>State if Borrower is a parent, subsidiary, affiliate, officer, director or stockholder of the company</t>
  </si>
  <si>
    <t>SCHEDULE 12 -  INVESTMENTS  IN SUBSIDIARIES, ASSOCIATES AND JOINT VENTURES</t>
  </si>
  <si>
    <r>
      <t xml:space="preserve">Category*
</t>
    </r>
    <r>
      <rPr>
        <sz val="10"/>
        <color rgb="FF000000"/>
        <rFont val="Arial"/>
        <family val="2"/>
      </rPr>
      <t>(for RBC)</t>
    </r>
  </si>
  <si>
    <t>Earned
During the Year
(in pesos)</t>
  </si>
  <si>
    <t>Investment in Subsidiaries</t>
  </si>
  <si>
    <t>Total Investment in Subsidiaries</t>
  </si>
  <si>
    <t>Investment in Associates</t>
  </si>
  <si>
    <t>Total Investment in Associates</t>
  </si>
  <si>
    <t>C</t>
  </si>
  <si>
    <t>Investment in Joint Ventures</t>
  </si>
  <si>
    <t>Total Investment in Joint Ventures</t>
  </si>
  <si>
    <t>TOTAL INVESTMENTS  IN SUBSIDIARIES, ASSOCIATES AND JOINT VENTURES</t>
  </si>
  <si>
    <t>SCHEDULE 13.A-  PROPERTY AND EQUIPMENT</t>
  </si>
  <si>
    <t>LAND, BUILDING &amp; BUILDING IMPROVEMENTS AND LEASEHOLD IMPROVEMENT</t>
  </si>
  <si>
    <t>Particulars - Description of Property 
(excluding location)</t>
  </si>
  <si>
    <t>Title No.</t>
  </si>
  <si>
    <t>Type of Ownership (Legal or Beneficial)</t>
  </si>
  <si>
    <t>Amount of Encumbrances,
if any</t>
  </si>
  <si>
    <t>Date Acquired or Date Transferred to Company's name in case of a Foreclosed Property</t>
  </si>
  <si>
    <t>Unpaid Principal of the Defaulted Loan with any taxes and expenses in case of a Foreclosed Property</t>
  </si>
  <si>
    <t>Accumulated Depreciation
(if any)</t>
  </si>
  <si>
    <t>For Revaluation Model</t>
  </si>
  <si>
    <t>Accumulated Impairment Loss</t>
  </si>
  <si>
    <t>Non-Admitted Assets</t>
  </si>
  <si>
    <t xml:space="preserve">How </t>
  </si>
  <si>
    <t>IC Approved</t>
  </si>
  <si>
    <t xml:space="preserve">Name of </t>
  </si>
  <si>
    <t>Book Value</t>
  </si>
  <si>
    <t>Revaluation Method Used
(Market, Income, cost or replacement approach)</t>
  </si>
  <si>
    <t>Name of SEC  Accredited Appraiser</t>
  </si>
  <si>
    <t>Appraised Value</t>
  </si>
  <si>
    <t>Increment</t>
  </si>
  <si>
    <t>Accumulated Depreciation</t>
  </si>
  <si>
    <t>Vendor</t>
  </si>
  <si>
    <t>Cost</t>
  </si>
  <si>
    <t>I. Property Used for Administrative Purposes</t>
  </si>
  <si>
    <t>Land</t>
  </si>
  <si>
    <t>Total Land</t>
  </si>
  <si>
    <t>Building and Building Improvements</t>
  </si>
  <si>
    <t>B.1 Building</t>
  </si>
  <si>
    <t>Total Building</t>
  </si>
  <si>
    <t>B.2 Building Improvements</t>
  </si>
  <si>
    <t>Total Building Improvements</t>
  </si>
  <si>
    <t>Total Building and Building Improvements</t>
  </si>
  <si>
    <t xml:space="preserve">C. </t>
  </si>
  <si>
    <t>Foreclosed Properties</t>
  </si>
  <si>
    <t>Total Foreclosed Properties</t>
  </si>
  <si>
    <t xml:space="preserve">II. Property Use in the Company’s Business Operations </t>
  </si>
  <si>
    <t>III. Property Under Development (Add the Future Use and target Completion Date on Remarks)</t>
  </si>
  <si>
    <t>Measurement model used in AS should be the same model used in Audited Financial Statement</t>
  </si>
  <si>
    <t>Add the Future Use and target Completion Date on Remarks column for Property Under Development</t>
  </si>
  <si>
    <t>No. of Years as property appraiser “ - means the number of years that the same appraiser has been appraising the subject property.</t>
  </si>
  <si>
    <t>SCHEDULE 13.B - PROPERTY AND EQUIPMENT</t>
  </si>
  <si>
    <t>IT EQUIPMENT</t>
  </si>
  <si>
    <t>Particulars/ Description</t>
  </si>
  <si>
    <t>OR/ Invoice Number</t>
  </si>
  <si>
    <t xml:space="preserve">Acquisition </t>
  </si>
  <si>
    <t>Estimated</t>
  </si>
  <si>
    <t xml:space="preserve">Accumulated </t>
  </si>
  <si>
    <t>Net</t>
  </si>
  <si>
    <t xml:space="preserve">Non- </t>
  </si>
  <si>
    <t>of Approval</t>
  </si>
  <si>
    <t>of Purchase</t>
  </si>
  <si>
    <t>Life</t>
  </si>
  <si>
    <t>Depreciation</t>
  </si>
  <si>
    <t>Asset</t>
  </si>
  <si>
    <t>IT Equipment</t>
  </si>
  <si>
    <t>Balance Forwarded, Previous Year (2018 backwards)</t>
  </si>
  <si>
    <t>Provision for Depreciation of Previous Years Acquisitions, Current Year</t>
  </si>
  <si>
    <t>Computer Hardware</t>
  </si>
  <si>
    <t>Total Computer Hardware</t>
  </si>
  <si>
    <t>Computer Software</t>
  </si>
  <si>
    <t>Total Computer Software</t>
  </si>
  <si>
    <t>Peripherals</t>
  </si>
  <si>
    <t>Total Peripherals</t>
  </si>
  <si>
    <t>Disposal</t>
  </si>
  <si>
    <t>Total IT Equipment</t>
  </si>
  <si>
    <t xml:space="preserve">1. Indicate the OR/ Invoice Number for IT Equipment purchase during the year ONLY. </t>
  </si>
  <si>
    <t>SCHEDULE 13.C - PROPERTY AND EQUIPMENT</t>
  </si>
  <si>
    <t>TRANSPORTATION EQUIPMENT/ OFFICE FURNITURE, FIXTURES and EQUIPMENT</t>
  </si>
  <si>
    <t>Transportation Equipment</t>
  </si>
  <si>
    <t>Balance Forwarded, Previous Year</t>
  </si>
  <si>
    <t>Acquisition/ (Disposal)</t>
  </si>
  <si>
    <t>Total Transportation Equipment</t>
  </si>
  <si>
    <t>Office Furniture, Fixtures and Equipment</t>
  </si>
  <si>
    <t>Total Office Furniture, Fixtures and Equipment</t>
  </si>
  <si>
    <t xml:space="preserve">SCHEDULE 14 - INVESTMENT PROPERTY </t>
  </si>
  <si>
    <t>Name of Vendor</t>
  </si>
  <si>
    <t>Amount of 
Encumbrances,
if any</t>
  </si>
  <si>
    <t>Acquisition
Cost</t>
  </si>
  <si>
    <t>Book Value
Current Year</t>
  </si>
  <si>
    <t>Book Value
Previous Year</t>
  </si>
  <si>
    <t>Appraisal</t>
  </si>
  <si>
    <t>Income Accrued Current Year</t>
  </si>
  <si>
    <t>Appraised
Value</t>
  </si>
  <si>
    <t>Income Producing Real Properties</t>
  </si>
  <si>
    <t xml:space="preserve">II. </t>
  </si>
  <si>
    <t>Capital Appreciation</t>
  </si>
  <si>
    <t>Property Under Development  (Add the Future Use and target Completion Date on Remarks)</t>
  </si>
  <si>
    <t xml:space="preserve">TOTAL INVESTMENT PROPERTY </t>
  </si>
  <si>
    <t>SCHEDULE 15 - RIGHT OF USE ASSET / LEASE LIABILITY</t>
  </si>
  <si>
    <t>Right of Use Asset</t>
  </si>
  <si>
    <t>Term of Lease Agreement</t>
  </si>
  <si>
    <t>Present Value of Right of Use Asset</t>
  </si>
  <si>
    <t>Carrying Amount</t>
  </si>
  <si>
    <t>Non-Admitted Asset</t>
  </si>
  <si>
    <t>Lease Liability - Beginning Balance</t>
  </si>
  <si>
    <t>Lease Liability - Movement During the Year</t>
  </si>
  <si>
    <t>Lease Liability - Ending Balance</t>
  </si>
  <si>
    <t>End</t>
  </si>
  <si>
    <t xml:space="preserve">Building </t>
  </si>
  <si>
    <t xml:space="preserve">Total Building </t>
  </si>
  <si>
    <t>Equipment</t>
  </si>
  <si>
    <t>Total Equipment</t>
  </si>
  <si>
    <t xml:space="preserve">TOTAL </t>
  </si>
  <si>
    <t>SCHEDULE 16 - NON-CURRENT ASSETS HELD FOR SALE</t>
  </si>
  <si>
    <t>Lot No., Area and Location of Lands, 
Size and Description of Buildings/ Equipments</t>
  </si>
  <si>
    <t>TOTAL NON-CURRENT ASSET HELD FOR SALE</t>
  </si>
  <si>
    <t>SCHEDULE 17 - DERIVATIVE ASSETS &amp; LIABILITITES HELD FOR HEDGING</t>
  </si>
  <si>
    <t>Type of Derivative Contract</t>
  </si>
  <si>
    <t>Net Asset Position</t>
  </si>
  <si>
    <t>Net Liability Position</t>
  </si>
  <si>
    <t>Principal Amount</t>
  </si>
  <si>
    <t>Fair Value</t>
  </si>
  <si>
    <t>Fair Value Hedge</t>
  </si>
  <si>
    <t>Total Fair Value Hedge</t>
  </si>
  <si>
    <t>Cash Flow Hedge</t>
  </si>
  <si>
    <t>Total Cash Flow Hedge</t>
  </si>
  <si>
    <t>Hedges of a Net Investment in Foreign Operation</t>
  </si>
  <si>
    <t>Total Hedges of Net Investments in Foreign Operation</t>
  </si>
  <si>
    <t>SCHEDULE 18 - OTHER ASSETS</t>
  </si>
  <si>
    <t xml:space="preserve">Particulars/Payee </t>
  </si>
  <si>
    <t>Nature</t>
  </si>
  <si>
    <t>Ledger Asset</t>
  </si>
  <si>
    <t>Deposits</t>
  </si>
  <si>
    <t>Total Deposits</t>
  </si>
  <si>
    <t>Prepayment</t>
  </si>
  <si>
    <t>Total Prepayments</t>
  </si>
  <si>
    <t>Total - Others</t>
  </si>
  <si>
    <t>TOTAL - OTHER ASSETS</t>
  </si>
  <si>
    <t>SCHEDULE 19.A - CLAIMS LIABILITIES (UNDISCOUNTED)</t>
  </si>
  <si>
    <t>Gross of Reinsurance</t>
  </si>
  <si>
    <t>Class of Business</t>
  </si>
  <si>
    <t>Marine</t>
  </si>
  <si>
    <t>Casualty (w/o OFW)</t>
  </si>
  <si>
    <t>Business A</t>
  </si>
  <si>
    <t>Business B</t>
  </si>
  <si>
    <t>Business C</t>
  </si>
  <si>
    <t>Business D</t>
  </si>
  <si>
    <t>Claims Liabilities (Gross of RI)</t>
  </si>
  <si>
    <t>Outstanding Claims Reserve</t>
  </si>
  <si>
    <t>Direct Business</t>
  </si>
  <si>
    <t>Assumed - Treaty</t>
  </si>
  <si>
    <t>(c )</t>
  </si>
  <si>
    <t>Assumed - Facultative</t>
  </si>
  <si>
    <t>Claims Handling Expense</t>
  </si>
  <si>
    <t>IBNR</t>
  </si>
  <si>
    <t>MfAD (percentage)</t>
  </si>
  <si>
    <t>Total Claims Liability (Gross of RI)</t>
  </si>
  <si>
    <t>Net of Reinsurance</t>
  </si>
  <si>
    <t>Claims Liabilities (Net of RI)</t>
  </si>
  <si>
    <t>Total Claims Liability (Net of RI)</t>
  </si>
  <si>
    <t>Marine, Aviation &amp; Transit - Ocean Marine, Inland Marine, Marine Hull and Aviation</t>
  </si>
  <si>
    <t>(Loss Reserves shall consist of provisions set up by the company for claims reported but not yet settled, claims incurred but not yet reported, and all expenses associated with the settlement of such claims, except loss adjustment expenses)</t>
  </si>
  <si>
    <t>1. Add columns, if needed</t>
  </si>
  <si>
    <t>SCHEDULE 19.B - CLAIMS LIABILITIES (DISCOUNTED)</t>
  </si>
  <si>
    <t>SCHEDULE 20.A - PREMIUM LIABILITIES (UNDISCOUNTED)</t>
  </si>
  <si>
    <t>Unearned Premium Reserve (UPR)</t>
  </si>
  <si>
    <t>Deferred Acquisition Cost (DAC)</t>
  </si>
  <si>
    <t>UPR net of DAC</t>
  </si>
  <si>
    <t>Unexpired Risk Reserve (URR)</t>
  </si>
  <si>
    <t>4.1 Ultimate Loss Ratio</t>
  </si>
  <si>
    <t>4.2 Best Estimate of Future Obligation</t>
  </si>
  <si>
    <t>4.3 Maintenance Expense</t>
  </si>
  <si>
    <t>4.4 Claims Handling Expense</t>
  </si>
  <si>
    <t>4.5 MfAD (Amount)</t>
  </si>
  <si>
    <t>Premium Liability</t>
  </si>
  <si>
    <t>SCHEDULE 20.B - PREMIUM LIABILITIES (DISCOUNTED)</t>
  </si>
  <si>
    <t>4.2 Best Estimate of Future Obligation (Discounted)</t>
  </si>
  <si>
    <t>ANNUAL STATEMENT FOR THE YEAR ENDED ______________________________  OF THE ________________________________</t>
  </si>
  <si>
    <t>SCHEDULE 33 - LOSS DEVELOPMENT TRIANGLES</t>
  </si>
  <si>
    <t>SCHEDULE 21 - LOSS DEVELOPMENT TRIANGLES</t>
  </si>
  <si>
    <t>1. Kindly specify whether the triangles are designed on an accident year or on an underwriting year basis. If underwriting year basis is used, submit also development table/triangles for premiums.</t>
  </si>
  <si>
    <t>2. Should the Company have a more granular categorization of its business, it must ensure to present loss triangles for all classes of business.</t>
  </si>
  <si>
    <r>
      <t xml:space="preserve">3. Triangles must be setup on a </t>
    </r>
    <r>
      <rPr>
        <b/>
        <u/>
        <sz val="10"/>
        <color indexed="8"/>
        <rFont val="Arial"/>
        <family val="2"/>
      </rPr>
      <t>cumulative</t>
    </r>
    <r>
      <rPr>
        <sz val="10"/>
        <color indexed="8"/>
        <rFont val="Arial"/>
        <family val="2"/>
      </rPr>
      <t xml:space="preserve"> basis.</t>
    </r>
  </si>
  <si>
    <t>CASUALTY</t>
  </si>
  <si>
    <t>SURETYSHIP</t>
  </si>
  <si>
    <t>BUSINESS A</t>
  </si>
  <si>
    <t>BUSINESS B</t>
  </si>
  <si>
    <t>BUSINESS C</t>
  </si>
  <si>
    <t>BUSINESS D</t>
  </si>
  <si>
    <t>BUSINESS E</t>
  </si>
  <si>
    <t>BUSINESS F</t>
  </si>
  <si>
    <t>Earned Premiums</t>
  </si>
  <si>
    <t>2013 and prior</t>
  </si>
  <si>
    <t>Gross</t>
  </si>
  <si>
    <t>Cumulative Gross Paid Claims</t>
  </si>
  <si>
    <t>Accident year</t>
  </si>
  <si>
    <t>End of
 Accident year</t>
  </si>
  <si>
    <t>One year later</t>
  </si>
  <si>
    <t>Two years later</t>
  </si>
  <si>
    <t>Three years later</t>
  </si>
  <si>
    <t>Four years later</t>
  </si>
  <si>
    <t>Five years later</t>
  </si>
  <si>
    <t>Six years later</t>
  </si>
  <si>
    <t>Seven years later</t>
  </si>
  <si>
    <t>Eight years later</t>
  </si>
  <si>
    <t>Nine years later</t>
  </si>
  <si>
    <t>Ten years later</t>
  </si>
  <si>
    <t>Cumulative Net Paid Claims</t>
  </si>
  <si>
    <t>Cumulative Gross Incurred Claims</t>
  </si>
  <si>
    <t>Cumulative Net Incurred Claims</t>
  </si>
  <si>
    <t xml:space="preserve">SCHEDULE 22.A - LOSSES AND CLAIMS PAYABLE - </t>
  </si>
  <si>
    <t>DIRECT BUSINESS</t>
  </si>
  <si>
    <t>Name of Claimant/Policyholder</t>
  </si>
  <si>
    <t>Claim No.</t>
  </si>
  <si>
    <t>Date Filed</t>
  </si>
  <si>
    <t>Policy Number</t>
  </si>
  <si>
    <t>Amount of Insurance Coverage</t>
  </si>
  <si>
    <t>Date of Loss or Damage</t>
  </si>
  <si>
    <t>Amount of</t>
  </si>
  <si>
    <t>Amount Recoverable</t>
  </si>
  <si>
    <t>Net Claims Payable</t>
  </si>
  <si>
    <t>Loss</t>
  </si>
  <si>
    <t>Authotized</t>
  </si>
  <si>
    <t>Unauthorized</t>
  </si>
  <si>
    <t>(Pesos)</t>
  </si>
  <si>
    <t>Total Motor Car</t>
  </si>
  <si>
    <t>Casualty</t>
  </si>
  <si>
    <t>Total Casualty</t>
  </si>
  <si>
    <t>Surety</t>
  </si>
  <si>
    <t>Total Surety</t>
  </si>
  <si>
    <t>Line of Business F</t>
  </si>
  <si>
    <t>Total Line of Business F</t>
  </si>
  <si>
    <t>Line of Business G</t>
  </si>
  <si>
    <t>Total Line of Business G</t>
  </si>
  <si>
    <t>H.</t>
  </si>
  <si>
    <t>Line of Business H</t>
  </si>
  <si>
    <t>Total Line of Business H</t>
  </si>
  <si>
    <t>Notes:</t>
  </si>
  <si>
    <t>Group line of business</t>
  </si>
  <si>
    <t>SCHEDULE 22.B - LOSSES AND CLAIMS PAYABLE -</t>
  </si>
  <si>
    <t>ASSUMED - TREATY</t>
  </si>
  <si>
    <t>Name of Insurance Company</t>
  </si>
  <si>
    <t>Authorized - with Certificate of Authority</t>
  </si>
  <si>
    <t xml:space="preserve">Unauthorized </t>
  </si>
  <si>
    <t>Domestic - with Servicing license/No License</t>
  </si>
  <si>
    <t>Foreign - With Resident Agent</t>
  </si>
  <si>
    <t>Foreign - without Resident Agent</t>
  </si>
  <si>
    <t>SCHEDULE 22.C - LOSSES AND CLAIMS PAYABLE -</t>
  </si>
  <si>
    <t>ASSUMED - FACULTATIVE</t>
  </si>
  <si>
    <t>Name of Claimant</t>
  </si>
  <si>
    <t>Domestic - with Servicing License/No License</t>
  </si>
  <si>
    <t>Foreign - with Resident Agent</t>
  </si>
  <si>
    <t>SCHEDULE 23 - COMMISSIONS PAYABLE</t>
  </si>
  <si>
    <t>LINE OF BUSINESS</t>
  </si>
  <si>
    <t>RATE</t>
  </si>
  <si>
    <t xml:space="preserve"> 1.  FIRE</t>
  </si>
  <si>
    <t>a.  Residential</t>
  </si>
  <si>
    <t>b.  Warehouse</t>
  </si>
  <si>
    <t>c.  Industrial</t>
  </si>
  <si>
    <t>d.  General</t>
  </si>
  <si>
    <t xml:space="preserve"> 2.  EARTHQUAKE/FIRE/SHOCK</t>
  </si>
  <si>
    <t xml:space="preserve"> 3.  TYPHOON</t>
  </si>
  <si>
    <t xml:space="preserve"> 4.  FLOOD</t>
  </si>
  <si>
    <t xml:space="preserve"> 5.  EXTENDED COVERAGE</t>
  </si>
  <si>
    <t xml:space="preserve"> 6.  MARINE CARGO</t>
  </si>
  <si>
    <t xml:space="preserve"> 7.  MARINE HULL</t>
  </si>
  <si>
    <t xml:space="preserve"> 8.  AVIATION</t>
  </si>
  <si>
    <t xml:space="preserve"> 9.  BONDS</t>
  </si>
  <si>
    <t>a. Class 1</t>
  </si>
  <si>
    <t>b. Class 2</t>
  </si>
  <si>
    <t>c. Class 3</t>
  </si>
  <si>
    <t>d. Class 4</t>
  </si>
  <si>
    <t>e. Class 5</t>
  </si>
  <si>
    <t xml:space="preserve">10. COMPULSORY MOTOR </t>
  </si>
  <si>
    <t>COMPULSARY MOTOR VEHICLE LIABILITY (CMVL)</t>
  </si>
  <si>
    <t>LAND TRANSPORTATION</t>
  </si>
  <si>
    <t>OPERATOR (CMVL - LTO)</t>
  </si>
  <si>
    <t xml:space="preserve">   a. AC/PUJ/UV</t>
  </si>
  <si>
    <t xml:space="preserve">   b. Buses/Tourist Buses</t>
  </si>
  <si>
    <t xml:space="preserve">   c. Taxis/Tourist Cars</t>
  </si>
  <si>
    <t xml:space="preserve">   d. Tricycles</t>
  </si>
  <si>
    <t>11.  CMVL - NON-LTO</t>
  </si>
  <si>
    <t>a. Private Cars</t>
  </si>
  <si>
    <t>b. Commercial Vehicles</t>
  </si>
  <si>
    <t xml:space="preserve">c. Motorcycle </t>
  </si>
  <si>
    <t>12.  OTHER THAN CMVL-LTO</t>
  </si>
  <si>
    <t>13.  OTHER THAN CMVL-NON-LTO</t>
  </si>
  <si>
    <t>a.  Third Party Bodily Injury</t>
  </si>
  <si>
    <t>b.  Property Damage</t>
  </si>
  <si>
    <t>c.  Loss and Damage</t>
  </si>
  <si>
    <t>d.  Auto Personal Accident</t>
  </si>
  <si>
    <t>e.  NPEC</t>
  </si>
  <si>
    <t>f. Acts of Natures</t>
  </si>
  <si>
    <t>g. Others - for transactions not specifically specified in schedule</t>
  </si>
  <si>
    <t>14.  HEALTH AND ACCIDENT</t>
  </si>
  <si>
    <t>15.  ENGINEERING</t>
  </si>
  <si>
    <t>16.   MICROINSURANCE</t>
  </si>
  <si>
    <t>17.  OTHERS</t>
  </si>
  <si>
    <t>a. Comprehensive General Liability</t>
  </si>
  <si>
    <t>b. Sports Liability</t>
  </si>
  <si>
    <t>c. Property Floater</t>
  </si>
  <si>
    <t>d. Errors &amp; Omission</t>
  </si>
  <si>
    <t>e. MSPR</t>
  </si>
  <si>
    <t>f.  Fidelity Guarantee</t>
  </si>
  <si>
    <t>g. Homeowners</t>
  </si>
  <si>
    <t>h. Golfers Comprehensive Liability</t>
  </si>
  <si>
    <t xml:space="preserve"> i. Hole In One</t>
  </si>
  <si>
    <t xml:space="preserve"> j. Commercial All Risk (CAR)</t>
  </si>
  <si>
    <t>k. Industrial All Risk (IAR)</t>
  </si>
  <si>
    <t xml:space="preserve"> l. Bank Bankers Blanket</t>
  </si>
  <si>
    <t>m.Terrorism &amp; Sabotage</t>
  </si>
  <si>
    <t>n. Directors' and Officers' Liability</t>
  </si>
  <si>
    <t>o. Burglary and Housebraking</t>
  </si>
  <si>
    <t>p. Professional Indemnity</t>
  </si>
  <si>
    <t>TOTAL COMMISSIONS PAYABLE</t>
  </si>
  <si>
    <t>SCHEDULE 24 - RETURN PREMIUMS PAYABLE</t>
  </si>
  <si>
    <t>Name of Assured</t>
  </si>
  <si>
    <t>Total Premiums</t>
  </si>
  <si>
    <t>Return Premiums</t>
  </si>
  <si>
    <t>TOTAL RETURN PREMIUMS PAYABLE</t>
  </si>
  <si>
    <t>SCHEDULE 25 - TAXES PAYABLE</t>
  </si>
  <si>
    <t>PARTICULARS</t>
  </si>
  <si>
    <t>PREMIUM</t>
  </si>
  <si>
    <t>DOC STAMPS</t>
  </si>
  <si>
    <t>OUTPUT</t>
  </si>
  <si>
    <t>FIRE SERVICE</t>
  </si>
  <si>
    <t xml:space="preserve">OTHER </t>
  </si>
  <si>
    <t>REMARKS</t>
  </si>
  <si>
    <t>TAX</t>
  </si>
  <si>
    <t>VAT</t>
  </si>
  <si>
    <t>TAXES</t>
  </si>
  <si>
    <t>Beginning balances per Company</t>
  </si>
  <si>
    <t>Add: Incurred during the Year</t>
  </si>
  <si>
    <t>TAX BASE</t>
  </si>
  <si>
    <t>PT</t>
  </si>
  <si>
    <t>DST (other than H&amp;A and Indemnity Bond)</t>
  </si>
  <si>
    <t>DST - HEALTH &amp; ACCIDENT</t>
  </si>
  <si>
    <t>*various rates based on sum insured</t>
  </si>
  <si>
    <t>DST - INDEMNITY BOND</t>
  </si>
  <si>
    <t>Zero rated</t>
  </si>
  <si>
    <t>Exempt</t>
  </si>
  <si>
    <t>VATABLE</t>
  </si>
  <si>
    <t>RI COMMISSION</t>
  </si>
  <si>
    <t>OTHER TAXES:</t>
  </si>
  <si>
    <t>Collection not subject to FST</t>
  </si>
  <si>
    <t>FST</t>
  </si>
  <si>
    <t>Total Taxes Incurred - Current Year</t>
  </si>
  <si>
    <t>Income Taxes</t>
  </si>
  <si>
    <t>TOTAL TAXES DUE FOR THE YEAR</t>
  </si>
  <si>
    <t>W/Tax</t>
  </si>
  <si>
    <t>Exp W/Tax</t>
  </si>
  <si>
    <t>Less: Payments made during the year</t>
  </si>
  <si>
    <t>Input Vat</t>
  </si>
  <si>
    <t>BIR Tax Assessment/Settlements - Taxable Year Covered</t>
  </si>
  <si>
    <t>CTPL Payments</t>
  </si>
  <si>
    <t>Example:</t>
  </si>
  <si>
    <t>TOTAL PAYMENTS MADE DURING THE YEAR</t>
  </si>
  <si>
    <t>TAXES PAYABLE FOR THE YEAR</t>
  </si>
  <si>
    <t>Balances per Statement of Financial Position</t>
  </si>
  <si>
    <t>Difference</t>
  </si>
  <si>
    <t>Reconciliation:</t>
  </si>
  <si>
    <t>SCHEDULE 26 - ACCOUNTS PAYABLE</t>
  </si>
  <si>
    <t>Nature/ Description 
of Account</t>
  </si>
  <si>
    <t>Balance</t>
  </si>
  <si>
    <t>Amount Unpaid</t>
  </si>
  <si>
    <t>SSS Premiums Payable</t>
  </si>
  <si>
    <t>SSS Loans Payable</t>
  </si>
  <si>
    <t>Pag-ibig Premiums Payable</t>
  </si>
  <si>
    <t>Pag-ibig Loans Payable</t>
  </si>
  <si>
    <t>Rent Payable</t>
  </si>
  <si>
    <t>Other Accounts Payable</t>
  </si>
  <si>
    <t xml:space="preserve">     *Itemize the Other Accounts payable</t>
  </si>
  <si>
    <t>TOTAL ACCOUNTS PAYABLE</t>
  </si>
  <si>
    <t>Disclose the amounts allocated for Microinsurance, if any.</t>
  </si>
  <si>
    <t>SCHEDULE 27 - DIVIDENDS PAYABLE</t>
  </si>
  <si>
    <t>Name of Stockholder</t>
  </si>
  <si>
    <t>Date of Declaration</t>
  </si>
  <si>
    <t>Type of Dividend</t>
  </si>
  <si>
    <t>TOTAL DIVIDENDS PAYABLE</t>
  </si>
  <si>
    <t>SCHEDULE 28 - NOTES PAYABLE</t>
  </si>
  <si>
    <t>Name of Creditor</t>
  </si>
  <si>
    <t xml:space="preserve">     *Itemize the accounts</t>
  </si>
  <si>
    <t>TOTAL NOTES PAYABLE</t>
  </si>
  <si>
    <t>SCHEDULE 29 - PROVISIONS</t>
  </si>
  <si>
    <t>Name of Obligee</t>
  </si>
  <si>
    <t>Nature and Description 
of the Provision</t>
  </si>
  <si>
    <t>TOTAL PROVISIONS</t>
  </si>
  <si>
    <t>SCHEDULE 30 - ACCRUED EXPENSES</t>
  </si>
  <si>
    <t>Nature/Description of Account</t>
  </si>
  <si>
    <t>Accrued Utilities</t>
  </si>
  <si>
    <t>Accrued Services</t>
  </si>
  <si>
    <t>Accrual for Unused Compensated Absences</t>
  </si>
  <si>
    <t>TOTAL ACCRUED EXPENSES</t>
  </si>
  <si>
    <t>SCHEDULE 31 - OTHER LIABILITIES</t>
  </si>
  <si>
    <t>TOTAL OTHER LIABILITIES</t>
  </si>
  <si>
    <t>SCHEDULE 32 - NET WORTH ACCOUNTS</t>
  </si>
  <si>
    <t xml:space="preserve">Authorized Capital Stock : Number of Shares _________ , Amount  P_________ </t>
  </si>
  <si>
    <t>Name of Stockholders</t>
  </si>
  <si>
    <t>Citizenship</t>
  </si>
  <si>
    <t>Position
(Director/ Officer)</t>
  </si>
  <si>
    <t>Par Value 
Per Share</t>
  </si>
  <si>
    <t>Number of Shares</t>
  </si>
  <si>
    <t>Capital Stock Paid-up</t>
  </si>
  <si>
    <t>Capital Stock Subscribed</t>
  </si>
  <si>
    <t>Deposit for Future Subscription</t>
  </si>
  <si>
    <t>Contributed Surplus</t>
  </si>
  <si>
    <t>Contingency Suplus</t>
  </si>
  <si>
    <t>Capital Paid
In Excess of Par</t>
  </si>
  <si>
    <t>Subscription Receivable</t>
  </si>
  <si>
    <t>Dividends Paid During the Year</t>
  </si>
  <si>
    <t>Dividends Payable
Current Year</t>
  </si>
  <si>
    <t>Preferred Stocks</t>
  </si>
  <si>
    <t>Total Preferred Stocks</t>
  </si>
  <si>
    <t>Common Stock</t>
  </si>
  <si>
    <t>Total Common Stocks</t>
  </si>
  <si>
    <t>TOTAL NET WORTH ACCOUNTS</t>
  </si>
  <si>
    <t>1. Group according to nationality</t>
  </si>
  <si>
    <t>SCHEDULE 33 - COMMISSIONS PAID - DIRECT AGENTS</t>
  </si>
  <si>
    <t>Name of Agent</t>
  </si>
  <si>
    <t>C. A.</t>
  </si>
  <si>
    <t xml:space="preserve">Date </t>
  </si>
  <si>
    <t>No.</t>
  </si>
  <si>
    <t>Issued</t>
  </si>
  <si>
    <t>Expired</t>
  </si>
  <si>
    <t>TOTAL COMMISSIONS PAID</t>
  </si>
  <si>
    <t>SUMMARY OF REVISIONS</t>
  </si>
  <si>
    <t>Template</t>
  </si>
  <si>
    <t>Annual Statement for the Year Ended December 31, 2023 and Attachments</t>
  </si>
  <si>
    <t>For</t>
  </si>
  <si>
    <t>Non-Life Insurance and Professional Reinsurance Companies</t>
  </si>
  <si>
    <t>Revisions</t>
  </si>
  <si>
    <t>Created/ Revised By:</t>
  </si>
  <si>
    <t>Tab</t>
  </si>
  <si>
    <t>Key Changes</t>
  </si>
  <si>
    <t>ANNUAL STATEMENT TEMPLATE</t>
  </si>
  <si>
    <t>Com Prof</t>
  </si>
  <si>
    <t>Added comment on Rate of Exchange: Use the BSP/BAP foreign exchange rate as of year end.</t>
  </si>
  <si>
    <t>IC Non-Life Division</t>
  </si>
  <si>
    <t>Deleted Chief Operating Officer (double entry)</t>
  </si>
  <si>
    <t>Updated the year for External Auditor and moved to annex C</t>
  </si>
  <si>
    <t>SFP - Asset</t>
  </si>
  <si>
    <t>Updated numbering for Surety Losses Recoverable (10.1)</t>
  </si>
  <si>
    <t>Added "Losses Reserve Withheld For-Treaty" under Funds Held for Reinsurers</t>
  </si>
  <si>
    <t>Added "MfAD" under Amounts Recoverable (Item 8.6)</t>
  </si>
  <si>
    <t>Numbering for Allowance for Impairment from 8.6 to 8.7</t>
  </si>
  <si>
    <t>Deleted Subscription Receivable</t>
  </si>
  <si>
    <t xml:space="preserve">SFP - Liab, NW </t>
  </si>
  <si>
    <t>Deleted 63 Reserve for Appraisal Increment and 64. Reserve for Retirement Pension Obligation</t>
  </si>
  <si>
    <t>Transferred Treasury Stock and Retained Earnings to items 62 and 63 respectively</t>
  </si>
  <si>
    <t>Reserve Accounts is now Item 63</t>
  </si>
  <si>
    <t>Transferred Reserve for Appraisal Increment and Reserve for Pension Obligation under Reserve Accounts as item 63.5 and 63.6</t>
  </si>
  <si>
    <t>Deleted 139 Suspense</t>
  </si>
  <si>
    <t>Changed Numbering for Provision for Income Tax to 136</t>
  </si>
  <si>
    <t>P&amp;L</t>
  </si>
  <si>
    <t>Inserted row on Net Premiums Written                   
Added Notes on Gross Premiums Written</t>
  </si>
  <si>
    <t>IC Statistics and Research Division</t>
  </si>
  <si>
    <t>Tax</t>
  </si>
  <si>
    <t>Addition of December of previous year columns</t>
  </si>
  <si>
    <t>Addition of payments for CTPL</t>
  </si>
  <si>
    <t>Additional columns for Output VAT - Output Tax Due, Input Tax, Others, Zero Rated, and Tax Exempt</t>
  </si>
  <si>
    <t>Additional column for Fire Service Tax -  Branch</t>
  </si>
  <si>
    <t>Seguro</t>
  </si>
  <si>
    <t>Deletion of the tabs</t>
  </si>
  <si>
    <t>Micro1</t>
  </si>
  <si>
    <t>Micro2</t>
  </si>
  <si>
    <t>Micro3</t>
  </si>
  <si>
    <t>Notes to FS</t>
  </si>
  <si>
    <t>Deletion of Secretary and Changes from Preparer to Chief Accountant on the signatories</t>
  </si>
  <si>
    <t>Addition of Notes 6 to 9</t>
  </si>
  <si>
    <t>Addition of Notes 5 to 7</t>
  </si>
  <si>
    <t>Prem and Claims</t>
  </si>
  <si>
    <t>Revised the whole template. Incorporated Philippine Standard Geographic Code (PSGC)</t>
  </si>
  <si>
    <t>LOB Distribution</t>
  </si>
  <si>
    <t>Revised the whole template.</t>
  </si>
  <si>
    <t>Cash</t>
  </si>
  <si>
    <t>Changed Incumbrances to "Encumbrances"</t>
  </si>
  <si>
    <t>Added Column after name of Bank: "BSP Authorized ?, Y/N"</t>
  </si>
  <si>
    <t>Updated Column Numbers</t>
  </si>
  <si>
    <t xml:space="preserve">New note, For foreign currency, Please refer to BAP (for USD) and BSP issuances (other foreign currency) </t>
  </si>
  <si>
    <t>T Dep</t>
  </si>
  <si>
    <t>Added column for the following: 
1. Under IMA? 
2. Currency
3. Country of Domicile</t>
  </si>
  <si>
    <t>IC Investment Services Division</t>
  </si>
  <si>
    <t>Prem Rec</t>
  </si>
  <si>
    <t>Breakdown of with in 90 days PR shall be reported on another schedule</t>
  </si>
  <si>
    <t>Reinsurance</t>
  </si>
  <si>
    <t>Added Columns after License No.: (1) Name of Broker and 
(2)Resident Agent</t>
  </si>
  <si>
    <t>FAFVTPL - Debt</t>
  </si>
  <si>
    <t>FAFVTPL - Equity</t>
  </si>
  <si>
    <t>Added Rows for Common and Preferred</t>
  </si>
  <si>
    <t>FAFVTPL - Fund</t>
  </si>
  <si>
    <t>FAFVTPL - Deriv</t>
  </si>
  <si>
    <t>AFS-Debt</t>
  </si>
  <si>
    <t>AFS - Equity</t>
  </si>
  <si>
    <t>AFS-Funds</t>
  </si>
  <si>
    <t>P and E - Real Estate</t>
  </si>
  <si>
    <t>Deleted Columns: (1) No of years as Property Appraiser (2) Amount of Insurance</t>
  </si>
  <si>
    <t>P and E - IT Equipment</t>
  </si>
  <si>
    <t>Updated Years</t>
  </si>
  <si>
    <t>Balance Forwarded, Previous Years (2018 Backwards)</t>
  </si>
  <si>
    <t>Inv Prop</t>
  </si>
  <si>
    <t>Deleted Columns under "Revaluation Model"</t>
  </si>
  <si>
    <t>Changed "Revaluation Model" to "Appraisal"</t>
  </si>
  <si>
    <t>Deleted Column "Increment" and "Accumulated Depreciation"</t>
  </si>
  <si>
    <t xml:space="preserve">Lease </t>
  </si>
  <si>
    <t>Changed Operating Lease Receivable to "Lease Receivable"</t>
  </si>
  <si>
    <t>NCAHS</t>
  </si>
  <si>
    <t>Removed Column "Amount of Insurance"</t>
  </si>
  <si>
    <t>Subs Receivable</t>
  </si>
  <si>
    <t>Deleted Tab</t>
  </si>
  <si>
    <t>Loss Triangle</t>
  </si>
  <si>
    <t>Updated the years</t>
  </si>
  <si>
    <t>Commissions Payable</t>
  </si>
  <si>
    <t>Additional line items for: 
13. OTHER THAN CMVL-NON-LTO
Acts of Nature
Others – for transactions not specifically specified in the schedule.
17.OTHERS
Directors’ and Officers’ Liability
Burglary and Housebreaking
Professional Indemnity.</t>
  </si>
  <si>
    <t>NEW TABS</t>
  </si>
  <si>
    <t>Survey</t>
  </si>
  <si>
    <t>Products</t>
  </si>
  <si>
    <t>New Template which lists the various products offered by the company per line of business</t>
  </si>
  <si>
    <t>ALL TABS</t>
  </si>
  <si>
    <t>Updated the page numbers</t>
  </si>
  <si>
    <t>CHECKLIST OF SUPPORTING DOCUMENTS</t>
  </si>
  <si>
    <t>All</t>
  </si>
  <si>
    <t>1. Change file type column to 2 columns entitled Softcopy - PDF File and Excel File
2. Renumbered</t>
  </si>
  <si>
    <t>Various</t>
  </si>
  <si>
    <t xml:space="preserve">Deleted items that is incorporated in AS:
1. Copy of Adjusted Trial Balance as of 31 December signed by the Chief Accountant.
2. Reconciliation of accounts per Adjusted Trial Balance with Annual Statement and Audited Financial Statement 
3. List of current members of the Board of Directors/ Independent Directors, their respective Addresses, Positions; and list of the Chairman and Members of the Audit, Remuneration and Nomination Committees 
</t>
  </si>
  <si>
    <t>Deleted items:
1. Copy of Amended Articles of Incorporation relative to the increase in the Authorized Capital Stock 
2. Schedule of Related Party Transactions for the whole year 
3. Bank Reconciliation Statements 
4. Summary List of Bank Accounts
5. Copy of the Premiums Receivable ledger for the current year.
6. Certification of Receivables from Government Agencies/Government-owned and Controlled Corporations
7. Amortization Table for each right of use
8. Sales invoices and official receipts to support purchases of IT Equipment during the year.
9. Schedule of Production of zero rated and tax exempt
10. Reports related to Microinsurance</t>
  </si>
  <si>
    <t>Moved to general reminders: 
1. External Auditor Report ii.	AFS of Subsidiaries, Associates and Joint Ventures;
2. AFS of Unlisted Entities; 
3. Annual Statement on Worldwide Business and Statement of Receipts and Disbursements;
4. Amended Articles of Incorporation relative to the increase in the Authorized Capital Stock;
6. Schedule of Deposit in Transit accompanies by copies of official receipts and validated deposit slips;</t>
  </si>
  <si>
    <t>General Information Sheet</t>
  </si>
  <si>
    <t>Added a note that shall only be required if with changes or updates</t>
  </si>
  <si>
    <t>Premiums Receivable</t>
  </si>
  <si>
    <t>Combined Summary of Production and Collection in one item</t>
  </si>
  <si>
    <t xml:space="preserve">Rename to Schedule of Collections and Remittances </t>
  </si>
  <si>
    <t>Taxes Payable Account</t>
  </si>
  <si>
    <t xml:space="preserve">Official Receipts and quarterly statement for Fire Service Tax and Real Estate Tax with schedule </t>
  </si>
  <si>
    <t xml:space="preserve">Addition "...together with Preliminary Assessment Notice and/or Final Assessment Notice (if any). </t>
  </si>
  <si>
    <t>BIR Return Form No. 1604 changed to 1702 (Annual Income Tax Return)</t>
  </si>
  <si>
    <t>Addition of Summary Alphalist of Withholding Tax</t>
  </si>
  <si>
    <t xml:space="preserve">Moved under Taxes Payable from Premiums Receivable:
1. Summary of Monthly Collections of Premiums for Health and Accident 
2. Summary of Monthly Collections of Premiums for Fire
3. Summary of Monthly Collections of RI Commissions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</si>
</sst>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3" formatCode="_(* #,##0.00_);_(* \(#,##0.00\);_(* &quot;-&quot;??_);_(@_)"/>
    <numFmt numFmtId="164" formatCode="_-* #,##0.00_-;\-* #,##0.00_-;_-* &quot;-&quot;??_-;_-@_-"/>
    <numFmt numFmtId="165" formatCode="_(* #,##0_);_(* \(#,##0\);_(* &quot;-&quot;??_);_(@_)"/>
    <numFmt numFmtId="166" formatCode="_(* #,##0.0000_);_(* \(#,##0.0000\);_(* &quot;-&quot;??_);_(@_)"/>
    <numFmt numFmtId="167" formatCode="_(* #,##0.00_);_(* \(#,##0.00\);_(* \-??_);_(@_)"/>
    <numFmt numFmtId="168" formatCode="_(* #,##0_);_(* \(#,##0\);_(* \-??_);_(@_)"/>
    <numFmt numFmtId="169" formatCode="0_);\(0\)"/>
    <numFmt numFmtId="170" formatCode="General_)"/>
    <numFmt numFmtId="171" formatCode="mm/dd/yy"/>
    <numFmt numFmtId="172" formatCode="[$-3409]mmmm\ dd\,\ yyyy;@"/>
    <numFmt numFmtId="173" formatCode="0.0"/>
    <numFmt numFmtId="174" formatCode="[$-409]mmmm\ d\,\ yyyy;@"/>
    <numFmt numFmtId="175" formatCode="[$-409]d\-mmm\-yy;@"/>
    <numFmt numFmtId="176" formatCode="0.00_)"/>
    <numFmt numFmtId="177" formatCode="_-* #,##0.000_-;\-* #,##0.000_-;_-* &quot;-&quot;??_-;_-@_-"/>
    <numFmt numFmtId="178" formatCode="[$-3409]dd\-mmm\-yy;@"/>
    <numFmt numFmtId="179" formatCode="mm/dd/yy;@"/>
  </numFmts>
  <fonts count="96">
    <font>
      <sz val="11"/>
      <color theme="1"/>
      <name val="Calibri"/>
      <family val="2"/>
      <scheme val="minor"/>
    </font>
    <font>
      <sz val="11"/>
      <color indexed="8"/>
      <name val="Calibri"/>
      <family val="2"/>
    </font>
    <font>
      <b/>
      <sz val="10"/>
      <name val="Arial"/>
      <family val="2"/>
    </font>
    <font>
      <b/>
      <u/>
      <sz val="10"/>
      <name val="Arial"/>
      <family val="2"/>
    </font>
    <font>
      <sz val="10"/>
      <name val="Arial"/>
      <family val="2"/>
    </font>
    <font>
      <u/>
      <sz val="10"/>
      <name val="Arial"/>
      <family val="2"/>
    </font>
    <font>
      <sz val="12"/>
      <name val="Arial"/>
      <family val="2"/>
    </font>
    <font>
      <b/>
      <sz val="16"/>
      <name val="Arial"/>
      <family val="2"/>
    </font>
    <font>
      <sz val="10"/>
      <color indexed="10"/>
      <name val="Arial"/>
      <family val="2"/>
    </font>
    <font>
      <b/>
      <sz val="12"/>
      <color indexed="10"/>
      <name val="Arial"/>
      <family val="2"/>
    </font>
    <font>
      <b/>
      <sz val="12"/>
      <name val="Arial"/>
      <family val="2"/>
    </font>
    <font>
      <b/>
      <sz val="10"/>
      <color indexed="10"/>
      <name val="Arial"/>
      <family val="2"/>
    </font>
    <font>
      <b/>
      <i/>
      <sz val="10"/>
      <name val="Arial"/>
      <family val="2"/>
    </font>
    <font>
      <i/>
      <sz val="10"/>
      <name val="Arial"/>
      <family val="2"/>
    </font>
    <font>
      <sz val="10"/>
      <color indexed="8"/>
      <name val="Arial"/>
      <family val="2"/>
    </font>
    <font>
      <sz val="24"/>
      <name val="Arial"/>
      <family val="2"/>
    </font>
    <font>
      <sz val="18"/>
      <name val="Arial"/>
      <family val="2"/>
    </font>
    <font>
      <b/>
      <sz val="24"/>
      <name val="Arial"/>
      <family val="2"/>
    </font>
    <font>
      <b/>
      <sz val="10"/>
      <color indexed="8"/>
      <name val="Arial"/>
      <family val="2"/>
    </font>
    <font>
      <sz val="11"/>
      <name val="Arial"/>
      <family val="2"/>
    </font>
    <font>
      <sz val="26"/>
      <name val="Arial"/>
      <family val="2"/>
    </font>
    <font>
      <b/>
      <sz val="36"/>
      <name val="Arial"/>
      <family val="2"/>
    </font>
    <font>
      <sz val="36"/>
      <name val="Arial"/>
      <family val="2"/>
    </font>
    <font>
      <b/>
      <u/>
      <sz val="12"/>
      <name val="Arial"/>
      <family val="2"/>
    </font>
    <font>
      <b/>
      <sz val="12"/>
      <name val="Calibri"/>
      <family val="2"/>
    </font>
    <font>
      <sz val="12"/>
      <name val="Calibri"/>
      <family val="2"/>
    </font>
    <font>
      <b/>
      <u/>
      <sz val="10"/>
      <color indexed="8"/>
      <name val="Arial"/>
      <family val="2"/>
    </font>
    <font>
      <u/>
      <sz val="12"/>
      <name val="Arial"/>
      <family val="2"/>
    </font>
    <font>
      <b/>
      <sz val="12"/>
      <color indexed="9"/>
      <name val="Arial"/>
      <family val="2"/>
    </font>
    <font>
      <b/>
      <sz val="10"/>
      <color indexed="9"/>
      <name val="Arial"/>
      <family val="2"/>
    </font>
    <font>
      <b/>
      <sz val="11"/>
      <name val="Arial"/>
      <family val="2"/>
    </font>
    <font>
      <i/>
      <u/>
      <sz val="10"/>
      <name val="Arial"/>
      <family val="2"/>
    </font>
    <font>
      <sz val="12"/>
      <color indexed="8"/>
      <name val="Arial"/>
      <family val="2"/>
    </font>
    <font>
      <b/>
      <u/>
      <sz val="12"/>
      <color indexed="8"/>
      <name val="Arial"/>
      <family val="2"/>
    </font>
    <font>
      <b/>
      <sz val="12"/>
      <color indexed="8"/>
      <name val="Arial"/>
      <family val="2"/>
    </font>
    <font>
      <b/>
      <i/>
      <u/>
      <sz val="12"/>
      <color indexed="8"/>
      <name val="Arial"/>
      <family val="2"/>
    </font>
    <font>
      <sz val="11"/>
      <color indexed="8"/>
      <name val="Calibri"/>
      <family val="2"/>
    </font>
    <font>
      <sz val="11"/>
      <color indexed="8"/>
      <name val="Arial"/>
      <family val="2"/>
    </font>
    <font>
      <b/>
      <sz val="36"/>
      <color indexed="8"/>
      <name val="Arial"/>
      <family val="2"/>
    </font>
    <font>
      <sz val="12"/>
      <color indexed="8"/>
      <name val="Arial"/>
      <family val="2"/>
    </font>
    <font>
      <b/>
      <sz val="12"/>
      <color indexed="8"/>
      <name val="Arial"/>
      <family val="2"/>
    </font>
    <font>
      <sz val="11"/>
      <color indexed="9"/>
      <name val="Arial"/>
      <family val="2"/>
    </font>
    <font>
      <sz val="12"/>
      <color indexed="10"/>
      <name val="Arial"/>
      <family val="2"/>
    </font>
    <font>
      <i/>
      <sz val="10"/>
      <color indexed="8"/>
      <name val="Arial"/>
      <family val="2"/>
    </font>
    <font>
      <sz val="12"/>
      <color indexed="8"/>
      <name val="Calibri"/>
      <family val="2"/>
    </font>
    <font>
      <i/>
      <sz val="12"/>
      <color indexed="18"/>
      <name val="Arial"/>
      <family val="2"/>
    </font>
    <font>
      <i/>
      <sz val="10"/>
      <color indexed="18"/>
      <name val="Arial"/>
      <family val="2"/>
    </font>
    <font>
      <b/>
      <sz val="11"/>
      <color indexed="8"/>
      <name val="Arial"/>
      <family val="2"/>
    </font>
    <font>
      <sz val="10"/>
      <color indexed="49"/>
      <name val="Arial"/>
      <family val="2"/>
    </font>
    <font>
      <u/>
      <sz val="10"/>
      <color indexed="49"/>
      <name val="Arial"/>
      <family val="2"/>
    </font>
    <font>
      <sz val="24"/>
      <color indexed="9"/>
      <name val="Arial"/>
      <family val="2"/>
    </font>
    <font>
      <sz val="11"/>
      <color theme="1"/>
      <name val="Calibri"/>
      <family val="2"/>
      <scheme val="minor"/>
    </font>
    <font>
      <u/>
      <sz val="9"/>
      <color theme="10"/>
      <name val="Arial"/>
      <family val="2"/>
    </font>
    <font>
      <sz val="10"/>
      <color theme="1"/>
      <name val="Tahoma"/>
      <family val="2"/>
    </font>
    <font>
      <u/>
      <sz val="12"/>
      <color theme="10"/>
      <name val="Arial"/>
      <family val="2"/>
    </font>
    <font>
      <i/>
      <sz val="10"/>
      <color rgb="FFFF0000"/>
      <name val="Arial"/>
      <family val="2"/>
    </font>
    <font>
      <b/>
      <sz val="10"/>
      <color theme="1"/>
      <name val="Arial"/>
      <family val="2"/>
    </font>
    <font>
      <sz val="8"/>
      <name val="Calibri"/>
      <family val="2"/>
      <scheme val="minor"/>
    </font>
    <font>
      <sz val="10"/>
      <color rgb="FFFF0000"/>
      <name val="Arial"/>
      <family val="2"/>
    </font>
    <font>
      <b/>
      <sz val="10"/>
      <color rgb="FFFF0000"/>
      <name val="Arial"/>
      <family val="2"/>
    </font>
    <font>
      <sz val="10"/>
      <color theme="1"/>
      <name val="Arial"/>
      <family val="2"/>
    </font>
    <font>
      <b/>
      <sz val="10"/>
      <color rgb="FF000000"/>
      <name val="Arial"/>
      <family val="2"/>
    </font>
    <font>
      <sz val="11"/>
      <color theme="1"/>
      <name val="Arial"/>
      <family val="2"/>
    </font>
    <font>
      <sz val="12"/>
      <color theme="1"/>
      <name val="Arial"/>
      <family val="2"/>
    </font>
    <font>
      <b/>
      <sz val="12"/>
      <color theme="1"/>
      <name val="Arial"/>
      <family val="2"/>
    </font>
    <font>
      <i/>
      <sz val="10"/>
      <color theme="1"/>
      <name val="Arial"/>
      <family val="2"/>
    </font>
    <font>
      <b/>
      <i/>
      <sz val="10"/>
      <color theme="1"/>
      <name val="Arial"/>
      <family val="2"/>
    </font>
    <font>
      <u/>
      <sz val="10"/>
      <color theme="1"/>
      <name val="Arial"/>
      <family val="2"/>
    </font>
    <font>
      <b/>
      <u/>
      <sz val="10"/>
      <color theme="1"/>
      <name val="Arial"/>
      <family val="2"/>
    </font>
    <font>
      <b/>
      <sz val="12"/>
      <color indexed="8"/>
      <name val="Calibri"/>
      <family val="2"/>
    </font>
    <font>
      <b/>
      <u/>
      <sz val="10"/>
      <color rgb="FFFF0000"/>
      <name val="Arial"/>
      <family val="2"/>
    </font>
    <font>
      <sz val="10"/>
      <color rgb="FF000000"/>
      <name val="Arial"/>
      <family val="2"/>
    </font>
    <font>
      <strike/>
      <sz val="10"/>
      <name val="Arial"/>
      <family val="2"/>
    </font>
    <font>
      <b/>
      <i/>
      <sz val="10"/>
      <color indexed="10"/>
      <name val="Arial"/>
      <family val="2"/>
    </font>
    <font>
      <i/>
      <sz val="10"/>
      <color indexed="10"/>
      <name val="Arial"/>
      <family val="2"/>
    </font>
    <font>
      <u/>
      <sz val="11"/>
      <color theme="10"/>
      <name val="Calibri"/>
      <family val="2"/>
      <scheme val="minor"/>
    </font>
    <font>
      <b/>
      <i/>
      <sz val="12"/>
      <color theme="1"/>
      <name val="Arial"/>
      <family val="2"/>
    </font>
    <font>
      <strike/>
      <sz val="10"/>
      <color theme="1"/>
      <name val="Arial"/>
      <family val="2"/>
    </font>
    <font>
      <b/>
      <vertAlign val="superscript"/>
      <sz val="10"/>
      <name val="Arial"/>
      <family val="2"/>
    </font>
    <font>
      <b/>
      <vertAlign val="superscript"/>
      <sz val="10"/>
      <color rgb="FFFF0000"/>
      <name val="Arial"/>
      <family val="2"/>
    </font>
    <font>
      <sz val="11"/>
      <color rgb="FFC00000"/>
      <name val="Arial"/>
      <family val="2"/>
    </font>
    <font>
      <b/>
      <sz val="10"/>
      <color theme="0"/>
      <name val="Arial"/>
      <family val="2"/>
    </font>
    <font>
      <sz val="10"/>
      <color theme="0"/>
      <name val="Arial"/>
      <family val="2"/>
    </font>
    <font>
      <u/>
      <sz val="10"/>
      <color theme="10"/>
      <name val="Arial"/>
      <family val="2"/>
    </font>
    <font>
      <sz val="9"/>
      <color theme="1"/>
      <name val="Arial"/>
      <family val="2"/>
    </font>
    <font>
      <b/>
      <sz val="14"/>
      <name val="Arial"/>
      <family val="2"/>
    </font>
    <font>
      <i/>
      <sz val="12"/>
      <color theme="1"/>
      <name val="Arial"/>
      <family val="2"/>
    </font>
    <font>
      <u val="singleAccounting"/>
      <sz val="10"/>
      <color indexed="8"/>
      <name val="Arial"/>
      <family val="2"/>
    </font>
    <font>
      <b/>
      <u val="singleAccounting"/>
      <sz val="10"/>
      <color indexed="8"/>
      <name val="Arial"/>
      <family val="2"/>
    </font>
    <font>
      <b/>
      <i/>
      <sz val="10"/>
      <color indexed="8"/>
      <name val="Arial"/>
      <family val="2"/>
    </font>
    <font>
      <u/>
      <sz val="10"/>
      <color rgb="FF0563C1"/>
      <name val="Arial"/>
      <family val="2"/>
    </font>
    <font>
      <u/>
      <sz val="10"/>
      <color rgb="FFFF0000"/>
      <name val="Arial"/>
      <family val="2"/>
    </font>
    <font>
      <b/>
      <sz val="10"/>
      <color rgb="FF0563C1"/>
      <name val="Arial"/>
      <family val="2"/>
    </font>
    <font>
      <sz val="10"/>
      <color indexed="9"/>
      <name val="Arial"/>
      <family val="2"/>
    </font>
    <font>
      <b/>
      <sz val="7"/>
      <name val="Arial"/>
      <family val="2"/>
    </font>
    <font>
      <b/>
      <sz val="11"/>
      <color theme="1"/>
      <name val="Arial"/>
      <family val="2"/>
    </font>
  </fonts>
  <fills count="23">
    <fill>
      <patternFill patternType="none"/>
    </fill>
    <fill>
      <patternFill patternType="gray125"/>
    </fill>
    <fill>
      <patternFill patternType="solid">
        <fgColor indexed="55"/>
        <bgColor indexed="64"/>
      </patternFill>
    </fill>
    <fill>
      <patternFill patternType="solid">
        <fgColor indexed="9"/>
        <bgColor indexed="64"/>
      </patternFill>
    </fill>
    <fill>
      <patternFill patternType="solid">
        <fgColor indexed="45"/>
        <bgColor indexed="64"/>
      </patternFill>
    </fill>
    <fill>
      <patternFill patternType="solid">
        <fgColor indexed="47"/>
        <bgColor indexed="64"/>
      </patternFill>
    </fill>
    <fill>
      <patternFill patternType="solid">
        <fgColor indexed="23"/>
        <bgColor indexed="64"/>
      </patternFill>
    </fill>
    <fill>
      <patternFill patternType="solid">
        <fgColor indexed="9"/>
        <bgColor indexed="26"/>
      </patternFill>
    </fill>
    <fill>
      <patternFill patternType="solid">
        <fgColor indexed="8"/>
        <bgColor indexed="64"/>
      </patternFill>
    </fill>
    <fill>
      <patternFill patternType="solid">
        <fgColor theme="0"/>
        <bgColor indexed="64"/>
      </patternFill>
    </fill>
    <fill>
      <patternFill patternType="solid">
        <fgColor rgb="FFFF99CC"/>
        <bgColor indexed="64"/>
      </patternFill>
    </fill>
    <fill>
      <patternFill patternType="solid">
        <fgColor rgb="FFFFCCFF"/>
        <bgColor indexed="64"/>
      </patternFill>
    </fill>
    <fill>
      <patternFill patternType="solid">
        <fgColor theme="0" tint="-0.499984740745262"/>
        <bgColor indexed="64"/>
      </patternFill>
    </fill>
    <fill>
      <gradientFill degree="90">
        <stop position="0">
          <color rgb="FFFFCCFF"/>
        </stop>
        <stop position="1">
          <color rgb="FFFF99CC"/>
        </stop>
      </gradientFill>
    </fill>
    <fill>
      <patternFill patternType="solid">
        <fgColor rgb="FFFFFF00"/>
        <bgColor indexed="64"/>
      </patternFill>
    </fill>
    <fill>
      <patternFill patternType="solid">
        <fgColor theme="9" tint="0.59999389629810485"/>
        <bgColor indexed="64"/>
      </patternFill>
    </fill>
    <fill>
      <patternFill patternType="solid">
        <fgColor theme="0"/>
        <bgColor indexed="26"/>
      </patternFill>
    </fill>
    <fill>
      <patternFill patternType="solid">
        <fgColor theme="9" tint="-0.249977111117893"/>
        <bgColor indexed="64"/>
      </patternFill>
    </fill>
    <fill>
      <patternFill patternType="solid">
        <fgColor theme="1"/>
        <bgColor theme="1"/>
      </patternFill>
    </fill>
    <fill>
      <patternFill patternType="solid">
        <fgColor theme="0" tint="-0.14999847407452621"/>
        <bgColor theme="0" tint="-0.14999847407452621"/>
      </patternFill>
    </fill>
    <fill>
      <patternFill patternType="solid">
        <fgColor rgb="FFFF99CC"/>
        <bgColor indexed="26"/>
      </patternFill>
    </fill>
    <fill>
      <patternFill patternType="solid">
        <fgColor rgb="FFFFCCFF"/>
        <bgColor indexed="26"/>
      </patternFill>
    </fill>
    <fill>
      <patternFill patternType="solid">
        <fgColor theme="0" tint="-0.14999847407452621"/>
        <bgColor indexed="64"/>
      </patternFill>
    </fill>
  </fills>
  <borders count="852">
    <border>
      <left/>
      <right/>
      <top/>
      <bottom/>
      <diagonal/>
    </border>
    <border>
      <left/>
      <right/>
      <top/>
      <bottom style="thin">
        <color indexed="64"/>
      </bottom>
      <diagonal/>
    </border>
    <border>
      <left/>
      <right/>
      <top/>
      <bottom style="thin">
        <color indexed="8"/>
      </bottom>
      <diagonal/>
    </border>
    <border>
      <left/>
      <right/>
      <top style="thin">
        <color indexed="55"/>
      </top>
      <bottom style="thin">
        <color indexed="55"/>
      </bottom>
      <diagonal/>
    </border>
    <border>
      <left/>
      <right/>
      <top/>
      <bottom style="medium">
        <color indexed="64"/>
      </bottom>
      <diagonal/>
    </border>
    <border>
      <left style="thin">
        <color indexed="55"/>
      </left>
      <right style="thin">
        <color indexed="55"/>
      </right>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n">
        <color indexed="64"/>
      </left>
      <right style="thin">
        <color indexed="64"/>
      </right>
      <top style="thin">
        <color indexed="64"/>
      </top>
      <bottom style="medium">
        <color indexed="64"/>
      </bottom>
      <diagonal/>
    </border>
    <border>
      <left style="thin">
        <color indexed="55"/>
      </left>
      <right style="medium">
        <color indexed="64"/>
      </right>
      <top/>
      <bottom/>
      <diagonal/>
    </border>
    <border>
      <left style="thin">
        <color indexed="8"/>
      </left>
      <right style="thin">
        <color indexed="8"/>
      </right>
      <top/>
      <bottom/>
      <diagonal/>
    </border>
    <border>
      <left style="thin">
        <color indexed="8"/>
      </left>
      <right style="medium">
        <color indexed="8"/>
      </right>
      <top/>
      <bottom/>
      <diagonal/>
    </border>
    <border>
      <left style="thin">
        <color indexed="8"/>
      </left>
      <right style="thin">
        <color indexed="8"/>
      </right>
      <top/>
      <bottom style="medium">
        <color indexed="8"/>
      </bottom>
      <diagonal/>
    </border>
    <border>
      <left style="thin">
        <color indexed="8"/>
      </left>
      <right style="medium">
        <color indexed="8"/>
      </right>
      <top/>
      <bottom style="medium">
        <color indexed="8"/>
      </bottom>
      <diagonal/>
    </border>
    <border>
      <left style="thin">
        <color indexed="64"/>
      </left>
      <right style="thin">
        <color indexed="64"/>
      </right>
      <top/>
      <bottom style="thin">
        <color indexed="64"/>
      </bottom>
      <diagonal/>
    </border>
    <border>
      <left style="thin">
        <color indexed="8"/>
      </left>
      <right style="medium">
        <color indexed="8"/>
      </right>
      <top/>
      <bottom style="double">
        <color indexed="8"/>
      </bottom>
      <diagonal/>
    </border>
    <border>
      <left style="thin">
        <color indexed="55"/>
      </left>
      <right style="thin">
        <color indexed="55"/>
      </right>
      <top/>
      <bottom style="double">
        <color indexed="8"/>
      </bottom>
      <diagonal/>
    </border>
    <border>
      <left style="thin">
        <color indexed="55"/>
      </left>
      <right/>
      <top/>
      <bottom style="double">
        <color indexed="8"/>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8"/>
      </left>
      <right/>
      <top/>
      <bottom style="thin">
        <color indexed="8"/>
      </bottom>
      <diagonal/>
    </border>
    <border>
      <left style="thin">
        <color indexed="64"/>
      </left>
      <right style="medium">
        <color indexed="64"/>
      </right>
      <top style="thin">
        <color indexed="64"/>
      </top>
      <bottom style="medium">
        <color indexed="64"/>
      </bottom>
      <diagonal/>
    </border>
    <border>
      <left style="thin">
        <color indexed="55"/>
      </left>
      <right style="thin">
        <color indexed="55"/>
      </right>
      <top/>
      <bottom style="double">
        <color indexed="64"/>
      </bottom>
      <diagonal/>
    </border>
    <border>
      <left style="thin">
        <color indexed="55"/>
      </left>
      <right style="medium">
        <color indexed="64"/>
      </right>
      <top/>
      <bottom style="double">
        <color indexed="64"/>
      </bottom>
      <diagonal/>
    </border>
    <border>
      <left/>
      <right style="medium">
        <color indexed="8"/>
      </right>
      <top/>
      <bottom/>
      <diagonal/>
    </border>
    <border>
      <left/>
      <right/>
      <top/>
      <bottom style="double">
        <color indexed="8"/>
      </bottom>
      <diagonal/>
    </border>
    <border>
      <left style="thin">
        <color indexed="8"/>
      </left>
      <right style="thin">
        <color indexed="8"/>
      </right>
      <top/>
      <bottom style="medium">
        <color indexed="64"/>
      </bottom>
      <diagonal/>
    </border>
    <border>
      <left style="thin">
        <color indexed="8"/>
      </left>
      <right style="medium">
        <color indexed="64"/>
      </right>
      <top/>
      <bottom style="medium">
        <color indexed="64"/>
      </bottom>
      <diagonal/>
    </border>
    <border>
      <left/>
      <right style="medium">
        <color indexed="64"/>
      </right>
      <top/>
      <bottom style="thin">
        <color indexed="8"/>
      </bottom>
      <diagonal/>
    </border>
    <border>
      <left style="medium">
        <color indexed="64"/>
      </left>
      <right/>
      <top/>
      <bottom style="thin">
        <color indexed="8"/>
      </bottom>
      <diagonal/>
    </border>
    <border>
      <left/>
      <right style="thin">
        <color indexed="8"/>
      </right>
      <top/>
      <bottom style="thin">
        <color indexed="8"/>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55"/>
      </left>
      <right style="medium">
        <color indexed="8"/>
      </right>
      <top/>
      <bottom style="double">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right style="thin">
        <color indexed="8"/>
      </right>
      <top/>
      <bottom style="medium">
        <color indexed="8"/>
      </bottom>
      <diagonal/>
    </border>
    <border>
      <left style="thin">
        <color indexed="55"/>
      </left>
      <right style="thin">
        <color indexed="55"/>
      </right>
      <top/>
      <bottom style="medium">
        <color indexed="64"/>
      </bottom>
      <diagonal/>
    </border>
    <border>
      <left style="thin">
        <color indexed="8"/>
      </left>
      <right/>
      <top style="thin">
        <color indexed="64"/>
      </top>
      <bottom style="medium">
        <color indexed="64"/>
      </bottom>
      <diagonal/>
    </border>
    <border>
      <left/>
      <right style="thin">
        <color indexed="8"/>
      </right>
      <top style="thin">
        <color indexed="64"/>
      </top>
      <bottom style="medium">
        <color indexed="64"/>
      </bottom>
      <diagonal/>
    </border>
    <border>
      <left/>
      <right style="medium">
        <color indexed="64"/>
      </right>
      <top style="thin">
        <color indexed="64"/>
      </top>
      <bottom style="medium">
        <color indexed="64"/>
      </bottom>
      <diagonal/>
    </border>
    <border>
      <left style="thin">
        <color indexed="8"/>
      </left>
      <right/>
      <top/>
      <bottom/>
      <diagonal/>
    </border>
    <border>
      <left style="thin">
        <color indexed="8"/>
      </left>
      <right/>
      <top/>
      <bottom style="medium">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style="medium">
        <color indexed="8"/>
      </left>
      <right style="thin">
        <color indexed="8"/>
      </right>
      <top/>
      <bottom style="medium">
        <color indexed="8"/>
      </bottom>
      <diagonal/>
    </border>
    <border>
      <left style="medium">
        <color indexed="64"/>
      </left>
      <right style="thin">
        <color indexed="8"/>
      </right>
      <top/>
      <bottom/>
      <diagonal/>
    </border>
    <border>
      <left style="medium">
        <color indexed="64"/>
      </left>
      <right style="thin">
        <color indexed="8"/>
      </right>
      <top/>
      <bottom style="medium">
        <color indexed="64"/>
      </bottom>
      <diagonal/>
    </border>
    <border>
      <left/>
      <right/>
      <top/>
      <bottom style="medium">
        <color indexed="8"/>
      </bottom>
      <diagonal/>
    </border>
    <border>
      <left style="medium">
        <color indexed="8"/>
      </left>
      <right/>
      <top/>
      <bottom style="medium">
        <color indexed="8"/>
      </bottom>
      <diagonal/>
    </border>
    <border>
      <left style="medium">
        <color indexed="64"/>
      </left>
      <right/>
      <top/>
      <bottom style="medium">
        <color indexed="8"/>
      </bottom>
      <diagonal/>
    </border>
    <border>
      <left style="thin">
        <color indexed="8"/>
      </left>
      <right style="medium">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8"/>
      </left>
      <right style="thin">
        <color indexed="8"/>
      </right>
      <top/>
      <bottom style="thin">
        <color indexed="64"/>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indexed="64"/>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medium">
        <color indexed="64"/>
      </right>
      <top/>
      <bottom style="thin">
        <color theme="0" tint="-0.24994659260841701"/>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medium">
        <color indexed="64"/>
      </right>
      <top style="thin">
        <color theme="0" tint="-0.24994659260841701"/>
      </top>
      <bottom/>
      <diagonal/>
    </border>
    <border>
      <left/>
      <right style="thin">
        <color theme="0" tint="-0.24994659260841701"/>
      </right>
      <top style="thin">
        <color theme="0" tint="-0.24994659260841701"/>
      </top>
      <bottom/>
      <diagonal/>
    </border>
    <border>
      <left style="medium">
        <color indexed="64"/>
      </left>
      <right style="thin">
        <color theme="0" tint="-0.24994659260841701"/>
      </right>
      <top style="medium">
        <color indexed="64"/>
      </top>
      <bottom style="double">
        <color indexed="64"/>
      </bottom>
      <diagonal/>
    </border>
    <border>
      <left style="medium">
        <color indexed="64"/>
      </left>
      <right style="thin">
        <color theme="0" tint="-0.24994659260841701"/>
      </right>
      <top/>
      <bottom style="thin">
        <color theme="0" tint="-0.24994659260841701"/>
      </bottom>
      <diagonal/>
    </border>
    <border>
      <left style="thin">
        <color theme="0" tint="-0.24994659260841701"/>
      </left>
      <right style="thin">
        <color theme="0" tint="-0.24994659260841701"/>
      </right>
      <top style="medium">
        <color indexed="64"/>
      </top>
      <bottom style="double">
        <color theme="1"/>
      </bottom>
      <diagonal/>
    </border>
    <border>
      <left style="thin">
        <color theme="0" tint="-0.24994659260841701"/>
      </left>
      <right style="medium">
        <color indexed="64"/>
      </right>
      <top style="medium">
        <color indexed="64"/>
      </top>
      <bottom style="double">
        <color theme="1"/>
      </bottom>
      <diagonal/>
    </border>
    <border>
      <left style="thin">
        <color indexed="8"/>
      </left>
      <right/>
      <top/>
      <bottom style="thin">
        <color indexed="64"/>
      </bottom>
      <diagonal/>
    </border>
    <border>
      <left style="medium">
        <color indexed="8"/>
      </left>
      <right style="thin">
        <color indexed="55"/>
      </right>
      <top style="thin">
        <color theme="0" tint="-0.24994659260841701"/>
      </top>
      <bottom style="medium">
        <color indexed="8"/>
      </bottom>
      <diagonal/>
    </border>
    <border>
      <left style="thin">
        <color indexed="55"/>
      </left>
      <right style="thin">
        <color indexed="55"/>
      </right>
      <top style="thin">
        <color theme="0" tint="-0.24994659260841701"/>
      </top>
      <bottom style="medium">
        <color indexed="8"/>
      </bottom>
      <diagonal/>
    </border>
    <border>
      <left style="thin">
        <color indexed="55"/>
      </left>
      <right style="medium">
        <color indexed="8"/>
      </right>
      <top style="medium">
        <color theme="1"/>
      </top>
      <bottom style="double">
        <color theme="1"/>
      </bottom>
      <diagonal/>
    </border>
    <border>
      <left style="thin">
        <color indexed="55"/>
      </left>
      <right style="thin">
        <color indexed="55"/>
      </right>
      <top style="medium">
        <color theme="1"/>
      </top>
      <bottom style="double">
        <color theme="1"/>
      </bottom>
      <diagonal/>
    </border>
    <border>
      <left style="thin">
        <color indexed="55"/>
      </left>
      <right style="thin">
        <color indexed="55"/>
      </right>
      <top style="medium">
        <color indexed="64"/>
      </top>
      <bottom style="double">
        <color theme="1"/>
      </bottom>
      <diagonal/>
    </border>
    <border>
      <left style="thin">
        <color indexed="64"/>
      </left>
      <right style="thin">
        <color indexed="64"/>
      </right>
      <top/>
      <bottom style="medium">
        <color indexed="64"/>
      </bottom>
      <diagonal/>
    </border>
    <border>
      <left style="medium">
        <color indexed="64"/>
      </left>
      <right style="thin">
        <color indexed="64"/>
      </right>
      <top style="thin">
        <color theme="0" tint="-0.14996795556505021"/>
      </top>
      <bottom style="thin">
        <color theme="0" tint="-0.14996795556505021"/>
      </bottom>
      <diagonal/>
    </border>
    <border>
      <left style="medium">
        <color indexed="64"/>
      </left>
      <right style="thin">
        <color indexed="64"/>
      </right>
      <top style="thin">
        <color theme="0" tint="-0.14996795556505021"/>
      </top>
      <bottom style="medium">
        <color indexed="8"/>
      </bottom>
      <diagonal/>
    </border>
    <border>
      <left style="medium">
        <color indexed="8"/>
      </left>
      <right style="thin">
        <color indexed="8"/>
      </right>
      <top style="thin">
        <color theme="0" tint="-0.14996795556505021"/>
      </top>
      <bottom style="thin">
        <color theme="0" tint="-0.14996795556505021"/>
      </bottom>
      <diagonal/>
    </border>
    <border>
      <left style="medium">
        <color indexed="8"/>
      </left>
      <right style="thin">
        <color indexed="8"/>
      </right>
      <top style="thin">
        <color theme="0" tint="-0.14996795556505021"/>
      </top>
      <bottom/>
      <diagonal/>
    </border>
    <border>
      <left style="medium">
        <color indexed="8"/>
      </left>
      <right style="thin">
        <color indexed="8"/>
      </right>
      <top style="thin">
        <color theme="0" tint="-0.14996795556505021"/>
      </top>
      <bottom style="medium">
        <color indexed="8"/>
      </bottom>
      <diagonal/>
    </border>
    <border>
      <left style="thin">
        <color indexed="8"/>
      </left>
      <right style="medium">
        <color indexed="8"/>
      </right>
      <top/>
      <bottom style="thin">
        <color indexed="64"/>
      </bottom>
      <diagonal/>
    </border>
    <border>
      <left style="medium">
        <color indexed="8"/>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style="medium">
        <color indexed="8"/>
      </left>
      <right/>
      <top style="thin">
        <color theme="0" tint="-0.14996795556505021"/>
      </top>
      <bottom style="medium">
        <color indexed="8"/>
      </bottom>
      <diagonal/>
    </border>
    <border>
      <left/>
      <right/>
      <top style="thin">
        <color theme="0" tint="-0.14996795556505021"/>
      </top>
      <bottom style="medium">
        <color indexed="8"/>
      </bottom>
      <diagonal/>
    </border>
    <border>
      <left style="thin">
        <color auto="1"/>
      </left>
      <right style="thin">
        <color auto="1"/>
      </right>
      <top style="thin">
        <color theme="0" tint="-0.14996795556505021"/>
      </top>
      <bottom style="medium">
        <color indexed="8"/>
      </bottom>
      <diagonal/>
    </border>
    <border>
      <left style="thin">
        <color auto="1"/>
      </left>
      <right style="thin">
        <color auto="1"/>
      </right>
      <top/>
      <bottom style="medium">
        <color indexed="8"/>
      </bottom>
      <diagonal/>
    </border>
    <border>
      <left style="thin">
        <color indexed="64"/>
      </left>
      <right style="medium">
        <color indexed="64"/>
      </right>
      <top/>
      <bottom style="medium">
        <color indexed="8"/>
      </bottom>
      <diagonal/>
    </border>
    <border>
      <left/>
      <right style="thin">
        <color auto="1"/>
      </right>
      <top style="thin">
        <color theme="0" tint="-0.14996795556505021"/>
      </top>
      <bottom style="thin">
        <color theme="0" tint="-0.14996795556505021"/>
      </bottom>
      <diagonal/>
    </border>
    <border>
      <left style="thin">
        <color auto="1"/>
      </left>
      <right style="thin">
        <color auto="1"/>
      </right>
      <top style="thin">
        <color theme="0" tint="-0.14996795556505021"/>
      </top>
      <bottom style="thin">
        <color theme="0" tint="-0.24994659260841701"/>
      </bottom>
      <diagonal/>
    </border>
    <border>
      <left style="thin">
        <color auto="1"/>
      </left>
      <right style="thin">
        <color auto="1"/>
      </right>
      <top style="thin">
        <color theme="0" tint="-0.24994659260841701"/>
      </top>
      <bottom style="thin">
        <color theme="0" tint="-0.24994659260841701"/>
      </bottom>
      <diagonal/>
    </border>
    <border>
      <left style="thin">
        <color auto="1"/>
      </left>
      <right style="medium">
        <color indexed="64"/>
      </right>
      <top style="thin">
        <color theme="0" tint="-0.24994659260841701"/>
      </top>
      <bottom style="thin">
        <color theme="0" tint="-0.24994659260841701"/>
      </bottom>
      <diagonal/>
    </border>
    <border>
      <left style="thin">
        <color auto="1"/>
      </left>
      <right style="thin">
        <color auto="1"/>
      </right>
      <top style="thin">
        <color theme="0" tint="-0.24994659260841701"/>
      </top>
      <bottom/>
      <diagonal/>
    </border>
    <border>
      <left style="thin">
        <color auto="1"/>
      </left>
      <right style="medium">
        <color indexed="64"/>
      </right>
      <top style="thin">
        <color theme="0" tint="-0.24994659260841701"/>
      </top>
      <bottom/>
      <diagonal/>
    </border>
    <border>
      <left style="thin">
        <color auto="1"/>
      </left>
      <right style="thin">
        <color auto="1"/>
      </right>
      <top/>
      <bottom style="thin">
        <color theme="0" tint="-0.24994659260841701"/>
      </bottom>
      <diagonal/>
    </border>
    <border>
      <left style="thin">
        <color auto="1"/>
      </left>
      <right style="medium">
        <color indexed="64"/>
      </right>
      <top/>
      <bottom style="thin">
        <color theme="0" tint="-0.24994659260841701"/>
      </bottom>
      <diagonal/>
    </border>
    <border>
      <left style="thin">
        <color theme="1"/>
      </left>
      <right style="thin">
        <color theme="1"/>
      </right>
      <top style="thin">
        <color theme="0" tint="-0.14996795556505021"/>
      </top>
      <bottom style="thin">
        <color theme="0" tint="-0.14996795556505021"/>
      </bottom>
      <diagonal/>
    </border>
    <border>
      <left style="thin">
        <color theme="1"/>
      </left>
      <right style="medium">
        <color indexed="64"/>
      </right>
      <top style="thin">
        <color theme="0" tint="-0.14996795556505021"/>
      </top>
      <bottom style="thin">
        <color theme="0" tint="-0.14996795556505021"/>
      </bottom>
      <diagonal/>
    </border>
    <border>
      <left style="thin">
        <color theme="1"/>
      </left>
      <right style="thin">
        <color theme="1"/>
      </right>
      <top style="thin">
        <color theme="0" tint="-0.14996795556505021"/>
      </top>
      <bottom style="medium">
        <color indexed="64"/>
      </bottom>
      <diagonal/>
    </border>
    <border>
      <left style="thin">
        <color theme="1"/>
      </left>
      <right style="medium">
        <color indexed="64"/>
      </right>
      <top style="thin">
        <color theme="0" tint="-0.14996795556505021"/>
      </top>
      <bottom style="medium">
        <color indexed="64"/>
      </bottom>
      <diagonal/>
    </border>
    <border>
      <left style="medium">
        <color indexed="64"/>
      </left>
      <right/>
      <top style="thin">
        <color theme="0" tint="-0.14996795556505021"/>
      </top>
      <bottom style="thin">
        <color theme="0" tint="-0.14996795556505021"/>
      </bottom>
      <diagonal/>
    </border>
    <border>
      <left/>
      <right style="thin">
        <color theme="1"/>
      </right>
      <top style="thin">
        <color theme="0" tint="-0.14996795556505021"/>
      </top>
      <bottom style="thin">
        <color theme="0" tint="-0.14996795556505021"/>
      </bottom>
      <diagonal/>
    </border>
    <border>
      <left style="medium">
        <color indexed="64"/>
      </left>
      <right/>
      <top style="thin">
        <color theme="0" tint="-0.14996795556505021"/>
      </top>
      <bottom style="medium">
        <color indexed="64"/>
      </bottom>
      <diagonal/>
    </border>
    <border>
      <left/>
      <right/>
      <top style="thin">
        <color theme="0" tint="-0.14996795556505021"/>
      </top>
      <bottom style="medium">
        <color indexed="64"/>
      </bottom>
      <diagonal/>
    </border>
    <border>
      <left/>
      <right style="thin">
        <color theme="1"/>
      </right>
      <top style="thin">
        <color theme="0" tint="-0.14996795556505021"/>
      </top>
      <bottom style="medium">
        <color indexed="64"/>
      </bottom>
      <diagonal/>
    </border>
    <border>
      <left style="thin">
        <color theme="1"/>
      </left>
      <right style="medium">
        <color indexed="64"/>
      </right>
      <top style="thin">
        <color theme="0" tint="-0.14996795556505021"/>
      </top>
      <bottom style="thin">
        <color theme="1"/>
      </bottom>
      <diagonal/>
    </border>
    <border>
      <left style="thin">
        <color theme="1"/>
      </left>
      <right style="thin">
        <color theme="1"/>
      </right>
      <top/>
      <bottom style="thin">
        <color theme="0" tint="-0.14996795556505021"/>
      </bottom>
      <diagonal/>
    </border>
    <border>
      <left style="thin">
        <color theme="1"/>
      </left>
      <right style="thin">
        <color theme="1"/>
      </right>
      <top style="thin">
        <color theme="0" tint="-0.14996795556505021"/>
      </top>
      <bottom style="thin">
        <color theme="1"/>
      </bottom>
      <diagonal/>
    </border>
    <border>
      <left style="thin">
        <color theme="1"/>
      </left>
      <right style="thin">
        <color theme="1"/>
      </right>
      <top style="thin">
        <color theme="1"/>
      </top>
      <bottom style="thin">
        <color theme="1"/>
      </bottom>
      <diagonal/>
    </border>
    <border>
      <left style="thin">
        <color theme="1"/>
      </left>
      <right style="medium">
        <color indexed="64"/>
      </right>
      <top style="thin">
        <color theme="1"/>
      </top>
      <bottom style="thin">
        <color theme="1"/>
      </bottom>
      <diagonal/>
    </border>
    <border>
      <left style="thin">
        <color theme="1"/>
      </left>
      <right style="thin">
        <color theme="1"/>
      </right>
      <top style="medium">
        <color theme="1"/>
      </top>
      <bottom style="thin">
        <color theme="1"/>
      </bottom>
      <diagonal/>
    </border>
    <border>
      <left style="thin">
        <color indexed="64"/>
      </left>
      <right style="thin">
        <color indexed="64"/>
      </right>
      <top style="thin">
        <color theme="0" tint="-0.34998626667073579"/>
      </top>
      <bottom style="thin">
        <color theme="0" tint="-0.34998626667073579"/>
      </bottom>
      <diagonal/>
    </border>
    <border>
      <left style="thin">
        <color indexed="64"/>
      </left>
      <right style="medium">
        <color indexed="64"/>
      </right>
      <top style="thin">
        <color theme="0" tint="-0.34998626667073579"/>
      </top>
      <bottom style="thin">
        <color theme="0" tint="-0.34998626667073579"/>
      </bottom>
      <diagonal/>
    </border>
    <border>
      <left/>
      <right style="thin">
        <color auto="1"/>
      </right>
      <top style="thin">
        <color theme="0" tint="-0.14996795556505021"/>
      </top>
      <bottom style="medium">
        <color indexed="8"/>
      </bottom>
      <diagonal/>
    </border>
    <border>
      <left/>
      <right style="medium">
        <color indexed="8"/>
      </right>
      <top style="thin">
        <color theme="0" tint="-0.14996795556505021"/>
      </top>
      <bottom style="thin">
        <color theme="0" tint="-0.14996795556505021"/>
      </bottom>
      <diagonal/>
    </border>
    <border>
      <left/>
      <right style="medium">
        <color indexed="8"/>
      </right>
      <top style="thin">
        <color theme="0" tint="-0.14996795556505021"/>
      </top>
      <bottom style="medium">
        <color indexed="8"/>
      </bottom>
      <diagonal/>
    </border>
    <border>
      <left/>
      <right style="medium">
        <color indexed="8"/>
      </right>
      <top/>
      <bottom style="thin">
        <color theme="0" tint="-0.14996795556505021"/>
      </bottom>
      <diagonal/>
    </border>
    <border>
      <left style="thin">
        <color indexed="64"/>
      </left>
      <right style="thin">
        <color indexed="55"/>
      </right>
      <top style="thin">
        <color theme="0" tint="-0.14996795556505021"/>
      </top>
      <bottom style="thin">
        <color indexed="64"/>
      </bottom>
      <diagonal/>
    </border>
    <border>
      <left style="thin">
        <color indexed="55"/>
      </left>
      <right style="thin">
        <color indexed="55"/>
      </right>
      <top style="thin">
        <color theme="0" tint="-0.14996795556505021"/>
      </top>
      <bottom style="thin">
        <color indexed="64"/>
      </bottom>
      <diagonal/>
    </border>
    <border>
      <left style="thin">
        <color indexed="55"/>
      </left>
      <right style="thin">
        <color indexed="64"/>
      </right>
      <top style="thin">
        <color theme="0" tint="-0.14996795556505021"/>
      </top>
      <bottom style="thin">
        <color indexed="64"/>
      </bottom>
      <diagonal/>
    </border>
    <border>
      <left style="medium">
        <color indexed="8"/>
      </left>
      <right style="thin">
        <color theme="1"/>
      </right>
      <top style="thin">
        <color theme="0" tint="-0.14996795556505021"/>
      </top>
      <bottom style="thin">
        <color theme="0" tint="-0.14996795556505021"/>
      </bottom>
      <diagonal/>
    </border>
    <border>
      <left style="thin">
        <color theme="1"/>
      </left>
      <right style="medium">
        <color indexed="8"/>
      </right>
      <top style="thin">
        <color theme="0" tint="-0.14996795556505021"/>
      </top>
      <bottom style="thin">
        <color theme="0" tint="-0.14996795556505021"/>
      </bottom>
      <diagonal/>
    </border>
    <border>
      <left style="medium">
        <color indexed="8"/>
      </left>
      <right style="thin">
        <color theme="1"/>
      </right>
      <top style="thin">
        <color theme="0" tint="-0.14996795556505021"/>
      </top>
      <bottom style="medium">
        <color indexed="8"/>
      </bottom>
      <diagonal/>
    </border>
    <border>
      <left style="thin">
        <color theme="1"/>
      </left>
      <right style="medium">
        <color indexed="8"/>
      </right>
      <top style="thin">
        <color theme="0" tint="-0.14996795556505021"/>
      </top>
      <bottom style="thin">
        <color theme="1"/>
      </bottom>
      <diagonal/>
    </border>
    <border>
      <left style="thin">
        <color theme="1"/>
      </left>
      <right style="medium">
        <color indexed="8"/>
      </right>
      <top/>
      <bottom style="thin">
        <color theme="0" tint="-0.14996795556505021"/>
      </bottom>
      <diagonal/>
    </border>
    <border>
      <left style="thin">
        <color theme="1"/>
      </left>
      <right style="medium">
        <color indexed="8"/>
      </right>
      <top style="thin">
        <color theme="1"/>
      </top>
      <bottom style="thin">
        <color theme="1"/>
      </bottom>
      <diagonal/>
    </border>
    <border>
      <left style="thin">
        <color theme="1"/>
      </left>
      <right style="thin">
        <color theme="1"/>
      </right>
      <top/>
      <bottom style="medium">
        <color indexed="8"/>
      </bottom>
      <diagonal/>
    </border>
    <border>
      <left style="thin">
        <color theme="1"/>
      </left>
      <right style="medium">
        <color indexed="8"/>
      </right>
      <top/>
      <bottom style="medium">
        <color indexed="8"/>
      </bottom>
      <diagonal/>
    </border>
    <border>
      <left style="thin">
        <color theme="1"/>
      </left>
      <right style="medium">
        <color indexed="8"/>
      </right>
      <top style="medium">
        <color theme="1"/>
      </top>
      <bottom style="thin">
        <color theme="1"/>
      </bottom>
      <diagonal/>
    </border>
    <border>
      <left style="thin">
        <color theme="1"/>
      </left>
      <right style="thin">
        <color theme="1"/>
      </right>
      <top style="thin">
        <color theme="1"/>
      </top>
      <bottom/>
      <diagonal/>
    </border>
    <border>
      <left style="thin">
        <color theme="1"/>
      </left>
      <right style="medium">
        <color indexed="8"/>
      </right>
      <top style="thin">
        <color theme="1"/>
      </top>
      <bottom/>
      <diagonal/>
    </border>
    <border>
      <left style="thin">
        <color indexed="64"/>
      </left>
      <right style="thin">
        <color indexed="64"/>
      </right>
      <top style="thin">
        <color theme="0" tint="-0.14996795556505021"/>
      </top>
      <bottom style="medium">
        <color indexed="64"/>
      </bottom>
      <diagonal/>
    </border>
    <border>
      <left/>
      <right style="thin">
        <color indexed="64"/>
      </right>
      <top style="thin">
        <color theme="0" tint="-0.14996795556505021"/>
      </top>
      <bottom style="medium">
        <color indexed="64"/>
      </bottom>
      <diagonal/>
    </border>
    <border>
      <left style="thin">
        <color theme="1"/>
      </left>
      <right style="thin">
        <color theme="1"/>
      </right>
      <top style="thin">
        <color theme="0" tint="-0.14996795556505021"/>
      </top>
      <bottom style="thin">
        <color theme="0" tint="-0.499984740745262"/>
      </bottom>
      <diagonal/>
    </border>
    <border>
      <left style="thin">
        <color theme="1"/>
      </left>
      <right style="thin">
        <color theme="1"/>
      </right>
      <top style="thin">
        <color theme="0" tint="-0.499984740745262"/>
      </top>
      <bottom style="thin">
        <color theme="0" tint="-0.499984740745262"/>
      </bottom>
      <diagonal/>
    </border>
    <border>
      <left style="thin">
        <color indexed="64"/>
      </left>
      <right style="medium">
        <color indexed="64"/>
      </right>
      <top style="thin">
        <color theme="0" tint="-0.14996795556505021"/>
      </top>
      <bottom style="thin">
        <color theme="0" tint="-0.14996795556505021"/>
      </bottom>
      <diagonal/>
    </border>
    <border>
      <left style="thin">
        <color indexed="64"/>
      </left>
      <right style="medium">
        <color indexed="64"/>
      </right>
      <top style="thin">
        <color theme="0" tint="-0.14996795556505021"/>
      </top>
      <bottom style="medium">
        <color indexed="64"/>
      </bottom>
      <diagonal/>
    </border>
    <border>
      <left style="medium">
        <color indexed="64"/>
      </left>
      <right/>
      <top style="thin">
        <color theme="0" tint="-0.14996795556505021"/>
      </top>
      <bottom style="thin">
        <color indexed="64"/>
      </bottom>
      <diagonal/>
    </border>
    <border>
      <left style="medium">
        <color indexed="64"/>
      </left>
      <right/>
      <top style="thin">
        <color theme="0" tint="-0.14996795556505021"/>
      </top>
      <bottom/>
      <diagonal/>
    </border>
    <border>
      <left/>
      <right/>
      <top style="thin">
        <color theme="0" tint="-0.14996795556505021"/>
      </top>
      <bottom/>
      <diagonal/>
    </border>
    <border>
      <left/>
      <right style="thin">
        <color indexed="64"/>
      </right>
      <top style="thin">
        <color theme="0" tint="-0.14996795556505021"/>
      </top>
      <bottom/>
      <diagonal/>
    </border>
    <border>
      <left style="thin">
        <color theme="1"/>
      </left>
      <right style="thin">
        <color theme="1"/>
      </right>
      <top/>
      <bottom style="thin">
        <color theme="0" tint="-0.499984740745262"/>
      </bottom>
      <diagonal/>
    </border>
    <border>
      <left style="thin">
        <color theme="1"/>
      </left>
      <right style="thin">
        <color theme="1"/>
      </right>
      <top style="medium">
        <color theme="1"/>
      </top>
      <bottom style="thin">
        <color theme="0" tint="-0.14996795556505021"/>
      </bottom>
      <diagonal/>
    </border>
    <border>
      <left style="medium">
        <color indexed="64"/>
      </left>
      <right/>
      <top style="thin">
        <color theme="0" tint="-0.14996795556505021"/>
      </top>
      <bottom style="medium">
        <color indexed="8"/>
      </bottom>
      <diagonal/>
    </border>
    <border>
      <left style="thin">
        <color indexed="64"/>
      </left>
      <right style="medium">
        <color indexed="64"/>
      </right>
      <top style="thin">
        <color theme="0" tint="-0.14996795556505021"/>
      </top>
      <bottom style="thin">
        <color theme="0" tint="-0.499984740745262"/>
      </bottom>
      <diagonal/>
    </border>
    <border>
      <left style="thin">
        <color indexed="64"/>
      </left>
      <right style="thin">
        <color indexed="64"/>
      </right>
      <top style="thin">
        <color theme="0" tint="-0.14996795556505021"/>
      </top>
      <bottom style="thin">
        <color theme="0" tint="-0.499984740745262"/>
      </bottom>
      <diagonal/>
    </border>
    <border>
      <left style="thin">
        <color indexed="64"/>
      </left>
      <right style="thin">
        <color indexed="64"/>
      </right>
      <top style="thin">
        <color theme="0" tint="-0.499984740745262"/>
      </top>
      <bottom style="thin">
        <color theme="0" tint="-0.499984740745262"/>
      </bottom>
      <diagonal/>
    </border>
    <border>
      <left style="thin">
        <color indexed="64"/>
      </left>
      <right style="medium">
        <color indexed="64"/>
      </right>
      <top style="thin">
        <color theme="0" tint="-0.499984740745262"/>
      </top>
      <bottom style="thin">
        <color theme="0" tint="-0.499984740745262"/>
      </bottom>
      <diagonal/>
    </border>
    <border>
      <left/>
      <right style="thin">
        <color theme="1"/>
      </right>
      <top style="thin">
        <color theme="0" tint="-0.14996795556505021"/>
      </top>
      <bottom style="medium">
        <color indexed="8"/>
      </bottom>
      <diagonal/>
    </border>
    <border>
      <left style="thin">
        <color theme="1"/>
      </left>
      <right style="medium">
        <color indexed="64"/>
      </right>
      <top/>
      <bottom style="thin">
        <color theme="0" tint="-0.14996795556505021"/>
      </bottom>
      <diagonal/>
    </border>
    <border>
      <left style="thin">
        <color theme="1"/>
      </left>
      <right style="medium">
        <color indexed="64"/>
      </right>
      <top/>
      <bottom style="medium">
        <color indexed="8"/>
      </bottom>
      <diagonal/>
    </border>
    <border>
      <left style="thin">
        <color theme="1"/>
      </left>
      <right style="medium">
        <color indexed="64"/>
      </right>
      <top style="thin">
        <color theme="0" tint="-0.14996795556505021"/>
      </top>
      <bottom style="thin">
        <color theme="0" tint="-0.499984740745262"/>
      </bottom>
      <diagonal/>
    </border>
    <border>
      <left style="thin">
        <color theme="1"/>
      </left>
      <right style="medium">
        <color indexed="64"/>
      </right>
      <top style="thin">
        <color theme="0" tint="-0.499984740745262"/>
      </top>
      <bottom style="thin">
        <color theme="0" tint="-0.499984740745262"/>
      </bottom>
      <diagonal/>
    </border>
    <border>
      <left/>
      <right style="thin">
        <color auto="1"/>
      </right>
      <top style="thin">
        <color theme="0" tint="-0.34998626667073579"/>
      </top>
      <bottom style="thin">
        <color theme="0" tint="-0.34998626667073579"/>
      </bottom>
      <diagonal/>
    </border>
    <border>
      <left style="thin">
        <color theme="1"/>
      </left>
      <right style="thin">
        <color theme="1"/>
      </right>
      <top style="thin">
        <color theme="0" tint="-0.34998626667073579"/>
      </top>
      <bottom style="thin">
        <color theme="0" tint="-0.34998626667073579"/>
      </bottom>
      <diagonal/>
    </border>
    <border>
      <left style="thin">
        <color theme="1"/>
      </left>
      <right style="medium">
        <color indexed="64"/>
      </right>
      <top style="thin">
        <color theme="0" tint="-0.34998626667073579"/>
      </top>
      <bottom style="thin">
        <color theme="0" tint="-0.34998626667073579"/>
      </bottom>
      <diagonal/>
    </border>
    <border>
      <left/>
      <right style="thin">
        <color indexed="8"/>
      </right>
      <top style="thin">
        <color theme="0" tint="-0.14996795556505021"/>
      </top>
      <bottom style="thin">
        <color theme="0" tint="-0.14996795556505021"/>
      </bottom>
      <diagonal/>
    </border>
    <border>
      <left/>
      <right style="thin">
        <color indexed="8"/>
      </right>
      <top style="thin">
        <color theme="0" tint="-0.14996795556505021"/>
      </top>
      <bottom style="medium">
        <color indexed="8"/>
      </bottom>
      <diagonal/>
    </border>
    <border>
      <left style="thin">
        <color indexed="8"/>
      </left>
      <right style="medium">
        <color indexed="8"/>
      </right>
      <top style="thin">
        <color theme="0" tint="-0.14996795556505021"/>
      </top>
      <bottom style="thin">
        <color theme="0" tint="-0.34998626667073579"/>
      </bottom>
      <diagonal/>
    </border>
    <border>
      <left style="thin">
        <color indexed="8"/>
      </left>
      <right style="thin">
        <color indexed="8"/>
      </right>
      <top style="thin">
        <color theme="0" tint="-0.14996795556505021"/>
      </top>
      <bottom style="thin">
        <color theme="0" tint="-0.34998626667073579"/>
      </bottom>
      <diagonal/>
    </border>
    <border>
      <left style="thin">
        <color indexed="8"/>
      </left>
      <right style="thin">
        <color indexed="8"/>
      </right>
      <top style="thin">
        <color theme="0" tint="-0.34998626667073579"/>
      </top>
      <bottom style="thin">
        <color theme="0" tint="-0.34998626667073579"/>
      </bottom>
      <diagonal/>
    </border>
    <border>
      <left style="thin">
        <color indexed="8"/>
      </left>
      <right style="medium">
        <color indexed="8"/>
      </right>
      <top style="thin">
        <color theme="0" tint="-0.34998626667073579"/>
      </top>
      <bottom style="thin">
        <color theme="0" tint="-0.34998626667073579"/>
      </bottom>
      <diagonal/>
    </border>
    <border>
      <left style="thin">
        <color indexed="8"/>
      </left>
      <right style="thin">
        <color indexed="8"/>
      </right>
      <top style="thin">
        <color theme="0" tint="-0.34998626667073579"/>
      </top>
      <bottom/>
      <diagonal/>
    </border>
    <border>
      <left style="thin">
        <color indexed="8"/>
      </left>
      <right style="medium">
        <color indexed="8"/>
      </right>
      <top style="thin">
        <color theme="0" tint="-0.34998626667073579"/>
      </top>
      <bottom/>
      <diagonal/>
    </border>
    <border>
      <left/>
      <right style="thin">
        <color indexed="8"/>
      </right>
      <top style="thin">
        <color theme="0" tint="-0.14996795556505021"/>
      </top>
      <bottom style="thin">
        <color theme="0" tint="-0.34998626667073579"/>
      </bottom>
      <diagonal/>
    </border>
    <border>
      <left/>
      <right style="thin">
        <color indexed="8"/>
      </right>
      <top style="thin">
        <color theme="0" tint="-0.34998626667073579"/>
      </top>
      <bottom style="thin">
        <color theme="0" tint="-0.34998626667073579"/>
      </bottom>
      <diagonal/>
    </border>
    <border>
      <left/>
      <right style="thin">
        <color indexed="8"/>
      </right>
      <top/>
      <bottom style="thin">
        <color theme="0" tint="-0.14996795556505021"/>
      </bottom>
      <diagonal/>
    </border>
    <border>
      <left style="thin">
        <color indexed="8"/>
      </left>
      <right style="medium">
        <color indexed="8"/>
      </right>
      <top style="thin">
        <color theme="0" tint="-0.14996795556505021"/>
      </top>
      <bottom style="thin">
        <color indexed="8"/>
      </bottom>
      <diagonal/>
    </border>
    <border>
      <left style="thin">
        <color indexed="8"/>
      </left>
      <right style="thin">
        <color indexed="8"/>
      </right>
      <top style="thin">
        <color theme="0" tint="-0.14996795556505021"/>
      </top>
      <bottom style="thin">
        <color indexed="8"/>
      </bottom>
      <diagonal/>
    </border>
    <border>
      <left style="medium">
        <color indexed="8"/>
      </left>
      <right/>
      <top style="thin">
        <color theme="0" tint="-0.14996795556505021"/>
      </top>
      <bottom style="thin">
        <color theme="0" tint="-0.24994659260841701"/>
      </bottom>
      <diagonal/>
    </border>
    <border>
      <left/>
      <right/>
      <top style="thin">
        <color theme="0" tint="-0.14996795556505021"/>
      </top>
      <bottom style="thin">
        <color theme="0" tint="-0.24994659260841701"/>
      </bottom>
      <diagonal/>
    </border>
    <border>
      <left/>
      <right style="thin">
        <color indexed="8"/>
      </right>
      <top style="thin">
        <color theme="0" tint="-0.14996795556505021"/>
      </top>
      <bottom style="thin">
        <color theme="0" tint="-0.24994659260841701"/>
      </bottom>
      <diagonal/>
    </border>
    <border>
      <left/>
      <right style="thin">
        <color indexed="64"/>
      </right>
      <top style="thin">
        <color theme="0" tint="-0.14996795556505021"/>
      </top>
      <bottom style="thin">
        <color theme="0" tint="-0.14996795556505021"/>
      </bottom>
      <diagonal/>
    </border>
    <border>
      <left style="thin">
        <color indexed="64"/>
      </left>
      <right style="medium">
        <color indexed="64"/>
      </right>
      <top style="thin">
        <color theme="0" tint="-0.14996795556505021"/>
      </top>
      <bottom style="thin">
        <color theme="0" tint="-0.34998626667073579"/>
      </bottom>
      <diagonal/>
    </border>
    <border>
      <left style="thin">
        <color indexed="64"/>
      </left>
      <right style="thin">
        <color indexed="64"/>
      </right>
      <top style="thin">
        <color theme="0" tint="-0.14996795556505021"/>
      </top>
      <bottom style="thin">
        <color theme="0" tint="-0.34998626667073579"/>
      </bottom>
      <diagonal/>
    </border>
    <border>
      <left/>
      <right style="thin">
        <color indexed="64"/>
      </right>
      <top/>
      <bottom style="thin">
        <color theme="0" tint="-0.14996795556505021"/>
      </bottom>
      <diagonal/>
    </border>
    <border>
      <left/>
      <right/>
      <top style="thin">
        <color theme="0" tint="-0.14996795556505021"/>
      </top>
      <bottom style="thin">
        <color theme="0" tint="-0.34998626667073579"/>
      </bottom>
      <diagonal/>
    </border>
    <border>
      <left/>
      <right style="thin">
        <color indexed="64"/>
      </right>
      <top style="thin">
        <color theme="0" tint="-0.34998626667073579"/>
      </top>
      <bottom style="thin">
        <color theme="0" tint="-0.34998626667073579"/>
      </bottom>
      <diagonal/>
    </border>
    <border>
      <left style="thin">
        <color theme="1"/>
      </left>
      <right style="thin">
        <color theme="1"/>
      </right>
      <top style="thin">
        <color theme="0" tint="-0.14996795556505021"/>
      </top>
      <bottom style="medium">
        <color indexed="8"/>
      </bottom>
      <diagonal/>
    </border>
    <border>
      <left style="thin">
        <color theme="1"/>
      </left>
      <right style="medium">
        <color indexed="8"/>
      </right>
      <top style="thin">
        <color theme="0" tint="-0.14996795556505021"/>
      </top>
      <bottom style="medium">
        <color indexed="8"/>
      </bottom>
      <diagonal/>
    </border>
    <border>
      <left/>
      <right style="thin">
        <color theme="1"/>
      </right>
      <top/>
      <bottom style="thin">
        <color theme="0" tint="-0.14996795556505021"/>
      </bottom>
      <diagonal/>
    </border>
    <border>
      <left/>
      <right style="thin">
        <color theme="1"/>
      </right>
      <top style="thin">
        <color theme="0" tint="-0.14996795556505021"/>
      </top>
      <bottom style="thin">
        <color theme="0" tint="-0.34998626667073579"/>
      </bottom>
      <diagonal/>
    </border>
    <border>
      <left style="thin">
        <color theme="1"/>
      </left>
      <right style="thin">
        <color theme="1"/>
      </right>
      <top style="thin">
        <color theme="0" tint="-0.14996795556505021"/>
      </top>
      <bottom style="thin">
        <color theme="0" tint="-0.34998626667073579"/>
      </bottom>
      <diagonal/>
    </border>
    <border>
      <left style="thin">
        <color theme="1"/>
      </left>
      <right style="medium">
        <color indexed="8"/>
      </right>
      <top style="thin">
        <color theme="0" tint="-0.14996795556505021"/>
      </top>
      <bottom style="thin">
        <color theme="0" tint="-0.34998626667073579"/>
      </bottom>
      <diagonal/>
    </border>
    <border>
      <left/>
      <right style="thin">
        <color theme="1"/>
      </right>
      <top style="thin">
        <color theme="0" tint="-0.34998626667073579"/>
      </top>
      <bottom style="thin">
        <color theme="0" tint="-0.34998626667073579"/>
      </bottom>
      <diagonal/>
    </border>
    <border>
      <left style="thin">
        <color theme="1"/>
      </left>
      <right style="medium">
        <color indexed="8"/>
      </right>
      <top style="thin">
        <color theme="0" tint="-0.34998626667073579"/>
      </top>
      <bottom style="thin">
        <color theme="0" tint="-0.34998626667073579"/>
      </bottom>
      <diagonal/>
    </border>
    <border>
      <left style="thin">
        <color theme="1"/>
      </left>
      <right style="thin">
        <color theme="1"/>
      </right>
      <top style="thin">
        <color theme="0" tint="-0.14996795556505021"/>
      </top>
      <bottom/>
      <diagonal/>
    </border>
    <border>
      <left style="thin">
        <color theme="1"/>
      </left>
      <right style="medium">
        <color indexed="8"/>
      </right>
      <top style="thin">
        <color theme="0" tint="-0.14996795556505021"/>
      </top>
      <bottom/>
      <diagonal/>
    </border>
    <border>
      <left style="medium">
        <color indexed="8"/>
      </left>
      <right/>
      <top style="thin">
        <color theme="0" tint="-0.14996795556505021"/>
      </top>
      <bottom/>
      <diagonal/>
    </border>
    <border>
      <left/>
      <right style="thin">
        <color theme="1"/>
      </right>
      <top style="thin">
        <color theme="0" tint="-0.14996795556505021"/>
      </top>
      <bottom/>
      <diagonal/>
    </border>
    <border>
      <left style="thin">
        <color theme="1"/>
      </left>
      <right style="medium">
        <color indexed="8"/>
      </right>
      <top style="medium">
        <color theme="1"/>
      </top>
      <bottom style="thin">
        <color theme="0" tint="-0.14996795556505021"/>
      </bottom>
      <diagonal/>
    </border>
    <border>
      <left style="thin">
        <color indexed="8"/>
      </left>
      <right style="thin">
        <color indexed="8"/>
      </right>
      <top style="thin">
        <color theme="0" tint="-0.14996795556505021"/>
      </top>
      <bottom style="medium">
        <color theme="1"/>
      </bottom>
      <diagonal/>
    </border>
    <border>
      <left style="thin">
        <color indexed="8"/>
      </left>
      <right style="medium">
        <color indexed="8"/>
      </right>
      <top style="thin">
        <color theme="0" tint="-0.14996795556505021"/>
      </top>
      <bottom style="medium">
        <color theme="1"/>
      </bottom>
      <diagonal/>
    </border>
    <border>
      <left style="medium">
        <color indexed="8"/>
      </left>
      <right/>
      <top style="thin">
        <color theme="0" tint="-0.14996795556505021"/>
      </top>
      <bottom style="medium">
        <color theme="1"/>
      </bottom>
      <diagonal/>
    </border>
    <border>
      <left/>
      <right/>
      <top style="thin">
        <color theme="0" tint="-0.14996795556505021"/>
      </top>
      <bottom style="medium">
        <color theme="1"/>
      </bottom>
      <diagonal/>
    </border>
    <border>
      <left/>
      <right style="thin">
        <color indexed="8"/>
      </right>
      <top style="thin">
        <color theme="0" tint="-0.14996795556505021"/>
      </top>
      <bottom style="medium">
        <color theme="1"/>
      </bottom>
      <diagonal/>
    </border>
    <border>
      <left/>
      <right/>
      <top style="medium">
        <color theme="1"/>
      </top>
      <bottom/>
      <diagonal/>
    </border>
    <border>
      <left/>
      <right/>
      <top/>
      <bottom style="thin">
        <color auto="1"/>
      </bottom>
      <diagonal/>
    </border>
    <border>
      <left style="thin">
        <color indexed="8"/>
      </left>
      <right style="thin">
        <color indexed="8"/>
      </right>
      <top style="thin">
        <color theme="0" tint="-0.34998626667073579"/>
      </top>
      <bottom style="medium">
        <color indexed="8"/>
      </bottom>
      <diagonal/>
    </border>
    <border>
      <left style="thin">
        <color indexed="8"/>
      </left>
      <right style="medium">
        <color indexed="8"/>
      </right>
      <top style="thin">
        <color theme="0" tint="-0.34998626667073579"/>
      </top>
      <bottom style="medium">
        <color indexed="8"/>
      </bottom>
      <diagonal/>
    </border>
    <border>
      <left style="medium">
        <color theme="1"/>
      </left>
      <right/>
      <top style="thin">
        <color theme="0" tint="-0.14996795556505021"/>
      </top>
      <bottom style="medium">
        <color theme="1"/>
      </bottom>
      <diagonal/>
    </border>
    <border>
      <left style="thin">
        <color theme="1"/>
      </left>
      <right style="medium">
        <color indexed="64"/>
      </right>
      <top style="thin">
        <color theme="0" tint="-0.14996795556505021"/>
      </top>
      <bottom style="thin">
        <color theme="0" tint="-0.34998626667073579"/>
      </bottom>
      <diagonal/>
    </border>
    <border>
      <left style="thin">
        <color theme="1"/>
      </left>
      <right style="thin">
        <color theme="1"/>
      </right>
      <top style="thin">
        <color theme="0" tint="-0.34998626667073579"/>
      </top>
      <bottom/>
      <diagonal/>
    </border>
    <border>
      <left style="thin">
        <color indexed="64"/>
      </left>
      <right style="thin">
        <color indexed="64"/>
      </right>
      <top style="thin">
        <color theme="0" tint="-0.34998626667073579"/>
      </top>
      <bottom/>
      <diagonal/>
    </border>
    <border>
      <left/>
      <right style="thin">
        <color indexed="64"/>
      </right>
      <top style="thin">
        <color theme="0" tint="-0.14996795556505021"/>
      </top>
      <bottom style="thin">
        <color theme="0" tint="-0.34998626667073579"/>
      </bottom>
      <diagonal/>
    </border>
    <border>
      <left style="thin">
        <color theme="1"/>
      </left>
      <right style="thin">
        <color theme="1"/>
      </right>
      <top style="medium">
        <color theme="1"/>
      </top>
      <bottom style="medium">
        <color theme="1"/>
      </bottom>
      <diagonal/>
    </border>
    <border>
      <left style="medium">
        <color theme="1"/>
      </left>
      <right style="thin">
        <color theme="1"/>
      </right>
      <top style="medium">
        <color theme="1"/>
      </top>
      <bottom style="thin">
        <color theme="0" tint="-0.14996795556505021"/>
      </bottom>
      <diagonal/>
    </border>
    <border>
      <left style="medium">
        <color theme="1"/>
      </left>
      <right style="thin">
        <color theme="1"/>
      </right>
      <top style="thin">
        <color theme="0" tint="-0.14996795556505021"/>
      </top>
      <bottom style="medium">
        <color indexed="8"/>
      </bottom>
      <diagonal/>
    </border>
    <border>
      <left style="medium">
        <color indexed="8"/>
      </left>
      <right style="medium">
        <color indexed="8"/>
      </right>
      <top style="thin">
        <color theme="0" tint="-0.14996795556505021"/>
      </top>
      <bottom style="thin">
        <color theme="0" tint="-0.14996795556505021"/>
      </bottom>
      <diagonal/>
    </border>
    <border>
      <left style="medium">
        <color indexed="8"/>
      </left>
      <right style="medium">
        <color indexed="8"/>
      </right>
      <top style="thin">
        <color theme="0" tint="-0.14996795556505021"/>
      </top>
      <bottom style="medium">
        <color indexed="64"/>
      </bottom>
      <diagonal/>
    </border>
    <border>
      <left style="thin">
        <color indexed="8"/>
      </left>
      <right style="thin">
        <color indexed="8"/>
      </right>
      <top style="thin">
        <color theme="0" tint="-0.14996795556505021"/>
      </top>
      <bottom style="thin">
        <color indexed="55"/>
      </bottom>
      <diagonal/>
    </border>
    <border>
      <left style="thin">
        <color indexed="8"/>
      </left>
      <right style="thin">
        <color indexed="8"/>
      </right>
      <top style="thin">
        <color theme="0" tint="-0.14996795556505021"/>
      </top>
      <bottom style="medium">
        <color indexed="64"/>
      </bottom>
      <diagonal/>
    </border>
    <border>
      <left style="thin">
        <color indexed="8"/>
      </left>
      <right style="medium">
        <color indexed="8"/>
      </right>
      <top style="thin">
        <color theme="0" tint="-0.14996795556505021"/>
      </top>
      <bottom style="medium">
        <color indexed="64"/>
      </bottom>
      <diagonal/>
    </border>
    <border>
      <left/>
      <right/>
      <top/>
      <bottom style="thin">
        <color theme="0" tint="-0.14996795556505021"/>
      </bottom>
      <diagonal/>
    </border>
    <border>
      <left/>
      <right/>
      <top style="thin">
        <color theme="0" tint="-0.34998626667073579"/>
      </top>
      <bottom style="thin">
        <color theme="0" tint="-0.34998626667073579"/>
      </bottom>
      <diagonal/>
    </border>
    <border>
      <left/>
      <right/>
      <top style="thin">
        <color theme="0" tint="-0.14996795556505021"/>
      </top>
      <bottom style="thin">
        <color theme="0" tint="-0.14993743705557422"/>
      </bottom>
      <diagonal/>
    </border>
    <border>
      <left/>
      <right/>
      <top style="thin">
        <color theme="0" tint="-0.14993743705557422"/>
      </top>
      <bottom style="thin">
        <color theme="0" tint="-0.14993743705557422"/>
      </bottom>
      <diagonal/>
    </border>
    <border>
      <left style="thin">
        <color indexed="64"/>
      </left>
      <right style="medium">
        <color indexed="64"/>
      </right>
      <top style="thin">
        <color theme="0" tint="-0.34998626667073579"/>
      </top>
      <bottom/>
      <diagonal/>
    </border>
    <border>
      <left style="medium">
        <color indexed="8"/>
      </left>
      <right/>
      <top/>
      <bottom style="thin">
        <color theme="0" tint="-0.14996795556505021"/>
      </bottom>
      <diagonal/>
    </border>
    <border>
      <left style="thin">
        <color indexed="8"/>
      </left>
      <right/>
      <top style="thin">
        <color theme="0" tint="-0.14996795556505021"/>
      </top>
      <bottom style="thin">
        <color theme="0" tint="-0.34998626667073579"/>
      </bottom>
      <diagonal/>
    </border>
    <border>
      <left style="thin">
        <color indexed="8"/>
      </left>
      <right/>
      <top style="thin">
        <color theme="0" tint="-0.34998626667073579"/>
      </top>
      <bottom style="thin">
        <color theme="0" tint="-0.34998626667073579"/>
      </bottom>
      <diagonal/>
    </border>
    <border>
      <left style="medium">
        <color theme="1"/>
      </left>
      <right/>
      <top style="thin">
        <color theme="0" tint="-0.14996795556505021"/>
      </top>
      <bottom style="thin">
        <color theme="0" tint="-0.14996795556505021"/>
      </bottom>
      <diagonal/>
    </border>
    <border>
      <left style="medium">
        <color theme="1"/>
      </left>
      <right/>
      <top style="thin">
        <color theme="0" tint="-0.14996795556505021"/>
      </top>
      <bottom style="medium">
        <color indexed="8"/>
      </bottom>
      <diagonal/>
    </border>
    <border>
      <left/>
      <right style="thin">
        <color theme="1"/>
      </right>
      <top/>
      <bottom style="medium">
        <color indexed="8"/>
      </bottom>
      <diagonal/>
    </border>
    <border>
      <left style="thick">
        <color rgb="FF000099"/>
      </left>
      <right style="thick">
        <color rgb="FF000099"/>
      </right>
      <top style="thick">
        <color rgb="FF000099"/>
      </top>
      <bottom style="thick">
        <color rgb="FF000099"/>
      </bottom>
      <diagonal/>
    </border>
    <border>
      <left style="thin">
        <color indexed="8"/>
      </left>
      <right style="thin">
        <color indexed="8"/>
      </right>
      <top/>
      <bottom style="thin">
        <color theme="0" tint="-0.34998626667073579"/>
      </bottom>
      <diagonal/>
    </border>
    <border>
      <left/>
      <right/>
      <top style="thin">
        <color theme="1"/>
      </top>
      <bottom style="thin">
        <color theme="0" tint="-0.34998626667073579"/>
      </bottom>
      <diagonal/>
    </border>
    <border>
      <left/>
      <right/>
      <top style="thin">
        <color theme="0" tint="-0.34998626667073579"/>
      </top>
      <bottom/>
      <diagonal/>
    </border>
    <border>
      <left/>
      <right/>
      <top style="medium">
        <color theme="1"/>
      </top>
      <bottom style="double">
        <color theme="1"/>
      </bottom>
      <diagonal/>
    </border>
    <border>
      <left/>
      <right style="thin">
        <color auto="1"/>
      </right>
      <top style="medium">
        <color theme="1"/>
      </top>
      <bottom style="double">
        <color theme="1"/>
      </bottom>
      <diagonal/>
    </border>
    <border>
      <left style="thin">
        <color auto="1"/>
      </left>
      <right/>
      <top/>
      <bottom style="medium">
        <color auto="1"/>
      </bottom>
      <diagonal/>
    </border>
    <border>
      <left/>
      <right style="medium">
        <color auto="1"/>
      </right>
      <top/>
      <bottom style="medium">
        <color auto="1"/>
      </bottom>
      <diagonal/>
    </border>
    <border>
      <left style="thin">
        <color theme="1"/>
      </left>
      <right style="thin">
        <color theme="1"/>
      </right>
      <top style="thin">
        <color theme="0" tint="-0.14996795556505021"/>
      </top>
      <bottom style="thin">
        <color theme="0" tint="-0.24994659260841701"/>
      </bottom>
      <diagonal/>
    </border>
    <border>
      <left style="thin">
        <color theme="1"/>
      </left>
      <right style="medium">
        <color indexed="8"/>
      </right>
      <top style="thin">
        <color theme="0" tint="-0.14996795556505021"/>
      </top>
      <bottom style="thin">
        <color theme="0" tint="-0.24994659260841701"/>
      </bottom>
      <diagonal/>
    </border>
    <border>
      <left style="thin">
        <color theme="1"/>
      </left>
      <right style="thin">
        <color theme="1"/>
      </right>
      <top style="thin">
        <color theme="0" tint="-0.24994659260841701"/>
      </top>
      <bottom style="medium">
        <color theme="1"/>
      </bottom>
      <diagonal/>
    </border>
    <border>
      <left style="thin">
        <color theme="1"/>
      </left>
      <right style="medium">
        <color indexed="8"/>
      </right>
      <top style="thin">
        <color theme="0" tint="-0.24994659260841701"/>
      </top>
      <bottom style="medium">
        <color theme="1"/>
      </bottom>
      <diagonal/>
    </border>
    <border>
      <left style="thin">
        <color theme="1"/>
      </left>
      <right style="thin">
        <color theme="1"/>
      </right>
      <top style="thin">
        <color theme="0" tint="-0.499984740745262"/>
      </top>
      <bottom/>
      <diagonal/>
    </border>
    <border>
      <left/>
      <right style="thin">
        <color indexed="8"/>
      </right>
      <top/>
      <bottom/>
      <diagonal/>
    </border>
    <border>
      <left style="thin">
        <color indexed="8"/>
      </left>
      <right/>
      <top/>
      <bottom style="medium">
        <color indexed="8"/>
      </bottom>
      <diagonal/>
    </border>
    <border>
      <left style="thin">
        <color indexed="55"/>
      </left>
      <right style="medium">
        <color indexed="64"/>
      </right>
      <top/>
      <bottom style="medium">
        <color indexed="64"/>
      </bottom>
      <diagonal/>
    </border>
    <border>
      <left style="medium">
        <color indexed="64"/>
      </left>
      <right style="thin">
        <color indexed="55"/>
      </right>
      <top/>
      <bottom/>
      <diagonal/>
    </border>
    <border>
      <left style="thin">
        <color indexed="55"/>
      </left>
      <right style="thin">
        <color indexed="55"/>
      </right>
      <top style="medium">
        <color indexed="64"/>
      </top>
      <bottom style="double">
        <color auto="1"/>
      </bottom>
      <diagonal/>
    </border>
    <border>
      <left style="thin">
        <color indexed="55"/>
      </left>
      <right style="medium">
        <color auto="1"/>
      </right>
      <top style="medium">
        <color indexed="64"/>
      </top>
      <bottom style="double">
        <color auto="1"/>
      </bottom>
      <diagonal/>
    </border>
    <border>
      <left style="thin">
        <color indexed="8"/>
      </left>
      <right style="medium">
        <color indexed="8"/>
      </right>
      <top style="thin">
        <color indexed="64"/>
      </top>
      <bottom style="medium">
        <color indexed="8"/>
      </bottom>
      <diagonal/>
    </border>
    <border>
      <left style="medium">
        <color indexed="64"/>
      </left>
      <right style="thin">
        <color indexed="55"/>
      </right>
      <top style="thin">
        <color indexed="64"/>
      </top>
      <bottom style="medium">
        <color indexed="64"/>
      </bottom>
      <diagonal/>
    </border>
    <border>
      <left style="thin">
        <color indexed="55"/>
      </left>
      <right style="thin">
        <color indexed="55"/>
      </right>
      <top style="thin">
        <color indexed="64"/>
      </top>
      <bottom style="medium">
        <color indexed="64"/>
      </bottom>
      <diagonal/>
    </border>
    <border>
      <left style="thin">
        <color indexed="55"/>
      </left>
      <right/>
      <top/>
      <bottom/>
      <diagonal/>
    </border>
    <border>
      <left/>
      <right style="medium">
        <color indexed="64"/>
      </right>
      <top/>
      <bottom style="medium">
        <color indexed="8"/>
      </bottom>
      <diagonal/>
    </border>
    <border>
      <left style="medium">
        <color indexed="64"/>
      </left>
      <right style="thin">
        <color indexed="55"/>
      </right>
      <top/>
      <bottom style="double">
        <color indexed="64"/>
      </bottom>
      <diagonal/>
    </border>
    <border>
      <left/>
      <right/>
      <top style="double">
        <color indexed="8"/>
      </top>
      <bottom/>
      <diagonal/>
    </border>
    <border>
      <left/>
      <right style="thin">
        <color indexed="64"/>
      </right>
      <top/>
      <bottom/>
      <diagonal/>
    </border>
    <border>
      <left style="thin">
        <color indexed="64"/>
      </left>
      <right style="thin">
        <color indexed="64"/>
      </right>
      <top style="thin">
        <color theme="0" tint="-0.499984740745262"/>
      </top>
      <bottom/>
      <diagonal/>
    </border>
    <border>
      <left style="thin">
        <color indexed="64"/>
      </left>
      <right style="medium">
        <color indexed="64"/>
      </right>
      <top style="thin">
        <color theme="0" tint="-0.499984740745262"/>
      </top>
      <bottom/>
      <diagonal/>
    </border>
    <border>
      <left/>
      <right style="thin">
        <color indexed="55"/>
      </right>
      <top/>
      <bottom/>
      <diagonal/>
    </border>
    <border>
      <left/>
      <right style="medium">
        <color indexed="64"/>
      </right>
      <top style="thin">
        <color auto="1"/>
      </top>
      <bottom style="thin">
        <color auto="1"/>
      </bottom>
      <diagonal/>
    </border>
    <border>
      <left style="medium">
        <color indexed="64"/>
      </left>
      <right/>
      <top/>
      <bottom style="thin">
        <color theme="0" tint="-0.14996795556505021"/>
      </bottom>
      <diagonal/>
    </border>
    <border>
      <left style="thin">
        <color theme="1"/>
      </left>
      <right style="medium">
        <color indexed="64"/>
      </right>
      <top/>
      <bottom style="thin">
        <color theme="0" tint="-0.499984740745262"/>
      </bottom>
      <diagonal/>
    </border>
    <border>
      <left style="thin">
        <color theme="1"/>
      </left>
      <right style="medium">
        <color indexed="64"/>
      </right>
      <top style="thin">
        <color theme="0" tint="-0.499984740745262"/>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style="double">
        <color theme="1"/>
      </top>
      <bottom style="thin">
        <color theme="1"/>
      </bottom>
      <diagonal/>
    </border>
    <border>
      <left/>
      <right/>
      <top style="double">
        <color theme="1"/>
      </top>
      <bottom style="thin">
        <color theme="1"/>
      </bottom>
      <diagonal/>
    </border>
    <border>
      <left/>
      <right style="thin">
        <color theme="1"/>
      </right>
      <top style="double">
        <color theme="1"/>
      </top>
      <bottom style="thin">
        <color theme="1"/>
      </bottom>
      <diagonal/>
    </border>
    <border>
      <left/>
      <right style="medium">
        <color auto="1"/>
      </right>
      <top style="medium">
        <color auto="1"/>
      </top>
      <bottom style="thin">
        <color auto="1"/>
      </bottom>
      <diagonal/>
    </border>
    <border>
      <left/>
      <right style="thin">
        <color indexed="55"/>
      </right>
      <top/>
      <bottom style="thin">
        <color theme="0" tint="-0.14996795556505021"/>
      </bottom>
      <diagonal/>
    </border>
    <border>
      <left/>
      <right style="thin">
        <color indexed="55"/>
      </right>
      <top style="thin">
        <color theme="0" tint="-0.14996795556505021"/>
      </top>
      <bottom style="thin">
        <color theme="0" tint="-0.14996795556505021"/>
      </bottom>
      <diagonal/>
    </border>
    <border>
      <left/>
      <right style="thin">
        <color indexed="55"/>
      </right>
      <top style="thin">
        <color theme="0" tint="-0.14996795556505021"/>
      </top>
      <bottom style="medium">
        <color indexed="8"/>
      </bottom>
      <diagonal/>
    </border>
    <border>
      <left/>
      <right style="thin">
        <color indexed="55"/>
      </right>
      <top style="thin">
        <color theme="0" tint="-0.14996795556505021"/>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theme="0" tint="-0.34998626667073579"/>
      </bottom>
      <diagonal/>
    </border>
    <border>
      <left style="thin">
        <color indexed="64"/>
      </left>
      <right style="medium">
        <color indexed="64"/>
      </right>
      <top style="thin">
        <color indexed="64"/>
      </top>
      <bottom style="thin">
        <color theme="0" tint="-0.34998626667073579"/>
      </bottom>
      <diagonal/>
    </border>
    <border>
      <left style="thin">
        <color indexed="8"/>
      </left>
      <right style="thin">
        <color indexed="8"/>
      </right>
      <top style="thin">
        <color indexed="64"/>
      </top>
      <bottom style="thin">
        <color theme="0" tint="-0.24994659260841701"/>
      </bottom>
      <diagonal/>
    </border>
    <border>
      <left style="thin">
        <color indexed="8"/>
      </left>
      <right style="medium">
        <color indexed="8"/>
      </right>
      <top style="thin">
        <color indexed="64"/>
      </top>
      <bottom style="thin">
        <color theme="0" tint="-0.24994659260841701"/>
      </bottom>
      <diagonal/>
    </border>
    <border>
      <left style="thin">
        <color auto="1"/>
      </left>
      <right style="medium">
        <color indexed="64"/>
      </right>
      <top style="thin">
        <color theme="0" tint="-0.14996795556505021"/>
      </top>
      <bottom/>
      <diagonal/>
    </border>
    <border>
      <left style="thin">
        <color indexed="64"/>
      </left>
      <right style="thin">
        <color indexed="55"/>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55"/>
      </top>
      <bottom style="thin">
        <color indexed="55"/>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medium">
        <color indexed="64"/>
      </left>
      <right style="thin">
        <color indexed="8"/>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thin">
        <color indexed="64"/>
      </left>
      <right style="thin">
        <color indexed="64"/>
      </right>
      <top style="thin">
        <color indexed="8"/>
      </top>
      <bottom/>
      <diagonal/>
    </border>
    <border>
      <left/>
      <right style="medium">
        <color indexed="64"/>
      </right>
      <top style="thin">
        <color indexed="8"/>
      </top>
      <bottom/>
      <diagonal/>
    </border>
    <border>
      <left/>
      <right/>
      <top style="thin">
        <color indexed="64"/>
      </top>
      <bottom style="thin">
        <color indexed="64"/>
      </bottom>
      <diagonal/>
    </border>
    <border>
      <left/>
      <right style="thin">
        <color indexed="55"/>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55"/>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style="thin">
        <color indexed="55"/>
      </top>
      <bottom/>
      <diagonal/>
    </border>
    <border>
      <left style="medium">
        <color indexed="64"/>
      </left>
      <right style="thin">
        <color indexed="55"/>
      </right>
      <top style="thin">
        <color indexed="64"/>
      </top>
      <bottom style="thin">
        <color indexed="64"/>
      </bottom>
      <diagonal/>
    </border>
    <border>
      <left style="thin">
        <color indexed="55"/>
      </left>
      <right style="thin">
        <color indexed="55"/>
      </right>
      <top style="thin">
        <color indexed="64"/>
      </top>
      <bottom style="thin">
        <color indexed="64"/>
      </bottom>
      <diagonal/>
    </border>
    <border>
      <left style="medium">
        <color indexed="64"/>
      </left>
      <right style="thin">
        <color indexed="55"/>
      </right>
      <top style="thin">
        <color indexed="55"/>
      </top>
      <bottom style="thin">
        <color indexed="64"/>
      </bottom>
      <diagonal/>
    </border>
    <border>
      <left/>
      <right style="thin">
        <color indexed="64"/>
      </right>
      <top style="thin">
        <color indexed="64"/>
      </top>
      <bottom style="thin">
        <color indexed="64"/>
      </bottom>
      <diagonal/>
    </border>
    <border>
      <left style="thin">
        <color indexed="55"/>
      </left>
      <right style="thin">
        <color indexed="55"/>
      </right>
      <top style="thin">
        <color indexed="8"/>
      </top>
      <bottom style="thin">
        <color indexed="8"/>
      </bottom>
      <diagonal/>
    </border>
    <border>
      <left style="thin">
        <color indexed="55"/>
      </left>
      <right style="thin">
        <color indexed="55"/>
      </right>
      <top style="thin">
        <color indexed="55"/>
      </top>
      <bottom style="thin">
        <color indexed="8"/>
      </bottom>
      <diagonal/>
    </border>
    <border>
      <left style="thin">
        <color indexed="55"/>
      </left>
      <right style="medium">
        <color indexed="64"/>
      </right>
      <top style="thin">
        <color indexed="8"/>
      </top>
      <bottom style="thin">
        <color indexed="8"/>
      </bottom>
      <diagonal/>
    </border>
    <border>
      <left style="medium">
        <color indexed="64"/>
      </left>
      <right style="thin">
        <color indexed="64"/>
      </right>
      <top style="thin">
        <color indexed="64"/>
      </top>
      <bottom/>
      <diagonal/>
    </border>
    <border>
      <left/>
      <right/>
      <top style="thin">
        <color indexed="64"/>
      </top>
      <bottom/>
      <diagonal/>
    </border>
    <border>
      <left style="thin">
        <color indexed="55"/>
      </left>
      <right style="thin">
        <color indexed="55"/>
      </right>
      <top style="thin">
        <color indexed="8"/>
      </top>
      <bottom/>
      <diagonal/>
    </border>
    <border>
      <left style="thin">
        <color indexed="55"/>
      </left>
      <right style="medium">
        <color indexed="64"/>
      </right>
      <top style="thin">
        <color indexed="8"/>
      </top>
      <bottom/>
      <diagonal/>
    </border>
    <border>
      <left style="medium">
        <color indexed="64"/>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right style="medium">
        <color indexed="64"/>
      </right>
      <top style="thin">
        <color indexed="64"/>
      </top>
      <bottom/>
      <diagonal/>
    </border>
    <border>
      <left style="thin">
        <color indexed="55"/>
      </left>
      <right style="thin">
        <color indexed="55"/>
      </right>
      <top style="thin">
        <color indexed="8"/>
      </top>
      <bottom style="medium">
        <color indexed="64"/>
      </bottom>
      <diagonal/>
    </border>
    <border>
      <left style="thin">
        <color indexed="55"/>
      </left>
      <right style="medium">
        <color indexed="64"/>
      </right>
      <top style="thin">
        <color indexed="8"/>
      </top>
      <bottom style="medium">
        <color indexed="64"/>
      </bottom>
      <diagonal/>
    </border>
    <border>
      <left style="medium">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medium">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medium">
        <color indexed="64"/>
      </right>
      <top style="thin">
        <color indexed="8"/>
      </top>
      <bottom style="medium">
        <color indexed="8"/>
      </bottom>
      <diagonal/>
    </border>
    <border>
      <left style="medium">
        <color auto="1"/>
      </left>
      <right style="thin">
        <color auto="1"/>
      </right>
      <top style="medium">
        <color auto="1"/>
      </top>
      <bottom/>
      <diagonal/>
    </border>
    <border>
      <left/>
      <right/>
      <top style="medium">
        <color auto="1"/>
      </top>
      <bottom style="thin">
        <color auto="1"/>
      </bottom>
      <diagonal/>
    </border>
    <border>
      <left style="thin">
        <color auto="1"/>
      </left>
      <right style="medium">
        <color auto="1"/>
      </right>
      <top style="medium">
        <color auto="1"/>
      </top>
      <bottom/>
      <diagonal/>
    </border>
    <border>
      <left style="medium">
        <color auto="1"/>
      </left>
      <right style="thin">
        <color auto="1"/>
      </right>
      <top/>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indexed="8"/>
      </left>
      <right style="medium">
        <color indexed="8"/>
      </right>
      <top style="thin">
        <color theme="0" tint="-0.14996795556505021"/>
      </top>
      <bottom style="thin">
        <color theme="0" tint="-0.14996795556505021"/>
      </bottom>
      <diagonal/>
    </border>
    <border>
      <left style="thin">
        <color indexed="8"/>
      </left>
      <right style="thin">
        <color indexed="8"/>
      </right>
      <top style="thin">
        <color theme="0" tint="-0.14996795556505021"/>
      </top>
      <bottom style="medium">
        <color indexed="8"/>
      </bottom>
      <diagonal/>
    </border>
    <border>
      <left style="thin">
        <color indexed="8"/>
      </left>
      <right style="medium">
        <color indexed="8"/>
      </right>
      <top style="thin">
        <color theme="0" tint="-0.14996795556505021"/>
      </top>
      <bottom style="medium">
        <color indexed="8"/>
      </bottom>
      <diagonal/>
    </border>
    <border>
      <left style="medium">
        <color indexed="8"/>
      </left>
      <right style="thin">
        <color indexed="8"/>
      </right>
      <top style="thin">
        <color indexed="8"/>
      </top>
      <bottom style="thin">
        <color indexed="8"/>
      </bottom>
      <diagonal/>
    </border>
    <border>
      <left style="thin">
        <color indexed="64"/>
      </left>
      <right style="medium">
        <color indexed="8"/>
      </right>
      <top style="thin">
        <color indexed="64"/>
      </top>
      <bottom style="thin">
        <color indexed="64"/>
      </bottom>
      <diagonal/>
    </border>
    <border>
      <left style="thin">
        <color indexed="8"/>
      </left>
      <right style="medium">
        <color indexed="8"/>
      </right>
      <top style="thin">
        <color indexed="8"/>
      </top>
      <bottom/>
      <diagonal/>
    </border>
    <border>
      <left/>
      <right/>
      <top style="thin">
        <color indexed="8"/>
      </top>
      <bottom style="medium">
        <color indexed="64"/>
      </bottom>
      <diagonal/>
    </border>
    <border>
      <left/>
      <right style="thin">
        <color indexed="8"/>
      </right>
      <top style="thin">
        <color indexed="8"/>
      </top>
      <bottom style="medium">
        <color indexed="64"/>
      </bottom>
      <diagonal/>
    </border>
    <border>
      <left style="thin">
        <color indexed="55"/>
      </left>
      <right style="medium">
        <color indexed="64"/>
      </right>
      <top style="medium">
        <color indexed="64"/>
      </top>
      <bottom style="medium">
        <color indexed="64"/>
      </bottom>
      <diagonal/>
    </border>
    <border>
      <left style="thin">
        <color indexed="55"/>
      </left>
      <right style="medium">
        <color indexed="8"/>
      </right>
      <top style="medium">
        <color indexed="8"/>
      </top>
      <bottom style="medium">
        <color theme="1"/>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theme="0" tint="-0.24994659260841701"/>
      </left>
      <right style="thin">
        <color theme="0" tint="-0.24994659260841701"/>
      </right>
      <top style="medium">
        <color indexed="64"/>
      </top>
      <bottom style="double">
        <color indexed="64"/>
      </bottom>
      <diagonal/>
    </border>
    <border>
      <left style="thin">
        <color theme="0" tint="-0.24994659260841701"/>
      </left>
      <right style="medium">
        <color indexed="64"/>
      </right>
      <top style="medium">
        <color indexed="64"/>
      </top>
      <bottom style="double">
        <color indexed="64"/>
      </bottom>
      <diagonal/>
    </border>
    <border>
      <left style="medium">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8"/>
      </left>
      <right/>
      <top style="medium">
        <color indexed="8"/>
      </top>
      <bottom style="thin">
        <color indexed="8"/>
      </bottom>
      <diagonal/>
    </border>
    <border>
      <left style="medium">
        <color indexed="8"/>
      </left>
      <right style="medium">
        <color indexed="8"/>
      </right>
      <top style="medium">
        <color indexed="8"/>
      </top>
      <bottom style="thin">
        <color theme="0" tint="-0.14996795556505021"/>
      </bottom>
      <diagonal/>
    </border>
    <border>
      <left style="medium">
        <color indexed="8"/>
      </left>
      <right/>
      <top style="medium">
        <color indexed="8"/>
      </top>
      <bottom style="thin">
        <color theme="0" tint="-0.14996795556505021"/>
      </bottom>
      <diagonal/>
    </border>
    <border>
      <left/>
      <right/>
      <top style="medium">
        <color indexed="8"/>
      </top>
      <bottom style="thin">
        <color theme="0" tint="-0.14996795556505021"/>
      </bottom>
      <diagonal/>
    </border>
    <border>
      <left/>
      <right style="thin">
        <color indexed="8"/>
      </right>
      <top style="medium">
        <color indexed="8"/>
      </top>
      <bottom style="thin">
        <color theme="0" tint="-0.14996795556505021"/>
      </bottom>
      <diagonal/>
    </border>
    <border>
      <left style="medium">
        <color indexed="64"/>
      </left>
      <right/>
      <top style="medium">
        <color indexed="64"/>
      </top>
      <bottom/>
      <diagonal/>
    </border>
    <border>
      <left/>
      <right/>
      <top style="medium">
        <color indexed="64"/>
      </top>
      <bottom/>
      <diagonal/>
    </border>
    <border>
      <left/>
      <right style="thin">
        <color indexed="8"/>
      </right>
      <top style="medium">
        <color indexed="64"/>
      </top>
      <bottom/>
      <diagonal/>
    </border>
    <border>
      <left style="thin">
        <color indexed="8"/>
      </left>
      <right style="thin">
        <color indexed="8"/>
      </right>
      <top style="medium">
        <color indexed="64"/>
      </top>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top style="medium">
        <color indexed="8"/>
      </top>
      <bottom style="thin">
        <color theme="0" tint="-0.14996795556505021"/>
      </bottom>
      <diagonal/>
    </border>
    <border>
      <left/>
      <right style="thin">
        <color indexed="64"/>
      </right>
      <top style="medium">
        <color indexed="8"/>
      </top>
      <bottom style="thin">
        <color theme="0" tint="-0.14996795556505021"/>
      </bottom>
      <diagonal/>
    </border>
    <border>
      <left style="thin">
        <color indexed="64"/>
      </left>
      <right style="thin">
        <color indexed="64"/>
      </right>
      <top style="medium">
        <color indexed="8"/>
      </top>
      <bottom style="thin">
        <color theme="0" tint="-0.14996795556505021"/>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55"/>
      </right>
      <top style="thin">
        <color indexed="55"/>
      </top>
      <bottom style="medium">
        <color indexed="64"/>
      </bottom>
      <diagonal/>
    </border>
    <border>
      <left style="medium">
        <color indexed="8"/>
      </left>
      <right style="thin">
        <color theme="0" tint="-0.24994659260841701"/>
      </right>
      <top style="medium">
        <color indexed="8"/>
      </top>
      <bottom style="thin">
        <color indexed="8"/>
      </bottom>
      <diagonal/>
    </border>
    <border>
      <left style="thin">
        <color theme="0" tint="-0.24994659260841701"/>
      </left>
      <right style="thin">
        <color indexed="8"/>
      </right>
      <top style="medium">
        <color indexed="8"/>
      </top>
      <bottom style="thin">
        <color indexed="8"/>
      </bottom>
      <diagonal/>
    </border>
    <border>
      <left style="medium">
        <color indexed="8"/>
      </left>
      <right style="thin">
        <color theme="0" tint="-0.24994659260841701"/>
      </right>
      <top style="medium">
        <color indexed="8"/>
      </top>
      <bottom style="double">
        <color indexed="8"/>
      </bottom>
      <diagonal/>
    </border>
    <border>
      <left style="thin">
        <color theme="0" tint="-0.24994659260841701"/>
      </left>
      <right style="thin">
        <color indexed="55"/>
      </right>
      <top style="medium">
        <color indexed="8"/>
      </top>
      <bottom style="double">
        <color indexed="8"/>
      </bottom>
      <diagonal/>
    </border>
    <border>
      <left style="thin">
        <color indexed="8"/>
      </left>
      <right/>
      <top style="medium">
        <color indexed="8"/>
      </top>
      <bottom style="thin">
        <color theme="0" tint="-0.14996795556505021"/>
      </bottom>
      <diagonal/>
    </border>
    <border>
      <left/>
      <right style="medium">
        <color indexed="8"/>
      </right>
      <top style="medium">
        <color indexed="8"/>
      </top>
      <bottom style="thin">
        <color theme="0" tint="-0.14996795556505021"/>
      </bottom>
      <diagonal/>
    </border>
    <border>
      <left style="thin">
        <color indexed="8"/>
      </left>
      <right/>
      <top style="thin">
        <color theme="0" tint="-0.14996795556505021"/>
      </top>
      <bottom style="medium">
        <color indexed="8"/>
      </bottom>
      <diagonal/>
    </border>
    <border>
      <left style="medium">
        <color indexed="8"/>
      </left>
      <right style="thin">
        <color indexed="55"/>
      </right>
      <top style="medium">
        <color indexed="8"/>
      </top>
      <bottom style="medium">
        <color indexed="8"/>
      </bottom>
      <diagonal/>
    </border>
    <border>
      <left style="thin">
        <color indexed="55"/>
      </left>
      <right/>
      <top style="medium">
        <color indexed="8"/>
      </top>
      <bottom style="medium">
        <color indexed="8"/>
      </bottom>
      <diagonal/>
    </border>
    <border>
      <left/>
      <right style="medium">
        <color indexed="8"/>
      </right>
      <top style="medium">
        <color indexed="8"/>
      </top>
      <bottom style="medium">
        <color indexed="8"/>
      </bottom>
      <diagonal/>
    </border>
    <border>
      <left style="medium">
        <color auto="1"/>
      </left>
      <right/>
      <top style="medium">
        <color indexed="8"/>
      </top>
      <bottom style="thin">
        <color indexed="55"/>
      </bottom>
      <diagonal/>
    </border>
    <border>
      <left/>
      <right/>
      <top style="medium">
        <color indexed="8"/>
      </top>
      <bottom style="thin">
        <color indexed="55"/>
      </bottom>
      <diagonal/>
    </border>
    <border>
      <left style="thin">
        <color auto="1"/>
      </left>
      <right/>
      <top style="medium">
        <color indexed="8"/>
      </top>
      <bottom style="thin">
        <color indexed="55"/>
      </bottom>
      <diagonal/>
    </border>
    <border>
      <left/>
      <right style="medium">
        <color auto="1"/>
      </right>
      <top style="medium">
        <color indexed="8"/>
      </top>
      <bottom style="thin">
        <color indexed="55"/>
      </bottom>
      <diagonal/>
    </border>
    <border>
      <left/>
      <right style="thin">
        <color auto="1"/>
      </right>
      <top/>
      <bottom/>
      <diagonal/>
    </border>
    <border>
      <left style="medium">
        <color theme="1"/>
      </left>
      <right/>
      <top style="medium">
        <color indexed="8"/>
      </top>
      <bottom style="thin">
        <color theme="0" tint="-0.14996795556505021"/>
      </bottom>
      <diagonal/>
    </border>
    <border>
      <left/>
      <right style="thin">
        <color theme="1"/>
      </right>
      <top style="medium">
        <color indexed="8"/>
      </top>
      <bottom style="thin">
        <color theme="0" tint="-0.14996795556505021"/>
      </bottom>
      <diagonal/>
    </border>
    <border>
      <left style="thin">
        <color theme="1"/>
      </left>
      <right style="medium">
        <color indexed="8"/>
      </right>
      <top style="medium">
        <color indexed="8"/>
      </top>
      <bottom style="thin">
        <color theme="0" tint="-0.14996795556505021"/>
      </bottom>
      <diagonal/>
    </border>
    <border>
      <left style="medium">
        <color theme="1"/>
      </left>
      <right style="thin">
        <color theme="0" tint="-0.24994659260841701"/>
      </right>
      <top style="medium">
        <color indexed="8"/>
      </top>
      <bottom style="medium">
        <color indexed="8"/>
      </bottom>
      <diagonal/>
    </border>
    <border>
      <left style="thin">
        <color theme="0" tint="-0.24994659260841701"/>
      </left>
      <right style="thin">
        <color indexed="55"/>
      </right>
      <top style="medium">
        <color indexed="8"/>
      </top>
      <bottom style="medium">
        <color indexed="8"/>
      </bottom>
      <diagonal/>
    </border>
    <border>
      <left style="thin">
        <color indexed="55"/>
      </left>
      <right style="thin">
        <color indexed="55"/>
      </right>
      <top style="medium">
        <color indexed="8"/>
      </top>
      <bottom style="medium">
        <color indexed="64"/>
      </bottom>
      <diagonal/>
    </border>
    <border>
      <left style="medium">
        <color indexed="8"/>
      </left>
      <right/>
      <top style="thin">
        <color indexed="55"/>
      </top>
      <bottom style="medium">
        <color indexed="8"/>
      </bottom>
      <diagonal/>
    </border>
    <border>
      <left style="thin">
        <color indexed="55"/>
      </left>
      <right style="thin">
        <color indexed="55"/>
      </right>
      <top style="medium">
        <color indexed="8"/>
      </top>
      <bottom style="medium">
        <color theme="1"/>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medium">
        <color indexed="64"/>
      </left>
      <right style="thin">
        <color indexed="64"/>
      </right>
      <top style="medium">
        <color indexed="64"/>
      </top>
      <bottom style="thin">
        <color indexed="64"/>
      </bottom>
      <diagonal/>
    </border>
    <border>
      <left style="medium">
        <color indexed="64"/>
      </left>
      <right/>
      <top/>
      <bottom/>
      <diagonal/>
    </border>
    <border>
      <left style="medium">
        <color indexed="64"/>
      </left>
      <right style="thin">
        <color theme="0" tint="-0.499984740745262"/>
      </right>
      <top style="thin">
        <color theme="0" tint="-0.499984740745262"/>
      </top>
      <bottom style="thin">
        <color theme="0" tint="-0.499984740745262"/>
      </bottom>
      <diagonal/>
    </border>
    <border>
      <left style="thin">
        <color theme="0" tint="-0.499984740745262"/>
      </left>
      <right style="medium">
        <color indexed="64"/>
      </right>
      <top style="thin">
        <color theme="0" tint="-0.499984740745262"/>
      </top>
      <bottom style="thin">
        <color theme="0" tint="-0.499984740745262"/>
      </bottom>
      <diagonal/>
    </border>
    <border>
      <left style="medium">
        <color indexed="64"/>
      </left>
      <right style="thin">
        <color theme="0" tint="-0.499984740745262"/>
      </right>
      <top style="thin">
        <color theme="0" tint="-0.499984740745262"/>
      </top>
      <bottom style="medium">
        <color indexed="64"/>
      </bottom>
      <diagonal/>
    </border>
    <border>
      <left style="thin">
        <color theme="0" tint="-0.499984740745262"/>
      </left>
      <right style="thin">
        <color theme="0" tint="-0.499984740745262"/>
      </right>
      <top style="thin">
        <color theme="0" tint="-0.499984740745262"/>
      </top>
      <bottom style="medium">
        <color indexed="64"/>
      </bottom>
      <diagonal/>
    </border>
    <border>
      <left style="thin">
        <color theme="0" tint="-0.499984740745262"/>
      </left>
      <right style="medium">
        <color indexed="64"/>
      </right>
      <top style="medium">
        <color theme="1"/>
      </top>
      <bottom style="double">
        <color theme="1"/>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medium">
        <color indexed="64"/>
      </right>
      <top style="thin">
        <color theme="0" tint="-0.499984740745262"/>
      </top>
      <bottom/>
      <diagonal/>
    </border>
    <border>
      <left style="thin">
        <color theme="0" tint="-0.499984740745262"/>
      </left>
      <right style="thin">
        <color theme="0" tint="-0.499984740745262"/>
      </right>
      <top style="medium">
        <color theme="1"/>
      </top>
      <bottom style="double">
        <color theme="1"/>
      </bottom>
      <diagonal/>
    </border>
    <border>
      <left style="medium">
        <color indexed="64"/>
      </left>
      <right/>
      <top style="thin">
        <color indexed="55"/>
      </top>
      <bottom style="thin">
        <color indexed="55"/>
      </bottom>
      <diagonal/>
    </border>
    <border>
      <left/>
      <right/>
      <top/>
      <bottom style="thin">
        <color rgb="FF000000"/>
      </bottom>
      <diagonal/>
    </border>
    <border>
      <left style="thin">
        <color theme="1"/>
      </left>
      <right style="thin">
        <color theme="1"/>
      </right>
      <top style="thin">
        <color theme="1"/>
      </top>
      <bottom style="thin">
        <color rgb="FF000000"/>
      </bottom>
      <diagonal/>
    </border>
    <border>
      <left style="thin">
        <color theme="1"/>
      </left>
      <right style="medium">
        <color indexed="64"/>
      </right>
      <top style="thin">
        <color theme="0" tint="-0.14996795556505021"/>
      </top>
      <bottom/>
      <diagonal/>
    </border>
    <border>
      <left style="thin">
        <color theme="1"/>
      </left>
      <right style="thin">
        <color theme="1"/>
      </right>
      <top style="thin">
        <color theme="0" tint="-0.14996795556505021"/>
      </top>
      <bottom style="thin">
        <color rgb="FF000000"/>
      </bottom>
      <diagonal/>
    </border>
    <border>
      <left style="thin">
        <color theme="1"/>
      </left>
      <right style="medium">
        <color indexed="64"/>
      </right>
      <top style="thin">
        <color theme="0" tint="-0.14996795556505021"/>
      </top>
      <bottom style="thin">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top/>
      <bottom style="thin">
        <color theme="0" tint="-0.24994659260841701"/>
      </bottom>
      <diagonal/>
    </border>
    <border>
      <left style="medium">
        <color indexed="64"/>
      </left>
      <right/>
      <top style="thin">
        <color theme="0" tint="-0.24994659260841701"/>
      </top>
      <bottom style="thin">
        <color theme="0" tint="-0.24994659260841701"/>
      </bottom>
      <diagonal/>
    </border>
    <border>
      <left style="medium">
        <color indexed="64"/>
      </left>
      <right/>
      <top style="thin">
        <color theme="0" tint="-0.24994659260841701"/>
      </top>
      <bottom style="medium">
        <color indexed="64"/>
      </bottom>
      <diagonal/>
    </border>
    <border>
      <left style="thin">
        <color indexed="64"/>
      </left>
      <right style="thin">
        <color indexed="64"/>
      </right>
      <top style="thin">
        <color theme="0" tint="-0.24994659260841701"/>
      </top>
      <bottom style="medium">
        <color indexed="64"/>
      </bottom>
      <diagonal/>
    </border>
    <border>
      <left/>
      <right style="medium">
        <color indexed="64"/>
      </right>
      <top/>
      <bottom style="thin">
        <color theme="0" tint="-0.24994659260841701"/>
      </bottom>
      <diagonal/>
    </border>
    <border>
      <left/>
      <right style="medium">
        <color indexed="64"/>
      </right>
      <top style="thin">
        <color theme="0" tint="-0.24994659260841701"/>
      </top>
      <bottom style="thin">
        <color theme="0" tint="-0.24994659260841701"/>
      </bottom>
      <diagonal/>
    </border>
    <border>
      <left/>
      <right style="medium">
        <color indexed="64"/>
      </right>
      <top style="thin">
        <color theme="0" tint="-0.24994659260841701"/>
      </top>
      <bottom style="medium">
        <color indexed="64"/>
      </bottom>
      <diagonal/>
    </border>
    <border>
      <left style="thin">
        <color auto="1"/>
      </left>
      <right/>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style="medium">
        <color indexed="64"/>
      </bottom>
      <diagonal/>
    </border>
    <border>
      <left/>
      <right/>
      <top/>
      <bottom style="double">
        <color indexed="64"/>
      </bottom>
      <diagonal/>
    </border>
    <border>
      <left style="thin">
        <color theme="1"/>
      </left>
      <right/>
      <top style="thin">
        <color theme="0" tint="-0.14996795556505021"/>
      </top>
      <bottom style="thin">
        <color theme="0" tint="-0.14996795556505021"/>
      </bottom>
      <diagonal/>
    </border>
    <border>
      <left style="medium">
        <color indexed="64"/>
      </left>
      <right style="thin">
        <color indexed="64"/>
      </right>
      <top style="medium">
        <color indexed="64"/>
      </top>
      <bottom style="thin">
        <color theme="0" tint="-0.24994659260841701"/>
      </bottom>
      <diagonal/>
    </border>
    <border>
      <left style="thin">
        <color indexed="64"/>
      </left>
      <right style="thin">
        <color indexed="64"/>
      </right>
      <top style="medium">
        <color indexed="64"/>
      </top>
      <bottom style="thin">
        <color theme="0" tint="-0.24994659260841701"/>
      </bottom>
      <diagonal/>
    </border>
    <border>
      <left style="thin">
        <color indexed="64"/>
      </left>
      <right style="medium">
        <color indexed="64"/>
      </right>
      <top style="medium">
        <color indexed="64"/>
      </top>
      <bottom style="thin">
        <color theme="0" tint="-0.24994659260841701"/>
      </bottom>
      <diagonal/>
    </border>
    <border>
      <left style="medium">
        <color indexed="64"/>
      </left>
      <right style="thin">
        <color indexed="64"/>
      </right>
      <top style="thin">
        <color theme="0" tint="-0.24994659260841701"/>
      </top>
      <bottom style="medium">
        <color indexed="64"/>
      </bottom>
      <diagonal/>
    </border>
    <border>
      <left style="thin">
        <color indexed="64"/>
      </left>
      <right style="medium">
        <color indexed="64"/>
      </right>
      <top style="thin">
        <color theme="0" tint="-0.24994659260841701"/>
      </top>
      <bottom style="medium">
        <color indexed="64"/>
      </bottom>
      <diagonal/>
    </border>
    <border>
      <left style="thin">
        <color theme="1"/>
      </left>
      <right style="thin">
        <color theme="1"/>
      </right>
      <top style="thin">
        <color theme="0" tint="-0.24994659260841701"/>
      </top>
      <bottom style="thin">
        <color theme="0" tint="-0.24994659260841701"/>
      </bottom>
      <diagonal/>
    </border>
    <border>
      <left style="medium">
        <color indexed="64"/>
      </left>
      <right style="thin">
        <color theme="1"/>
      </right>
      <top style="thin">
        <color theme="0" tint="-0.24994659260841701"/>
      </top>
      <bottom/>
      <diagonal/>
    </border>
    <border>
      <left style="medium">
        <color indexed="64"/>
      </left>
      <right style="thin">
        <color theme="1"/>
      </right>
      <top/>
      <bottom/>
      <diagonal/>
    </border>
    <border>
      <left style="medium">
        <color indexed="64"/>
      </left>
      <right style="thin">
        <color theme="1"/>
      </right>
      <top/>
      <bottom style="thin">
        <color theme="0" tint="-0.24994659260841701"/>
      </bottom>
      <diagonal/>
    </border>
    <border>
      <left style="medium">
        <color indexed="64"/>
      </left>
      <right style="thin">
        <color indexed="64"/>
      </right>
      <top style="thin">
        <color theme="0" tint="-0.24994659260841701"/>
      </top>
      <bottom style="thin">
        <color theme="0" tint="-0.24994659260841701"/>
      </bottom>
      <diagonal/>
    </border>
    <border>
      <left style="medium">
        <color indexed="64"/>
      </left>
      <right style="thin">
        <color theme="1"/>
      </right>
      <top style="thin">
        <color theme="0" tint="-0.24994659260841701"/>
      </top>
      <bottom style="thin">
        <color theme="0" tint="-0.24994659260841701"/>
      </bottom>
      <diagonal/>
    </border>
    <border>
      <left style="medium">
        <color indexed="64"/>
      </left>
      <right style="thin">
        <color theme="1"/>
      </right>
      <top style="thin">
        <color theme="0" tint="-0.14996795556505021"/>
      </top>
      <bottom style="thin">
        <color theme="0" tint="-0.24994659260841701"/>
      </bottom>
      <diagonal/>
    </border>
    <border>
      <left style="thin">
        <color theme="1"/>
      </left>
      <right style="medium">
        <color indexed="64"/>
      </right>
      <top style="thin">
        <color theme="0" tint="-0.14996795556505021"/>
      </top>
      <bottom style="thin">
        <color theme="0" tint="-0.24994659260841701"/>
      </bottom>
      <diagonal/>
    </border>
    <border>
      <left style="thin">
        <color theme="1"/>
      </left>
      <right style="thin">
        <color theme="1"/>
      </right>
      <top style="thin">
        <color theme="0" tint="-0.24994659260841701"/>
      </top>
      <bottom/>
      <diagonal/>
    </border>
    <border>
      <left style="thin">
        <color theme="1"/>
      </left>
      <right style="medium">
        <color indexed="64"/>
      </right>
      <top style="thin">
        <color theme="0" tint="-0.24994659260841701"/>
      </top>
      <bottom/>
      <diagonal/>
    </border>
    <border>
      <left style="medium">
        <color indexed="64"/>
      </left>
      <right style="thin">
        <color indexed="64"/>
      </right>
      <top style="thin">
        <color theme="0" tint="-0.14996795556505021"/>
      </top>
      <bottom/>
      <diagonal/>
    </border>
    <border>
      <left style="thin">
        <color indexed="64"/>
      </left>
      <right style="thin">
        <color indexed="64"/>
      </right>
      <top style="thin">
        <color theme="0" tint="-0.14996795556505021"/>
      </top>
      <bottom/>
      <diagonal/>
    </border>
    <border>
      <left style="medium">
        <color indexed="64"/>
      </left>
      <right style="thin">
        <color indexed="64"/>
      </right>
      <top style="thin">
        <color theme="0" tint="-0.14996795556505021"/>
      </top>
      <bottom style="medium">
        <color indexed="64"/>
      </bottom>
      <diagonal/>
    </border>
    <border>
      <left style="medium">
        <color indexed="64"/>
      </left>
      <right style="thin">
        <color indexed="64"/>
      </right>
      <top/>
      <bottom style="thin">
        <color theme="0" tint="-0.14996795556505021"/>
      </bottom>
      <diagonal/>
    </border>
    <border>
      <left style="thin">
        <color indexed="64"/>
      </left>
      <right style="medium">
        <color indexed="64"/>
      </right>
      <top style="thin">
        <color theme="0" tint="-0.14996795556505021"/>
      </top>
      <bottom style="thin">
        <color theme="0" tint="-0.24994659260841701"/>
      </bottom>
      <diagonal/>
    </border>
    <border>
      <left style="thin">
        <color theme="1"/>
      </left>
      <right style="thin">
        <color theme="1"/>
      </right>
      <top style="thin">
        <color theme="0" tint="-0.24994659260841701"/>
      </top>
      <bottom style="medium">
        <color indexed="64"/>
      </bottom>
      <diagonal/>
    </border>
    <border>
      <left/>
      <right/>
      <top style="medium">
        <color indexed="8"/>
      </top>
      <bottom/>
      <diagonal/>
    </border>
    <border>
      <left style="thin">
        <color indexed="8"/>
      </left>
      <right style="thin">
        <color indexed="8"/>
      </right>
      <top/>
      <bottom style="thin">
        <color theme="0" tint="-0.14996795556505021"/>
      </bottom>
      <diagonal/>
    </border>
    <border>
      <left/>
      <right/>
      <top style="medium">
        <color indexed="8"/>
      </top>
      <bottom style="medium">
        <color indexed="8"/>
      </bottom>
      <diagonal/>
    </border>
    <border>
      <left style="medium">
        <color indexed="8"/>
      </left>
      <right/>
      <top style="medium">
        <color indexed="8"/>
      </top>
      <bottom/>
      <diagonal/>
    </border>
    <border>
      <left/>
      <right style="thin">
        <color indexed="8"/>
      </right>
      <top style="medium">
        <color indexed="8"/>
      </top>
      <bottom/>
      <diagonal/>
    </border>
    <border>
      <left style="thin">
        <color indexed="55"/>
      </left>
      <right style="thin">
        <color indexed="55"/>
      </right>
      <top style="medium">
        <color indexed="8"/>
      </top>
      <bottom style="medium">
        <color indexed="8"/>
      </bottom>
      <diagonal/>
    </border>
    <border>
      <left style="medium">
        <color indexed="8"/>
      </left>
      <right style="thin">
        <color indexed="8"/>
      </right>
      <top style="medium">
        <color indexed="8"/>
      </top>
      <bottom style="medium">
        <color indexed="8"/>
      </bottom>
      <diagonal/>
    </border>
    <border>
      <left/>
      <right style="thin">
        <color indexed="8"/>
      </right>
      <top style="medium">
        <color indexed="8"/>
      </top>
      <bottom style="medium">
        <color indexed="8"/>
      </bottom>
      <diagonal/>
    </border>
    <border>
      <left style="thin">
        <color indexed="8"/>
      </left>
      <right/>
      <top style="medium">
        <color indexed="8"/>
      </top>
      <bottom style="medium">
        <color indexed="8"/>
      </bottom>
      <diagonal/>
    </border>
    <border>
      <left style="medium">
        <color indexed="64"/>
      </left>
      <right style="medium">
        <color indexed="8"/>
      </right>
      <top style="medium">
        <color indexed="8"/>
      </top>
      <bottom style="medium">
        <color indexed="8"/>
      </bottom>
      <diagonal/>
    </border>
    <border>
      <left style="medium">
        <color indexed="8"/>
      </left>
      <right style="thin">
        <color indexed="8"/>
      </right>
      <top style="medium">
        <color indexed="8"/>
      </top>
      <bottom style="thin">
        <color theme="0" tint="-0.14996795556505021"/>
      </bottom>
      <diagonal/>
    </border>
    <border>
      <left style="thin">
        <color indexed="8"/>
      </left>
      <right style="medium">
        <color indexed="8"/>
      </right>
      <top style="medium">
        <color indexed="8"/>
      </top>
      <bottom style="thin">
        <color theme="0" tint="-0.14996795556505021"/>
      </bottom>
      <diagonal/>
    </border>
    <border>
      <left style="thin">
        <color indexed="8"/>
      </left>
      <right style="thin">
        <color indexed="8"/>
      </right>
      <top style="thin">
        <color indexed="8"/>
      </top>
      <bottom style="thin">
        <color theme="0" tint="-0.24994659260841701"/>
      </bottom>
      <diagonal/>
    </border>
    <border>
      <left style="thin">
        <color indexed="8"/>
      </left>
      <right style="medium">
        <color indexed="8"/>
      </right>
      <top style="thin">
        <color indexed="8"/>
      </top>
      <bottom style="thin">
        <color theme="0" tint="-0.24994659260841701"/>
      </bottom>
      <diagonal/>
    </border>
    <border>
      <left style="thin">
        <color indexed="8"/>
      </left>
      <right style="thin">
        <color indexed="8"/>
      </right>
      <top style="thin">
        <color theme="0" tint="-0.24994659260841701"/>
      </top>
      <bottom style="thin">
        <color theme="0" tint="-0.24994659260841701"/>
      </bottom>
      <diagonal/>
    </border>
    <border>
      <left style="thin">
        <color indexed="8"/>
      </left>
      <right style="medium">
        <color indexed="8"/>
      </right>
      <top style="thin">
        <color theme="0" tint="-0.24994659260841701"/>
      </top>
      <bottom style="thin">
        <color theme="0" tint="-0.24994659260841701"/>
      </bottom>
      <diagonal/>
    </border>
    <border>
      <left style="thin">
        <color indexed="8"/>
      </left>
      <right style="thin">
        <color indexed="8"/>
      </right>
      <top/>
      <bottom style="thin">
        <color indexed="8"/>
      </bottom>
      <diagonal/>
    </border>
    <border>
      <left style="thin">
        <color indexed="8"/>
      </left>
      <right style="medium">
        <color indexed="8"/>
      </right>
      <top/>
      <bottom style="thin">
        <color indexed="8"/>
      </bottom>
      <diagonal/>
    </border>
    <border>
      <left style="thin">
        <color indexed="8"/>
      </left>
      <right style="medium">
        <color indexed="8"/>
      </right>
      <top/>
      <bottom style="thin">
        <color theme="0" tint="-0.14996795556505021"/>
      </bottom>
      <diagonal/>
    </border>
    <border>
      <left/>
      <right style="thin">
        <color indexed="55"/>
      </right>
      <top style="thin">
        <color indexed="55"/>
      </top>
      <bottom style="medium">
        <color indexed="64"/>
      </bottom>
      <diagonal/>
    </border>
    <border>
      <left style="thin">
        <color indexed="8"/>
      </left>
      <right style="thin">
        <color indexed="8"/>
      </right>
      <top style="thin">
        <color theme="0" tint="-0.14996795556505021"/>
      </top>
      <bottom style="thin">
        <color indexed="64"/>
      </bottom>
      <diagonal/>
    </border>
    <border>
      <left style="thin">
        <color indexed="8"/>
      </left>
      <right style="medium">
        <color indexed="8"/>
      </right>
      <top style="thin">
        <color theme="0" tint="-0.14996795556505021"/>
      </top>
      <bottom style="thin">
        <color indexed="64"/>
      </bottom>
      <diagonal/>
    </border>
    <border>
      <left style="thin">
        <color indexed="8"/>
      </left>
      <right style="thin">
        <color indexed="8"/>
      </right>
      <top style="thin">
        <color indexed="8"/>
      </top>
      <bottom style="thin">
        <color indexed="64"/>
      </bottom>
      <diagonal/>
    </border>
    <border>
      <left style="thin">
        <color indexed="8"/>
      </left>
      <right style="medium">
        <color indexed="8"/>
      </right>
      <top style="thin">
        <color indexed="8"/>
      </top>
      <bottom style="thin">
        <color indexed="64"/>
      </bottom>
      <diagonal/>
    </border>
    <border>
      <left style="thin">
        <color indexed="8"/>
      </left>
      <right style="medium">
        <color indexed="8"/>
      </right>
      <top style="medium">
        <color indexed="8"/>
      </top>
      <bottom/>
      <diagonal/>
    </border>
    <border>
      <left style="thin">
        <color indexed="8"/>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right style="thin">
        <color indexed="55"/>
      </right>
      <top style="medium">
        <color indexed="8"/>
      </top>
      <bottom style="medium">
        <color indexed="8"/>
      </bottom>
      <diagonal/>
    </border>
    <border>
      <left style="thin">
        <color indexed="55"/>
      </left>
      <right style="medium">
        <color indexed="8"/>
      </right>
      <top style="medium">
        <color indexed="8"/>
      </top>
      <bottom style="double">
        <color indexed="8"/>
      </bottom>
      <diagonal/>
    </border>
    <border>
      <left style="thin">
        <color indexed="8"/>
      </left>
      <right style="thin">
        <color indexed="8"/>
      </right>
      <top style="medium">
        <color indexed="8"/>
      </top>
      <bottom/>
      <diagonal/>
    </border>
    <border>
      <left style="thin">
        <color indexed="8"/>
      </left>
      <right style="thin">
        <color indexed="8"/>
      </right>
      <top style="medium">
        <color indexed="8"/>
      </top>
      <bottom style="thin">
        <color theme="0" tint="-0.14996795556505021"/>
      </bottom>
      <diagonal/>
    </border>
    <border>
      <left style="thin">
        <color indexed="8"/>
      </left>
      <right style="thin">
        <color indexed="8"/>
      </right>
      <top style="medium">
        <color indexed="8"/>
      </top>
      <bottom style="medium">
        <color indexed="8"/>
      </bottom>
      <diagonal/>
    </border>
    <border>
      <left style="thin">
        <color indexed="55"/>
      </left>
      <right style="thin">
        <color indexed="55"/>
      </right>
      <top style="medium">
        <color indexed="8"/>
      </top>
      <bottom/>
      <diagonal/>
    </border>
    <border>
      <left style="thin">
        <color theme="1"/>
      </left>
      <right style="thin">
        <color theme="1"/>
      </right>
      <top style="medium">
        <color indexed="8"/>
      </top>
      <bottom style="thin">
        <color theme="0" tint="-0.14996795556505021"/>
      </bottom>
      <diagonal/>
    </border>
    <border>
      <left style="thin">
        <color indexed="8"/>
      </left>
      <right style="thin">
        <color indexed="8"/>
      </right>
      <top style="medium">
        <color indexed="8"/>
      </top>
      <bottom style="thin">
        <color indexed="8"/>
      </bottom>
      <diagonal/>
    </border>
    <border>
      <left style="thin">
        <color indexed="55"/>
      </left>
      <right style="thin">
        <color indexed="55"/>
      </right>
      <top style="medium">
        <color indexed="8"/>
      </top>
      <bottom style="double">
        <color indexed="8"/>
      </bottom>
      <diagonal/>
    </border>
    <border>
      <left style="medium">
        <color indexed="64"/>
      </left>
      <right style="thin">
        <color theme="0" tint="-0.24994659260841701"/>
      </right>
      <top style="thin">
        <color theme="0" tint="-0.24994659260841701"/>
      </top>
      <bottom style="medium">
        <color indexed="64"/>
      </bottom>
      <diagonal/>
    </border>
    <border>
      <left style="thin">
        <color theme="0" tint="-0.24994659260841701"/>
      </left>
      <right style="medium">
        <color indexed="64"/>
      </right>
      <top style="thin">
        <color theme="0" tint="-0.24994659260841701"/>
      </top>
      <bottom style="medium">
        <color indexed="64"/>
      </bottom>
      <diagonal/>
    </border>
    <border>
      <left style="thin">
        <color indexed="8"/>
      </left>
      <right/>
      <top style="medium">
        <color indexed="8"/>
      </top>
      <bottom/>
      <diagonal/>
    </border>
    <border>
      <left style="thin">
        <color theme="1"/>
      </left>
      <right/>
      <top style="medium">
        <color indexed="8"/>
      </top>
      <bottom style="thin">
        <color theme="0" tint="-0.14996795556505021"/>
      </bottom>
      <diagonal/>
    </border>
    <border>
      <left style="thin">
        <color theme="1"/>
      </left>
      <right/>
      <top style="thin">
        <color theme="0" tint="-0.14996795556505021"/>
      </top>
      <bottom style="thin">
        <color theme="0" tint="-0.34998626667073579"/>
      </bottom>
      <diagonal/>
    </border>
    <border>
      <left style="thin">
        <color theme="1"/>
      </left>
      <right/>
      <top style="thin">
        <color theme="0" tint="-0.34998626667073579"/>
      </top>
      <bottom style="thin">
        <color theme="0" tint="-0.34998626667073579"/>
      </bottom>
      <diagonal/>
    </border>
    <border>
      <left style="thin">
        <color theme="1"/>
      </left>
      <right/>
      <top/>
      <bottom style="thin">
        <color theme="0" tint="-0.14996795556505021"/>
      </bottom>
      <diagonal/>
    </border>
    <border>
      <left style="thin">
        <color theme="1"/>
      </left>
      <right/>
      <top style="thin">
        <color theme="0" tint="-0.14996795556505021"/>
      </top>
      <bottom/>
      <diagonal/>
    </border>
    <border>
      <left style="thin">
        <color theme="1"/>
      </left>
      <right/>
      <top style="medium">
        <color theme="1"/>
      </top>
      <bottom style="thin">
        <color theme="1"/>
      </bottom>
      <diagonal/>
    </border>
    <border>
      <left style="thin">
        <color theme="1"/>
      </left>
      <right/>
      <top style="thin">
        <color theme="0" tint="-0.14996795556505021"/>
      </top>
      <bottom style="thin">
        <color theme="0" tint="-0.24994659260841701"/>
      </bottom>
      <diagonal/>
    </border>
    <border>
      <left style="thin">
        <color theme="1"/>
      </left>
      <right/>
      <top style="thin">
        <color theme="0" tint="-0.24994659260841701"/>
      </top>
      <bottom style="medium">
        <color theme="1"/>
      </bottom>
      <diagonal/>
    </border>
    <border>
      <left style="thin">
        <color theme="1"/>
      </left>
      <right/>
      <top style="medium">
        <color theme="1"/>
      </top>
      <bottom style="thin">
        <color theme="0" tint="-0.14996795556505021"/>
      </bottom>
      <diagonal/>
    </border>
    <border>
      <left style="thin">
        <color theme="1"/>
      </left>
      <right/>
      <top style="thin">
        <color theme="0" tint="-0.14996795556505021"/>
      </top>
      <bottom style="medium">
        <color indexed="8"/>
      </bottom>
      <diagonal/>
    </border>
    <border>
      <left style="thin">
        <color indexed="55"/>
      </left>
      <right/>
      <top style="medium">
        <color indexed="8"/>
      </top>
      <bottom/>
      <diagonal/>
    </border>
    <border>
      <left/>
      <right/>
      <top style="thin">
        <color indexed="8"/>
      </top>
      <bottom style="thin">
        <color indexed="8"/>
      </bottom>
      <diagonal/>
    </border>
    <border>
      <left/>
      <right style="medium">
        <color indexed="64"/>
      </right>
      <top style="thin">
        <color indexed="8"/>
      </top>
      <bottom style="thin">
        <color indexed="8"/>
      </bottom>
      <diagonal/>
    </border>
    <border>
      <left style="thin">
        <color auto="1"/>
      </left>
      <right style="thin">
        <color auto="1"/>
      </right>
      <top style="medium">
        <color indexed="8"/>
      </top>
      <bottom style="thin">
        <color theme="0" tint="-0.14996795556505021"/>
      </bottom>
      <diagonal/>
    </border>
    <border>
      <left style="thin">
        <color indexed="64"/>
      </left>
      <right style="medium">
        <color indexed="64"/>
      </right>
      <top style="medium">
        <color indexed="8"/>
      </top>
      <bottom style="thin">
        <color theme="0" tint="-0.14996795556505021"/>
      </bottom>
      <diagonal/>
    </border>
    <border>
      <left style="thin">
        <color indexed="64"/>
      </left>
      <right style="medium">
        <color indexed="64"/>
      </right>
      <top/>
      <bottom style="thin">
        <color theme="0" tint="-0.14996795556505021"/>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theme="0" tint="-0.14996795556505021"/>
      </bottom>
      <diagonal/>
    </border>
    <border>
      <left style="thin">
        <color indexed="8"/>
      </left>
      <right style="thin">
        <color indexed="8"/>
      </right>
      <top style="thin">
        <color theme="0" tint="-0.14996795556505021"/>
      </top>
      <bottom style="thin">
        <color theme="0" tint="-0.14996795556505021"/>
      </bottom>
      <diagonal/>
    </border>
    <border>
      <left style="thin">
        <color indexed="8"/>
      </left>
      <right style="thin">
        <color indexed="8"/>
      </right>
      <top/>
      <bottom style="thin">
        <color theme="0" tint="-0.24994659260841701"/>
      </bottom>
      <diagonal/>
    </border>
    <border>
      <left style="thin">
        <color indexed="8"/>
      </left>
      <right style="medium">
        <color indexed="8"/>
      </right>
      <top/>
      <bottom style="thin">
        <color theme="0" tint="-0.24994659260841701"/>
      </bottom>
      <diagonal/>
    </border>
    <border>
      <left/>
      <right style="thin">
        <color indexed="8"/>
      </right>
      <top style="thin">
        <color theme="0" tint="-0.14996795556505021"/>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55"/>
      </right>
      <top style="medium">
        <color indexed="64"/>
      </top>
      <bottom style="thin">
        <color indexed="55"/>
      </bottom>
      <diagonal/>
    </border>
    <border>
      <left style="thin">
        <color indexed="55"/>
      </left>
      <right style="thin">
        <color indexed="55"/>
      </right>
      <top style="medium">
        <color indexed="64"/>
      </top>
      <bottom style="thin">
        <color indexed="55"/>
      </bottom>
      <diagonal/>
    </border>
    <border>
      <left style="thin">
        <color indexed="55"/>
      </left>
      <right style="thin">
        <color indexed="55"/>
      </right>
      <top style="thin">
        <color indexed="55"/>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theme="0" tint="-0.14996795556505021"/>
      </bottom>
      <diagonal/>
    </border>
    <border>
      <left/>
      <right/>
      <top style="medium">
        <color indexed="64"/>
      </top>
      <bottom style="thin">
        <color theme="0" tint="-0.14996795556505021"/>
      </bottom>
      <diagonal/>
    </border>
    <border>
      <left/>
      <right style="thin">
        <color theme="1"/>
      </right>
      <top style="medium">
        <color indexed="64"/>
      </top>
      <bottom style="thin">
        <color theme="0" tint="-0.14996795556505021"/>
      </bottom>
      <diagonal/>
    </border>
    <border>
      <left style="thin">
        <color theme="1"/>
      </left>
      <right style="thin">
        <color theme="1"/>
      </right>
      <top style="medium">
        <color indexed="64"/>
      </top>
      <bottom style="thin">
        <color theme="0" tint="-0.14996795556505021"/>
      </bottom>
      <diagonal/>
    </border>
    <border>
      <left style="thin">
        <color theme="1"/>
      </left>
      <right style="medium">
        <color indexed="64"/>
      </right>
      <top style="medium">
        <color indexed="64"/>
      </top>
      <bottom style="thin">
        <color theme="0" tint="-0.14996795556505021"/>
      </bottom>
      <diagonal/>
    </border>
    <border>
      <left style="thin">
        <color indexed="8"/>
      </left>
      <right/>
      <top style="medium">
        <color indexed="64"/>
      </top>
      <bottom style="thin">
        <color indexed="8"/>
      </bottom>
      <diagonal/>
    </border>
    <border>
      <left/>
      <right style="thin">
        <color indexed="8"/>
      </right>
      <top style="medium">
        <color indexed="64"/>
      </top>
      <bottom style="thin">
        <color indexed="8"/>
      </bottom>
      <diagonal/>
    </border>
    <border>
      <left/>
      <right style="medium">
        <color indexed="64"/>
      </right>
      <top style="medium">
        <color indexed="64"/>
      </top>
      <bottom style="thin">
        <color indexed="8"/>
      </bottom>
      <diagonal/>
    </border>
    <border>
      <left style="medium">
        <color indexed="64"/>
      </left>
      <right/>
      <top style="thin">
        <color indexed="64"/>
      </top>
      <bottom style="thin">
        <color indexed="8"/>
      </bottom>
      <diagonal/>
    </border>
    <border>
      <left/>
      <right/>
      <top style="thin">
        <color indexed="64"/>
      </top>
      <bottom style="thin">
        <color indexed="8"/>
      </bottom>
      <diagonal/>
    </border>
    <border>
      <left/>
      <right style="thin">
        <color indexed="8"/>
      </right>
      <top style="thin">
        <color indexed="64"/>
      </top>
      <bottom style="thin">
        <color indexed="8"/>
      </bottom>
      <diagonal/>
    </border>
    <border>
      <left style="medium">
        <color indexed="64"/>
      </left>
      <right/>
      <top style="thin">
        <color indexed="8"/>
      </top>
      <bottom style="thin">
        <color indexed="8"/>
      </bottom>
      <diagonal/>
    </border>
    <border>
      <left style="medium">
        <color indexed="64"/>
      </left>
      <right/>
      <top style="thin">
        <color indexed="8"/>
      </top>
      <bottom style="medium">
        <color indexed="64"/>
      </bottom>
      <diagonal/>
    </border>
    <border>
      <left style="thin">
        <color indexed="8"/>
      </left>
      <right/>
      <top style="thin">
        <color indexed="8"/>
      </top>
      <bottom style="medium">
        <color indexed="64"/>
      </bottom>
      <diagonal/>
    </border>
    <border>
      <left/>
      <right style="medium">
        <color indexed="64"/>
      </right>
      <top style="thin">
        <color indexed="8"/>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thin">
        <color indexed="8"/>
      </bottom>
      <diagonal/>
    </border>
    <border>
      <left/>
      <right/>
      <top style="medium">
        <color indexed="64"/>
      </top>
      <bottom style="thin">
        <color indexed="8"/>
      </bottom>
      <diagonal/>
    </border>
    <border>
      <left style="thin">
        <color indexed="8"/>
      </left>
      <right/>
      <top style="medium">
        <color indexed="64"/>
      </top>
      <bottom style="thin">
        <color indexed="64"/>
      </bottom>
      <diagonal/>
    </border>
    <border>
      <left/>
      <right/>
      <top style="medium">
        <color indexed="64"/>
      </top>
      <bottom style="thin">
        <color indexed="64"/>
      </bottom>
      <diagonal/>
    </border>
    <border>
      <left/>
      <right style="thin">
        <color indexed="8"/>
      </right>
      <top style="medium">
        <color indexed="64"/>
      </top>
      <bottom style="thin">
        <color indexed="64"/>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top style="thin">
        <color indexed="64"/>
      </top>
      <bottom style="thin">
        <color indexed="8"/>
      </bottom>
      <diagonal/>
    </border>
    <border>
      <left style="thin">
        <color indexed="8"/>
      </left>
      <right/>
      <top style="thin">
        <color indexed="64"/>
      </top>
      <bottom/>
      <diagonal/>
    </border>
    <border>
      <left style="medium">
        <color indexed="64"/>
      </left>
      <right style="thin">
        <color indexed="8"/>
      </right>
      <top style="medium">
        <color indexed="64"/>
      </top>
      <bottom/>
      <diagonal/>
    </border>
    <border>
      <left style="thin">
        <color indexed="8"/>
      </left>
      <right style="medium">
        <color indexed="64"/>
      </right>
      <top style="thin">
        <color indexed="8"/>
      </top>
      <bottom/>
      <diagonal/>
    </border>
    <border>
      <left style="medium">
        <color indexed="64"/>
      </left>
      <right style="thin">
        <color indexed="64"/>
      </right>
      <top style="medium">
        <color indexed="64"/>
      </top>
      <bottom style="thin">
        <color theme="0" tint="-0.14996795556505021"/>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auto="1"/>
      </left>
      <right style="thin">
        <color auto="1"/>
      </right>
      <top style="thin">
        <color theme="0" tint="-0.14996795556505021"/>
      </top>
      <bottom style="thin">
        <color auto="1"/>
      </bottom>
      <diagonal/>
    </border>
    <border>
      <left style="thin">
        <color auto="1"/>
      </left>
      <right style="medium">
        <color indexed="64"/>
      </right>
      <top style="thin">
        <color theme="0" tint="-0.14996795556505021"/>
      </top>
      <bottom style="thin">
        <color auto="1"/>
      </bottom>
      <diagonal/>
    </border>
    <border>
      <left style="thin">
        <color auto="1"/>
      </left>
      <right style="medium">
        <color indexed="64"/>
      </right>
      <top style="thin">
        <color theme="0" tint="-0.14996795556505021"/>
      </top>
      <bottom style="medium">
        <color indexed="8"/>
      </bottom>
      <diagonal/>
    </border>
    <border>
      <left style="medium">
        <color indexed="64"/>
      </left>
      <right/>
      <top style="medium">
        <color indexed="8"/>
      </top>
      <bottom style="medium">
        <color indexed="64"/>
      </bottom>
      <diagonal/>
    </border>
    <border>
      <left style="thin">
        <color indexed="55"/>
      </left>
      <right style="medium">
        <color indexed="64"/>
      </right>
      <top style="medium">
        <color indexed="8"/>
      </top>
      <bottom style="double">
        <color indexed="8"/>
      </bottom>
      <diagonal/>
    </border>
    <border>
      <left style="thin">
        <color auto="1"/>
      </left>
      <right style="medium">
        <color indexed="8"/>
      </right>
      <top style="medium">
        <color indexed="8"/>
      </top>
      <bottom style="thin">
        <color theme="0" tint="-0.14996795556505021"/>
      </bottom>
      <diagonal/>
    </border>
    <border>
      <left style="thin">
        <color auto="1"/>
      </left>
      <right style="thin">
        <color auto="1"/>
      </right>
      <top style="thin">
        <color theme="0" tint="-0.14996795556505021"/>
      </top>
      <bottom style="thin">
        <color theme="0" tint="-0.14996795556505021"/>
      </bottom>
      <diagonal/>
    </border>
    <border>
      <left style="thin">
        <color auto="1"/>
      </left>
      <right style="medium">
        <color indexed="8"/>
      </right>
      <top style="thin">
        <color theme="0" tint="-0.14996795556505021"/>
      </top>
      <bottom style="thin">
        <color theme="0" tint="-0.14996795556505021"/>
      </bottom>
      <diagonal/>
    </border>
    <border>
      <left style="thin">
        <color auto="1"/>
      </left>
      <right style="medium">
        <color indexed="64"/>
      </right>
      <top style="thin">
        <color theme="0" tint="-0.14996795556505021"/>
      </top>
      <bottom style="thin">
        <color theme="0" tint="-0.14996795556505021"/>
      </bottom>
      <diagonal/>
    </border>
    <border>
      <left style="thin">
        <color auto="1"/>
      </left>
      <right style="medium">
        <color indexed="64"/>
      </right>
      <top style="medium">
        <color indexed="8"/>
      </top>
      <bottom style="thin">
        <color theme="0" tint="-0.14996795556505021"/>
      </bottom>
      <diagonal/>
    </border>
    <border>
      <left style="thin">
        <color auto="1"/>
      </left>
      <right style="thin">
        <color auto="1"/>
      </right>
      <top style="thin">
        <color theme="0" tint="-0.24994659260841701"/>
      </top>
      <bottom style="thin">
        <color theme="0" tint="-0.24994659260841701"/>
      </bottom>
      <diagonal/>
    </border>
    <border>
      <left style="thin">
        <color auto="1"/>
      </left>
      <right style="medium">
        <color indexed="64"/>
      </right>
      <top style="thin">
        <color theme="0" tint="-0.24994659260841701"/>
      </top>
      <bottom style="thin">
        <color theme="0" tint="-0.24994659260841701"/>
      </bottom>
      <diagonal/>
    </border>
    <border>
      <left style="thin">
        <color auto="1"/>
      </left>
      <right style="thin">
        <color auto="1"/>
      </right>
      <top style="medium">
        <color auto="1"/>
      </top>
      <bottom style="medium">
        <color auto="1"/>
      </bottom>
      <diagonal/>
    </border>
    <border>
      <left style="thin">
        <color auto="1"/>
      </left>
      <right style="medium">
        <color indexed="64"/>
      </right>
      <top style="medium">
        <color auto="1"/>
      </top>
      <bottom style="medium">
        <color auto="1"/>
      </bottom>
      <diagonal/>
    </border>
    <border>
      <left style="thin">
        <color auto="1"/>
      </left>
      <right style="thin">
        <color auto="1"/>
      </right>
      <top/>
      <bottom style="thin">
        <color theme="0" tint="-0.14996795556505021"/>
      </bottom>
      <diagonal/>
    </border>
    <border>
      <left style="thin">
        <color auto="1"/>
      </left>
      <right style="medium">
        <color indexed="64"/>
      </right>
      <top/>
      <bottom style="thin">
        <color theme="0" tint="-0.14996795556505021"/>
      </bottom>
      <diagonal/>
    </border>
    <border>
      <left style="thin">
        <color auto="1"/>
      </left>
      <right style="thin">
        <color auto="1"/>
      </right>
      <top style="medium">
        <color indexed="8"/>
      </top>
      <bottom style="double">
        <color indexed="64"/>
      </bottom>
      <diagonal/>
    </border>
    <border>
      <left style="thin">
        <color auto="1"/>
      </left>
      <right style="medium">
        <color indexed="64"/>
      </right>
      <top style="medium">
        <color indexed="8"/>
      </top>
      <bottom style="double">
        <color indexed="64"/>
      </bottom>
      <diagonal/>
    </border>
    <border>
      <left style="thin">
        <color auto="1"/>
      </left>
      <right style="thin">
        <color auto="1"/>
      </right>
      <top style="medium">
        <color indexed="8"/>
      </top>
      <bottom style="double">
        <color indexed="8"/>
      </bottom>
      <diagonal/>
    </border>
    <border>
      <left style="thin">
        <color auto="1"/>
      </left>
      <right style="medium">
        <color indexed="64"/>
      </right>
      <top style="medium">
        <color indexed="8"/>
      </top>
      <bottom style="double">
        <color indexed="8"/>
      </bottom>
      <diagonal/>
    </border>
    <border>
      <left/>
      <right style="thin">
        <color auto="1"/>
      </right>
      <top/>
      <bottom style="thin">
        <color auto="1"/>
      </bottom>
      <diagonal/>
    </border>
    <border>
      <left style="medium">
        <color indexed="8"/>
      </left>
      <right/>
      <top style="medium">
        <color indexed="64"/>
      </top>
      <bottom style="thin">
        <color theme="0" tint="-0.14996795556505021"/>
      </bottom>
      <diagonal/>
    </border>
    <border>
      <left style="thin">
        <color indexed="64"/>
      </left>
      <right style="thin">
        <color indexed="55"/>
      </right>
      <top style="medium">
        <color indexed="64"/>
      </top>
      <bottom style="thin">
        <color theme="0" tint="-0.14996795556505021"/>
      </bottom>
      <diagonal/>
    </border>
    <border>
      <left style="thin">
        <color indexed="55"/>
      </left>
      <right style="thin">
        <color indexed="55"/>
      </right>
      <top style="medium">
        <color indexed="64"/>
      </top>
      <bottom style="thin">
        <color theme="0" tint="-0.14996795556505021"/>
      </bottom>
      <diagonal/>
    </border>
    <border>
      <left style="thin">
        <color indexed="55"/>
      </left>
      <right style="thin">
        <color indexed="64"/>
      </right>
      <top style="medium">
        <color indexed="64"/>
      </top>
      <bottom style="thin">
        <color theme="0" tint="-0.14996795556505021"/>
      </bottom>
      <diagonal/>
    </border>
    <border>
      <left/>
      <right style="thin">
        <color indexed="55"/>
      </right>
      <top style="medium">
        <color indexed="64"/>
      </top>
      <bottom style="thin">
        <color theme="0" tint="-0.14996795556505021"/>
      </bottom>
      <diagonal/>
    </border>
    <border>
      <left/>
      <right style="medium">
        <color indexed="8"/>
      </right>
      <top style="medium">
        <color indexed="64"/>
      </top>
      <bottom style="thin">
        <color theme="0" tint="-0.14996795556505021"/>
      </bottom>
      <diagonal/>
    </border>
    <border>
      <left/>
      <right style="thin">
        <color indexed="55"/>
      </right>
      <top style="thin">
        <color theme="0" tint="-0.14996795556505021"/>
      </top>
      <bottom style="thin">
        <color indexed="64"/>
      </bottom>
      <diagonal/>
    </border>
    <border>
      <left/>
      <right style="medium">
        <color indexed="8"/>
      </right>
      <top style="thin">
        <color theme="0" tint="-0.14996795556505021"/>
      </top>
      <bottom style="thin">
        <color indexed="64"/>
      </bottom>
      <diagonal/>
    </border>
    <border>
      <left style="thin">
        <color indexed="55"/>
      </left>
      <right style="thin">
        <color indexed="64"/>
      </right>
      <top style="thin">
        <color indexed="64"/>
      </top>
      <bottom style="thin">
        <color indexed="64"/>
      </bottom>
      <diagonal/>
    </border>
    <border>
      <left/>
      <right style="medium">
        <color indexed="8"/>
      </right>
      <top style="thin">
        <color indexed="64"/>
      </top>
      <bottom style="thin">
        <color indexed="64"/>
      </bottom>
      <diagonal/>
    </border>
    <border>
      <left style="thin">
        <color indexed="64"/>
      </left>
      <right style="thin">
        <color indexed="55"/>
      </right>
      <top/>
      <bottom style="thin">
        <color theme="0" tint="-0.14996795556505021"/>
      </bottom>
      <diagonal/>
    </border>
    <border>
      <left style="thin">
        <color indexed="55"/>
      </left>
      <right style="thin">
        <color indexed="55"/>
      </right>
      <top/>
      <bottom style="thin">
        <color theme="0" tint="-0.14996795556505021"/>
      </bottom>
      <diagonal/>
    </border>
    <border>
      <left style="thin">
        <color indexed="55"/>
      </left>
      <right style="thin">
        <color indexed="64"/>
      </right>
      <top/>
      <bottom style="thin">
        <color theme="0" tint="-0.14996795556505021"/>
      </bottom>
      <diagonal/>
    </border>
    <border>
      <left style="thin">
        <color indexed="64"/>
      </left>
      <right style="thin">
        <color indexed="55"/>
      </right>
      <top style="thin">
        <color theme="0" tint="-0.14996795556505021"/>
      </top>
      <bottom style="thin">
        <color theme="0" tint="-0.14996795556505021"/>
      </bottom>
      <diagonal/>
    </border>
    <border>
      <left style="thin">
        <color indexed="55"/>
      </left>
      <right style="thin">
        <color indexed="55"/>
      </right>
      <top style="thin">
        <color theme="0" tint="-0.14996795556505021"/>
      </top>
      <bottom style="thin">
        <color theme="0" tint="-0.14996795556505021"/>
      </bottom>
      <diagonal/>
    </border>
    <border>
      <left style="thin">
        <color indexed="55"/>
      </left>
      <right style="thin">
        <color indexed="64"/>
      </right>
      <top style="thin">
        <color theme="0" tint="-0.14996795556505021"/>
      </top>
      <bottom style="thin">
        <color theme="0" tint="-0.14996795556505021"/>
      </bottom>
      <diagonal/>
    </border>
    <border>
      <left style="thin">
        <color indexed="64"/>
      </left>
      <right style="thin">
        <color indexed="55"/>
      </right>
      <top style="thin">
        <color theme="0" tint="-0.14996795556505021"/>
      </top>
      <bottom style="medium">
        <color indexed="8"/>
      </bottom>
      <diagonal/>
    </border>
    <border>
      <left style="thin">
        <color indexed="55"/>
      </left>
      <right style="thin">
        <color indexed="55"/>
      </right>
      <top style="thin">
        <color theme="0" tint="-0.14996795556505021"/>
      </top>
      <bottom style="medium">
        <color indexed="8"/>
      </bottom>
      <diagonal/>
    </border>
    <border>
      <left style="thin">
        <color indexed="55"/>
      </left>
      <right style="thin">
        <color indexed="64"/>
      </right>
      <top style="thin">
        <color theme="0" tint="-0.14996795556505021"/>
      </top>
      <bottom style="medium">
        <color indexed="8"/>
      </bottom>
      <diagonal/>
    </border>
    <border>
      <left style="thin">
        <color indexed="64"/>
      </left>
      <right style="thin">
        <color indexed="55"/>
      </right>
      <top style="medium">
        <color indexed="8"/>
      </top>
      <bottom style="double">
        <color indexed="8"/>
      </bottom>
      <diagonal/>
    </border>
    <border>
      <left style="thin">
        <color indexed="55"/>
      </left>
      <right style="thin">
        <color indexed="55"/>
      </right>
      <top style="medium">
        <color indexed="8"/>
      </top>
      <bottom style="double">
        <color indexed="8"/>
      </bottom>
      <diagonal/>
    </border>
    <border>
      <left style="thin">
        <color indexed="55"/>
      </left>
      <right style="thin">
        <color indexed="64"/>
      </right>
      <top style="medium">
        <color indexed="8"/>
      </top>
      <bottom style="double">
        <color indexed="8"/>
      </bottom>
      <diagonal/>
    </border>
    <border>
      <left/>
      <right style="thin">
        <color indexed="55"/>
      </right>
      <top style="medium">
        <color indexed="8"/>
      </top>
      <bottom style="double">
        <color indexed="8"/>
      </bottom>
      <diagonal/>
    </border>
    <border>
      <left/>
      <right style="medium">
        <color indexed="8"/>
      </right>
      <top style="medium">
        <color indexed="8"/>
      </top>
      <bottom style="double">
        <color indexed="8"/>
      </bottom>
      <diagonal/>
    </border>
    <border>
      <left style="medium">
        <color auto="1"/>
      </left>
      <right/>
      <top style="medium">
        <color auto="1"/>
      </top>
      <bottom style="thin">
        <color auto="1"/>
      </bottom>
      <diagonal/>
    </border>
    <border>
      <left style="medium">
        <color auto="1"/>
      </left>
      <right style="thin">
        <color theme="0" tint="-0.24994659260841701"/>
      </right>
      <top style="medium">
        <color indexed="64"/>
      </top>
      <bottom style="thin">
        <color theme="0" tint="-0.24994659260841701"/>
      </bottom>
      <diagonal/>
    </border>
    <border>
      <left style="thin">
        <color theme="0" tint="-0.24994659260841701"/>
      </left>
      <right style="thin">
        <color theme="0" tint="-0.24994659260841701"/>
      </right>
      <top style="medium">
        <color auto="1"/>
      </top>
      <bottom style="thin">
        <color theme="0" tint="-0.24994659260841701"/>
      </bottom>
      <diagonal/>
    </border>
    <border>
      <left style="thin">
        <color theme="0" tint="-0.24994659260841701"/>
      </left>
      <right style="medium">
        <color auto="1"/>
      </right>
      <top style="medium">
        <color auto="1"/>
      </top>
      <bottom style="thin">
        <color theme="0" tint="-0.24994659260841701"/>
      </bottom>
      <diagonal/>
    </border>
    <border>
      <left/>
      <right style="medium">
        <color indexed="64"/>
      </right>
      <top style="medium">
        <color auto="1"/>
      </top>
      <bottom style="double">
        <color indexed="64"/>
      </bottom>
      <diagonal/>
    </border>
    <border>
      <left style="medium">
        <color indexed="8"/>
      </left>
      <right style="thin">
        <color theme="1"/>
      </right>
      <top style="medium">
        <color indexed="8"/>
      </top>
      <bottom style="thin">
        <color theme="0" tint="-0.14996795556505021"/>
      </bottom>
      <diagonal/>
    </border>
    <border>
      <left/>
      <right/>
      <top/>
      <bottom style="thin">
        <color indexed="55"/>
      </bottom>
      <diagonal/>
    </border>
    <border>
      <left style="thin">
        <color indexed="64"/>
      </left>
      <right style="thin">
        <color indexed="64"/>
      </right>
      <top style="thin">
        <color theme="0" tint="-0.14996795556505021"/>
      </top>
      <bottom style="thin">
        <color theme="0" tint="-0.14996795556505021"/>
      </bottom>
      <diagonal/>
    </border>
    <border>
      <left style="medium">
        <color indexed="64"/>
      </left>
      <right style="thin">
        <color indexed="55"/>
      </right>
      <top style="medium">
        <color indexed="64"/>
      </top>
      <bottom style="medium">
        <color indexed="64"/>
      </bottom>
      <diagonal/>
    </border>
    <border>
      <left/>
      <right style="thin">
        <color indexed="55"/>
      </right>
      <top style="medium">
        <color indexed="64"/>
      </top>
      <bottom style="medium">
        <color indexed="64"/>
      </bottom>
      <diagonal/>
    </border>
    <border>
      <left style="thin">
        <color indexed="55"/>
      </left>
      <right style="thin">
        <color indexed="55"/>
      </right>
      <top style="medium">
        <color indexed="64"/>
      </top>
      <bottom style="medium">
        <color indexed="64"/>
      </bottom>
      <diagonal/>
    </border>
    <border>
      <left/>
      <right/>
      <top/>
      <bottom style="thin">
        <color indexed="8"/>
      </bottom>
      <diagonal/>
    </border>
    <border>
      <left/>
      <right/>
      <top/>
      <bottom style="thin">
        <color indexed="64"/>
      </bottom>
      <diagonal/>
    </border>
    <border>
      <left style="thin">
        <color indexed="8"/>
      </left>
      <right/>
      <top style="medium">
        <color indexed="64"/>
      </top>
      <bottom/>
      <diagonal/>
    </border>
    <border>
      <left style="thin">
        <color indexed="8"/>
      </left>
      <right style="medium">
        <color indexed="64"/>
      </right>
      <top style="medium">
        <color indexed="64"/>
      </top>
      <bottom/>
      <diagonal/>
    </border>
    <border>
      <left style="medium">
        <color indexed="64"/>
      </left>
      <right/>
      <top/>
      <bottom style="thin">
        <color indexed="8"/>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medium">
        <color indexed="64"/>
      </right>
      <top/>
      <bottom style="thin">
        <color indexed="8"/>
      </bottom>
      <diagonal/>
    </border>
    <border>
      <left style="medium">
        <color indexed="64"/>
      </left>
      <right style="thin">
        <color indexed="55"/>
      </right>
      <top/>
      <bottom style="thin">
        <color indexed="55"/>
      </bottom>
      <diagonal/>
    </border>
    <border>
      <left style="thin">
        <color indexed="55"/>
      </left>
      <right style="thin">
        <color indexed="55"/>
      </right>
      <top/>
      <bottom style="thin">
        <color indexed="55"/>
      </bottom>
      <diagonal/>
    </border>
    <border>
      <left style="thin">
        <color indexed="55"/>
      </left>
      <right style="medium">
        <color indexed="64"/>
      </right>
      <top/>
      <bottom style="thin">
        <color indexed="55"/>
      </bottom>
      <diagonal/>
    </border>
    <border>
      <left style="thin">
        <color indexed="55"/>
      </left>
      <right style="thin">
        <color indexed="55"/>
      </right>
      <top style="thin">
        <color indexed="64"/>
      </top>
      <bottom style="thin">
        <color indexed="8"/>
      </bottom>
      <diagonal/>
    </border>
    <border>
      <left style="thin">
        <color indexed="55"/>
      </left>
      <right style="medium">
        <color indexed="64"/>
      </right>
      <top style="thin">
        <color indexed="55"/>
      </top>
      <bottom style="thin">
        <color indexed="8"/>
      </bottom>
      <diagonal/>
    </border>
    <border>
      <left style="thin">
        <color indexed="55"/>
      </left>
      <right style="thin">
        <color indexed="55"/>
      </right>
      <top style="thin">
        <color indexed="55"/>
      </top>
      <bottom style="thin">
        <color indexed="64"/>
      </bottom>
      <diagonal/>
    </border>
    <border>
      <left/>
      <right style="thin">
        <color indexed="55"/>
      </right>
      <top style="thin">
        <color indexed="55"/>
      </top>
      <bottom style="thin">
        <color indexed="64"/>
      </bottom>
      <diagonal/>
    </border>
    <border>
      <left style="medium">
        <color indexed="64"/>
      </left>
      <right style="thin">
        <color indexed="55"/>
      </right>
      <top style="medium">
        <color indexed="8"/>
      </top>
      <bottom style="thin">
        <color indexed="64"/>
      </bottom>
      <diagonal/>
    </border>
    <border>
      <left/>
      <right style="thin">
        <color indexed="55"/>
      </right>
      <top style="medium">
        <color indexed="8"/>
      </top>
      <bottom style="thin">
        <color indexed="64"/>
      </bottom>
      <diagonal/>
    </border>
    <border>
      <left style="thin">
        <color indexed="55"/>
      </left>
      <right style="thin">
        <color indexed="55"/>
      </right>
      <top style="medium">
        <color indexed="8"/>
      </top>
      <bottom style="thin">
        <color indexed="64"/>
      </bottom>
      <diagonal/>
    </border>
    <border>
      <left/>
      <right style="thin">
        <color indexed="55"/>
      </right>
      <top/>
      <bottom style="thin">
        <color indexed="55"/>
      </bottom>
      <diagonal/>
    </border>
    <border>
      <left style="medium">
        <color indexed="64"/>
      </left>
      <right style="medium">
        <color indexed="64"/>
      </right>
      <top style="medium">
        <color indexed="64"/>
      </top>
      <bottom style="medium">
        <color indexed="64"/>
      </bottom>
      <diagonal/>
    </border>
    <border>
      <left style="medium">
        <color auto="1"/>
      </left>
      <right style="thin">
        <color indexed="55"/>
      </right>
      <top style="medium">
        <color auto="1"/>
      </top>
      <bottom style="medium">
        <color indexed="8"/>
      </bottom>
      <diagonal/>
    </border>
    <border>
      <left style="thin">
        <color indexed="55"/>
      </left>
      <right style="thin">
        <color indexed="55"/>
      </right>
      <top style="medium">
        <color auto="1"/>
      </top>
      <bottom style="medium">
        <color indexed="8"/>
      </bottom>
      <diagonal/>
    </border>
    <border>
      <left style="thin">
        <color indexed="55"/>
      </left>
      <right style="medium">
        <color auto="1"/>
      </right>
      <top style="medium">
        <color auto="1"/>
      </top>
      <bottom style="medium">
        <color indexed="8"/>
      </bottom>
      <diagonal/>
    </border>
    <border>
      <left style="thin">
        <color indexed="55"/>
      </left>
      <right style="medium">
        <color indexed="64"/>
      </right>
      <top style="medium">
        <color indexed="8"/>
      </top>
      <bottom style="thin">
        <color indexed="64"/>
      </bottom>
      <diagonal/>
    </border>
    <border>
      <left style="medium">
        <color auto="1"/>
      </left>
      <right style="thin">
        <color indexed="55"/>
      </right>
      <top style="medium">
        <color indexed="64"/>
      </top>
      <bottom style="double">
        <color auto="1"/>
      </bottom>
      <diagonal/>
    </border>
    <border>
      <left/>
      <right style="thin">
        <color indexed="55"/>
      </right>
      <top style="medium">
        <color indexed="64"/>
      </top>
      <bottom style="thin">
        <color indexed="8"/>
      </bottom>
      <diagonal/>
    </border>
    <border>
      <left style="thin">
        <color indexed="55"/>
      </left>
      <right style="thin">
        <color indexed="55"/>
      </right>
      <top style="medium">
        <color indexed="64"/>
      </top>
      <bottom style="thin">
        <color indexed="8"/>
      </bottom>
      <diagonal/>
    </border>
    <border>
      <left style="thin">
        <color indexed="55"/>
      </left>
      <right style="thin">
        <color indexed="55"/>
      </right>
      <top style="medium">
        <color indexed="64"/>
      </top>
      <bottom style="thin">
        <color indexed="64"/>
      </bottom>
      <diagonal/>
    </border>
    <border>
      <left style="thin">
        <color indexed="55"/>
      </left>
      <right style="medium">
        <color indexed="64"/>
      </right>
      <top style="medium">
        <color indexed="64"/>
      </top>
      <bottom style="thin">
        <color indexed="8"/>
      </bottom>
      <diagonal/>
    </border>
    <border>
      <left/>
      <right style="thin">
        <color indexed="55"/>
      </right>
      <top style="thin">
        <color indexed="8"/>
      </top>
      <bottom style="thin">
        <color indexed="8"/>
      </bottom>
      <diagonal/>
    </border>
    <border>
      <left style="thin">
        <color indexed="55"/>
      </left>
      <right style="thin">
        <color indexed="55"/>
      </right>
      <top style="thin">
        <color indexed="8"/>
      </top>
      <bottom style="thin">
        <color indexed="64"/>
      </bottom>
      <diagonal/>
    </border>
    <border>
      <left style="thin">
        <color indexed="64"/>
      </left>
      <right style="thin">
        <color indexed="55"/>
      </right>
      <top style="thin">
        <color indexed="8"/>
      </top>
      <bottom style="medium">
        <color indexed="64"/>
      </bottom>
      <diagonal/>
    </border>
    <border>
      <left style="thin">
        <color indexed="8"/>
      </left>
      <right/>
      <top/>
      <bottom style="thin">
        <color indexed="8"/>
      </bottom>
      <diagonal/>
    </border>
    <border>
      <left style="medium">
        <color indexed="64"/>
      </left>
      <right/>
      <top style="medium">
        <color indexed="8"/>
      </top>
      <bottom style="thin">
        <color indexed="64"/>
      </bottom>
      <diagonal/>
    </border>
    <border>
      <left/>
      <right/>
      <top style="medium">
        <color indexed="8"/>
      </top>
      <bottom style="thin">
        <color indexed="64"/>
      </bottom>
      <diagonal/>
    </border>
    <border>
      <left style="thin">
        <color indexed="55"/>
      </left>
      <right style="thin">
        <color indexed="64"/>
      </right>
      <top style="medium">
        <color indexed="8"/>
      </top>
      <bottom style="thin">
        <color indexed="64"/>
      </bottom>
      <diagonal/>
    </border>
    <border>
      <left style="thin">
        <color indexed="64"/>
      </left>
      <right style="medium">
        <color indexed="64"/>
      </right>
      <top style="medium">
        <color indexed="8"/>
      </top>
      <bottom style="thin">
        <color indexed="64"/>
      </bottom>
      <diagonal/>
    </border>
    <border>
      <left style="thin">
        <color indexed="55"/>
      </left>
      <right style="thin">
        <color indexed="55"/>
      </right>
      <top/>
      <bottom style="thin">
        <color indexed="8"/>
      </bottom>
      <diagonal/>
    </border>
    <border>
      <left style="thin">
        <color indexed="55"/>
      </left>
      <right/>
      <top/>
      <bottom style="thin">
        <color indexed="8"/>
      </bottom>
      <diagonal/>
    </border>
    <border>
      <left style="thin">
        <color indexed="64"/>
      </left>
      <right style="medium">
        <color indexed="64"/>
      </right>
      <top/>
      <bottom style="thin">
        <color indexed="8"/>
      </bottom>
      <diagonal/>
    </border>
    <border>
      <left style="thin">
        <color indexed="55"/>
      </left>
      <right/>
      <top style="thin">
        <color indexed="8"/>
      </top>
      <bottom style="thin">
        <color indexed="8"/>
      </bottom>
      <diagonal/>
    </border>
    <border>
      <left style="thin">
        <color indexed="64"/>
      </left>
      <right style="medium">
        <color indexed="64"/>
      </right>
      <top style="thin">
        <color indexed="8"/>
      </top>
      <bottom style="thin">
        <color indexed="8"/>
      </bottom>
      <diagonal/>
    </border>
    <border>
      <left style="thin">
        <color indexed="64"/>
      </left>
      <right style="medium">
        <color indexed="64"/>
      </right>
      <top style="medium">
        <color indexed="8"/>
      </top>
      <bottom style="medium">
        <color indexed="8"/>
      </bottom>
      <diagonal/>
    </border>
    <border>
      <left/>
      <right style="medium">
        <color auto="1"/>
      </right>
      <top style="medium">
        <color indexed="8"/>
      </top>
      <bottom style="thin">
        <color indexed="64"/>
      </bottom>
      <diagonal/>
    </border>
    <border>
      <left style="thin">
        <color indexed="55"/>
      </left>
      <right/>
      <top style="thin">
        <color indexed="8"/>
      </top>
      <bottom style="thin">
        <color indexed="64"/>
      </bottom>
      <diagonal/>
    </border>
    <border>
      <left style="thin">
        <color indexed="64"/>
      </left>
      <right style="medium">
        <color indexed="64"/>
      </right>
      <top style="thin">
        <color indexed="8"/>
      </top>
      <bottom style="thin">
        <color indexed="64"/>
      </bottom>
      <diagonal/>
    </border>
    <border>
      <left style="thin">
        <color indexed="55"/>
      </left>
      <right style="thin">
        <color indexed="55"/>
      </right>
      <top/>
      <bottom style="thin">
        <color indexed="64"/>
      </bottom>
      <diagonal/>
    </border>
    <border>
      <left style="thin">
        <color indexed="55"/>
      </left>
      <right/>
      <top/>
      <bottom style="thin">
        <color indexed="64"/>
      </bottom>
      <diagonal/>
    </border>
    <border>
      <left style="thin">
        <color indexed="64"/>
      </left>
      <right style="medium">
        <color indexed="64"/>
      </right>
      <top/>
      <bottom style="thin">
        <color indexed="64"/>
      </bottom>
      <diagonal/>
    </border>
    <border>
      <left style="thin">
        <color indexed="55"/>
      </left>
      <right/>
      <top style="medium">
        <color indexed="8"/>
      </top>
      <bottom style="double">
        <color indexed="8"/>
      </bottom>
      <diagonal/>
    </border>
    <border>
      <left style="thin">
        <color indexed="55"/>
      </left>
      <right style="medium">
        <color indexed="64"/>
      </right>
      <top style="medium">
        <color indexed="8"/>
      </top>
      <bottom style="double">
        <color indexed="8"/>
      </bottom>
      <diagonal/>
    </border>
    <border>
      <left style="thin">
        <color indexed="55"/>
      </left>
      <right/>
      <top style="medium">
        <color indexed="64"/>
      </top>
      <bottom style="thin">
        <color indexed="8"/>
      </bottom>
      <diagonal/>
    </border>
    <border>
      <left style="thin">
        <color indexed="64"/>
      </left>
      <right style="medium">
        <color indexed="64"/>
      </right>
      <top style="medium">
        <color indexed="64"/>
      </top>
      <bottom style="thin">
        <color indexed="8"/>
      </bottom>
      <diagonal/>
    </border>
    <border>
      <left style="thin">
        <color indexed="55"/>
      </left>
      <right/>
      <top style="thin">
        <color indexed="8"/>
      </top>
      <bottom style="medium">
        <color indexed="64"/>
      </bottom>
      <diagonal/>
    </border>
    <border>
      <left style="thin">
        <color indexed="64"/>
      </left>
      <right style="medium">
        <color indexed="64"/>
      </right>
      <top style="thin">
        <color indexed="8"/>
      </top>
      <bottom style="medium">
        <color indexed="64"/>
      </bottom>
      <diagonal/>
    </border>
    <border>
      <left/>
      <right style="thin">
        <color indexed="64"/>
      </right>
      <top/>
      <bottom style="thin">
        <color indexed="8"/>
      </bottom>
      <diagonal/>
    </border>
    <border>
      <left style="thin">
        <color indexed="64"/>
      </left>
      <right style="thin">
        <color indexed="64"/>
      </right>
      <top/>
      <bottom style="thin">
        <color indexed="8"/>
      </bottom>
      <diagonal/>
    </border>
    <border>
      <left/>
      <right style="medium">
        <color indexed="64"/>
      </right>
      <top/>
      <bottom style="thin">
        <color indexed="8"/>
      </bottom>
      <diagonal/>
    </border>
    <border>
      <left style="medium">
        <color auto="1"/>
      </left>
      <right/>
      <top/>
      <bottom style="thin">
        <color indexed="55"/>
      </bottom>
      <diagonal/>
    </border>
    <border>
      <left style="thin">
        <color indexed="55"/>
      </left>
      <right style="medium">
        <color indexed="64"/>
      </right>
      <top style="medium">
        <color indexed="8"/>
      </top>
      <bottom style="thin">
        <color indexed="55"/>
      </bottom>
      <diagonal/>
    </border>
    <border>
      <left style="thin">
        <color indexed="55"/>
      </left>
      <right style="medium">
        <color auto="1"/>
      </right>
      <top style="thin">
        <color auto="1"/>
      </top>
      <bottom style="thin">
        <color auto="1"/>
      </bottom>
      <diagonal/>
    </border>
    <border>
      <left style="thin">
        <color indexed="55"/>
      </left>
      <right style="medium">
        <color indexed="64"/>
      </right>
      <top style="medium">
        <color indexed="8"/>
      </top>
      <bottom style="medium">
        <color indexed="8"/>
      </bottom>
      <diagonal/>
    </border>
    <border>
      <left style="thin">
        <color indexed="55"/>
      </left>
      <right style="thin">
        <color indexed="55"/>
      </right>
      <top style="thin">
        <color indexed="55"/>
      </top>
      <bottom style="thin">
        <color indexed="55"/>
      </bottom>
      <diagonal/>
    </border>
    <border>
      <left/>
      <right/>
      <top style="thin">
        <color indexed="64"/>
      </top>
      <bottom style="thin">
        <color indexed="64"/>
      </bottom>
      <diagonal/>
    </border>
    <border>
      <left/>
      <right style="thin">
        <color indexed="55"/>
      </right>
      <top style="thin">
        <color indexed="64"/>
      </top>
      <bottom style="thin">
        <color indexed="64"/>
      </bottom>
      <diagonal/>
    </border>
    <border>
      <left style="thin">
        <color indexed="55"/>
      </left>
      <right style="medium">
        <color auto="1"/>
      </right>
      <top style="thin">
        <color auto="1"/>
      </top>
      <bottom style="thin">
        <color auto="1"/>
      </bottom>
      <diagonal/>
    </border>
    <border>
      <left style="medium">
        <color indexed="64"/>
      </left>
      <right style="thin">
        <color indexed="55"/>
      </right>
      <top style="medium">
        <color indexed="8"/>
      </top>
      <bottom style="double">
        <color indexed="64"/>
      </bottom>
      <diagonal/>
    </border>
    <border>
      <left style="thin">
        <color indexed="55"/>
      </left>
      <right style="thin">
        <color indexed="55"/>
      </right>
      <top style="medium">
        <color indexed="8"/>
      </top>
      <bottom style="double">
        <color indexed="64"/>
      </bottom>
      <diagonal/>
    </border>
    <border>
      <left style="thin">
        <color indexed="55"/>
      </left>
      <right style="medium">
        <color indexed="64"/>
      </right>
      <top style="medium">
        <color indexed="8"/>
      </top>
      <bottom style="double">
        <color indexed="64"/>
      </bottom>
      <diagonal/>
    </border>
    <border>
      <left/>
      <right/>
      <top style="thin">
        <color theme="0" tint="-0.14996795556505021"/>
      </top>
      <bottom style="thin">
        <color indexed="64"/>
      </bottom>
      <diagonal/>
    </border>
    <border>
      <left/>
      <right style="thin">
        <color theme="1"/>
      </right>
      <top style="thin">
        <color theme="0" tint="-0.14996795556505021"/>
      </top>
      <bottom style="thin">
        <color indexed="64"/>
      </bottom>
      <diagonal/>
    </border>
    <border>
      <left style="thin">
        <color indexed="8"/>
      </left>
      <right style="thin">
        <color indexed="8"/>
      </right>
      <top/>
      <bottom style="thin">
        <color indexed="64"/>
      </bottom>
      <diagonal/>
    </border>
    <border>
      <left style="thin">
        <color indexed="64"/>
      </left>
      <right style="thin">
        <color indexed="64"/>
      </right>
      <top style="thin">
        <color indexed="64"/>
      </top>
      <bottom/>
      <diagonal/>
    </border>
    <border>
      <left/>
      <right style="medium">
        <color indexed="64"/>
      </right>
      <top style="thin">
        <color indexed="64"/>
      </top>
      <bottom style="thin">
        <color indexed="64"/>
      </bottom>
      <diagonal/>
    </border>
    <border>
      <left style="thin">
        <color indexed="55"/>
      </left>
      <right/>
      <top/>
      <bottom style="thin">
        <color indexed="55"/>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style="thin">
        <color indexed="55"/>
      </right>
      <top style="thin">
        <color indexed="55"/>
      </top>
      <bottom style="thin">
        <color indexed="55"/>
      </bottom>
      <diagonal/>
    </border>
    <border>
      <left style="thin">
        <color indexed="55"/>
      </left>
      <right/>
      <top style="thin">
        <color indexed="55"/>
      </top>
      <bottom style="thin">
        <color indexed="55"/>
      </bottom>
      <diagonal/>
    </border>
    <border>
      <left/>
      <right style="thin">
        <color indexed="55"/>
      </right>
      <top style="thin">
        <color indexed="55"/>
      </top>
      <bottom style="thin">
        <color indexed="55"/>
      </bottom>
      <diagonal/>
    </border>
    <border>
      <left style="medium">
        <color indexed="64"/>
      </left>
      <right style="thin">
        <color indexed="55"/>
      </right>
      <top style="thin">
        <color indexed="55"/>
      </top>
      <bottom/>
      <diagonal/>
    </border>
    <border>
      <left style="thin">
        <color indexed="55"/>
      </left>
      <right style="thin">
        <color indexed="55"/>
      </right>
      <top style="thin">
        <color indexed="55"/>
      </top>
      <bottom/>
      <diagonal/>
    </border>
    <border>
      <left style="thin">
        <color indexed="55"/>
      </left>
      <right/>
      <top style="thin">
        <color indexed="55"/>
      </top>
      <bottom/>
      <diagonal/>
    </border>
    <border>
      <left style="medium">
        <color indexed="64"/>
      </left>
      <right/>
      <top style="thin">
        <color indexed="64"/>
      </top>
      <bottom/>
      <diagonal/>
    </border>
    <border>
      <left style="thin">
        <color indexed="64"/>
      </left>
      <right style="thin">
        <color indexed="64"/>
      </right>
      <top/>
      <bottom style="thin">
        <color indexed="55"/>
      </bottom>
      <diagonal/>
    </border>
    <border>
      <left/>
      <right style="medium">
        <color auto="1"/>
      </right>
      <top/>
      <bottom style="thin">
        <color indexed="55"/>
      </bottom>
      <diagonal/>
    </border>
    <border>
      <left style="thin">
        <color indexed="55"/>
      </left>
      <right style="thin">
        <color indexed="55"/>
      </right>
      <top style="thin">
        <color indexed="64"/>
      </top>
      <bottom style="thin">
        <color indexed="64"/>
      </bottom>
      <diagonal/>
    </border>
    <border>
      <left style="thin">
        <color indexed="55"/>
      </left>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55"/>
      </right>
      <top style="thin">
        <color indexed="55"/>
      </top>
      <bottom style="thin">
        <color indexed="64"/>
      </bottom>
      <diagonal/>
    </border>
    <border>
      <left/>
      <right style="thin">
        <color indexed="64"/>
      </right>
      <top style="thin">
        <color indexed="64"/>
      </top>
      <bottom style="thin">
        <color indexed="64"/>
      </bottom>
      <diagonal/>
    </border>
    <border>
      <left style="thin">
        <color indexed="55"/>
      </left>
      <right style="thin">
        <color indexed="55"/>
      </right>
      <top style="thin">
        <color indexed="8"/>
      </top>
      <bottom style="thin">
        <color indexed="8"/>
      </bottom>
      <diagonal/>
    </border>
    <border>
      <left style="thin">
        <color indexed="55"/>
      </left>
      <right style="thin">
        <color indexed="55"/>
      </right>
      <top style="thin">
        <color indexed="55"/>
      </top>
      <bottom style="thin">
        <color indexed="8"/>
      </bottom>
      <diagonal/>
    </border>
    <border>
      <left style="thin">
        <color indexed="55"/>
      </left>
      <right style="medium">
        <color indexed="64"/>
      </right>
      <top style="thin">
        <color indexed="8"/>
      </top>
      <bottom style="thin">
        <color indexed="8"/>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55"/>
      </right>
      <top style="thin">
        <color indexed="8"/>
      </top>
      <bottom/>
      <diagonal/>
    </border>
    <border>
      <left style="thin">
        <color indexed="55"/>
      </left>
      <right style="thin">
        <color indexed="55"/>
      </right>
      <top style="thin">
        <color indexed="8"/>
      </top>
      <bottom/>
      <diagonal/>
    </border>
    <border>
      <left style="thin">
        <color indexed="55"/>
      </left>
      <right style="medium">
        <color indexed="64"/>
      </right>
      <top style="thin">
        <color indexed="8"/>
      </top>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medium">
        <color indexed="64"/>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right style="thin">
        <color indexed="55"/>
      </right>
      <top style="thin">
        <color indexed="64"/>
      </top>
      <bottom/>
      <diagonal/>
    </border>
    <border>
      <left style="thin">
        <color indexed="55"/>
      </left>
      <right/>
      <top style="thin">
        <color indexed="64"/>
      </top>
      <bottom/>
      <diagonal/>
    </border>
    <border>
      <left/>
      <right style="medium">
        <color indexed="64"/>
      </right>
      <top style="thin">
        <color indexed="64"/>
      </top>
      <bottom/>
      <diagonal/>
    </border>
    <border>
      <left/>
      <right style="thin">
        <color indexed="55"/>
      </right>
      <top/>
      <bottom style="thin">
        <color indexed="64"/>
      </bottom>
      <diagonal/>
    </border>
    <border>
      <left style="thin">
        <color indexed="55"/>
      </left>
      <right style="thin">
        <color indexed="55"/>
      </right>
      <top style="thin">
        <color indexed="8"/>
      </top>
      <bottom style="medium">
        <color indexed="64"/>
      </bottom>
      <diagonal/>
    </border>
    <border>
      <left style="thin">
        <color indexed="55"/>
      </left>
      <right style="medium">
        <color indexed="64"/>
      </right>
      <top style="thin">
        <color indexed="8"/>
      </top>
      <bottom style="medium">
        <color indexed="64"/>
      </bottom>
      <diagonal/>
    </border>
    <border>
      <left style="thin">
        <color auto="1"/>
      </left>
      <right/>
      <top/>
      <bottom style="thin">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indexed="64"/>
      </top>
      <bottom style="medium">
        <color indexed="64"/>
      </bottom>
      <diagonal/>
    </border>
    <border>
      <left style="medium">
        <color indexed="8"/>
      </left>
      <right/>
      <top/>
      <bottom/>
      <diagonal/>
    </border>
    <border>
      <left style="medium">
        <color indexed="8"/>
      </left>
      <right/>
      <top/>
      <bottom style="thin">
        <color indexed="8"/>
      </bottom>
      <diagonal/>
    </border>
    <border>
      <left style="thin">
        <color indexed="8"/>
      </left>
      <right style="medium">
        <color indexed="8"/>
      </right>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thin">
        <color indexed="8"/>
      </right>
      <top style="thin">
        <color theme="0" tint="-0.14996795556505021"/>
      </top>
      <bottom style="thin">
        <color theme="0" tint="-0.14996795556505021"/>
      </bottom>
      <diagonal/>
    </border>
    <border>
      <left style="thin">
        <color indexed="8"/>
      </left>
      <right style="medium">
        <color indexed="8"/>
      </right>
      <top style="thin">
        <color theme="0" tint="-0.14996795556505021"/>
      </top>
      <bottom style="thin">
        <color theme="0" tint="-0.14996795556505021"/>
      </bottom>
      <diagonal/>
    </border>
    <border>
      <left style="thin">
        <color indexed="8"/>
      </left>
      <right style="thin">
        <color indexed="8"/>
      </right>
      <top/>
      <bottom style="thin">
        <color theme="0" tint="-0.14996795556505021"/>
      </bottom>
      <diagonal/>
    </border>
    <border>
      <left style="thin">
        <color indexed="8"/>
      </left>
      <right style="medium">
        <color indexed="8"/>
      </right>
      <top/>
      <bottom style="thin">
        <color theme="0" tint="-0.14996795556505021"/>
      </bottom>
      <diagonal/>
    </border>
    <border>
      <left style="thin">
        <color indexed="8"/>
      </left>
      <right style="thin">
        <color indexed="8"/>
      </right>
      <top style="medium">
        <color indexed="8"/>
      </top>
      <bottom style="double">
        <color indexed="8"/>
      </bottom>
      <diagonal/>
    </border>
    <border>
      <left style="thin">
        <color indexed="55"/>
      </left>
      <right style="medium">
        <color indexed="8"/>
      </right>
      <top style="medium">
        <color indexed="8"/>
      </top>
      <bottom style="medium">
        <color indexed="8"/>
      </bottom>
      <diagonal/>
    </border>
    <border>
      <left/>
      <right style="thin">
        <color indexed="8"/>
      </right>
      <top style="medium">
        <color indexed="8"/>
      </top>
      <bottom style="thin">
        <color indexed="64"/>
      </bottom>
      <diagonal/>
    </border>
    <border>
      <left style="medium">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64"/>
      </right>
      <top style="medium">
        <color indexed="8"/>
      </top>
      <bottom/>
      <diagonal/>
    </border>
    <border>
      <left style="thin">
        <color indexed="64"/>
      </left>
      <right style="thin">
        <color indexed="64"/>
      </right>
      <top style="medium">
        <color indexed="8"/>
      </top>
      <bottom/>
      <diagonal/>
    </border>
    <border>
      <left style="thin">
        <color indexed="64"/>
      </left>
      <right style="medium">
        <color indexed="8"/>
      </right>
      <top style="medium">
        <color indexed="8"/>
      </top>
      <bottom style="thin">
        <color indexed="64"/>
      </bottom>
      <diagonal/>
    </border>
    <border>
      <left style="thin">
        <color indexed="8"/>
      </left>
      <right style="thin">
        <color indexed="64"/>
      </right>
      <top/>
      <bottom style="thin">
        <color indexed="64"/>
      </bottom>
      <diagonal/>
    </border>
    <border>
      <left style="medium">
        <color indexed="8"/>
      </left>
      <right/>
      <top style="thin">
        <color indexed="8"/>
      </top>
      <bottom style="medium">
        <color indexed="8"/>
      </bottom>
      <diagonal/>
    </border>
    <border>
      <left/>
      <right/>
      <top style="thin">
        <color indexed="8"/>
      </top>
      <bottom style="medium">
        <color indexed="8"/>
      </bottom>
      <diagonal/>
    </border>
    <border>
      <left/>
      <right style="thin">
        <color indexed="8"/>
      </right>
      <top style="thin">
        <color indexed="8"/>
      </top>
      <bottom style="medium">
        <color indexed="8"/>
      </bottom>
      <diagonal/>
    </border>
    <border>
      <left style="thin">
        <color indexed="8"/>
      </left>
      <right style="medium">
        <color indexed="8"/>
      </right>
      <top style="medium">
        <color indexed="8"/>
      </top>
      <bottom style="double">
        <color indexed="8"/>
      </bottom>
      <diagonal/>
    </border>
    <border>
      <left style="thin">
        <color indexed="8"/>
      </left>
      <right style="thin">
        <color indexed="8"/>
      </right>
      <top style="thin">
        <color theme="0" tint="-0.14996795556505021"/>
      </top>
      <bottom/>
      <diagonal/>
    </border>
    <border>
      <left style="thin">
        <color indexed="8"/>
      </left>
      <right style="medium">
        <color indexed="8"/>
      </right>
      <top style="thin">
        <color theme="0" tint="-0.14996795556505021"/>
      </top>
      <bottom/>
      <diagonal/>
    </border>
    <border>
      <left style="thin">
        <color indexed="8"/>
      </left>
      <right style="thin">
        <color indexed="8"/>
      </right>
      <top style="thin">
        <color theme="0" tint="-0.14996795556505021"/>
      </top>
      <bottom style="thin">
        <color indexed="8"/>
      </bottom>
      <diagonal/>
    </border>
    <border>
      <left style="thin">
        <color indexed="8"/>
      </left>
      <right style="medium">
        <color indexed="8"/>
      </right>
      <top style="thin">
        <color theme="0" tint="-0.14996795556505021"/>
      </top>
      <bottom style="thin">
        <color indexed="8"/>
      </bottom>
      <diagonal/>
    </border>
    <border>
      <left style="thin">
        <color indexed="8"/>
      </left>
      <right style="thin">
        <color indexed="8"/>
      </right>
      <top style="thin">
        <color indexed="8"/>
      </top>
      <bottom style="thin">
        <color theme="0" tint="-0.14996795556505021"/>
      </bottom>
      <diagonal/>
    </border>
    <border>
      <left style="thin">
        <color indexed="8"/>
      </left>
      <right style="medium">
        <color indexed="8"/>
      </right>
      <top style="thin">
        <color indexed="8"/>
      </top>
      <bottom style="thin">
        <color theme="0" tint="-0.14996795556505021"/>
      </bottom>
      <diagonal/>
    </border>
    <border>
      <left style="thin">
        <color indexed="8"/>
      </left>
      <right style="medium">
        <color indexed="8"/>
      </right>
      <top style="thin">
        <color indexed="8"/>
      </top>
      <bottom/>
      <diagonal/>
    </border>
    <border>
      <left style="thin">
        <color indexed="8"/>
      </left>
      <right style="thin">
        <color indexed="8"/>
      </right>
      <top style="thin">
        <color indexed="8"/>
      </top>
      <bottom style="thin">
        <color theme="0" tint="-0.34998626667073579"/>
      </bottom>
      <diagonal/>
    </border>
    <border>
      <left style="thin">
        <color indexed="8"/>
      </left>
      <right style="medium">
        <color indexed="8"/>
      </right>
      <top style="thin">
        <color indexed="8"/>
      </top>
      <bottom style="thin">
        <color theme="0" tint="-0.34998626667073579"/>
      </bottom>
      <diagonal/>
    </border>
    <border>
      <left/>
      <right style="thin">
        <color indexed="64"/>
      </right>
      <top style="medium">
        <color indexed="64"/>
      </top>
      <bottom style="thin">
        <color theme="0" tint="-0.14996795556505021"/>
      </bottom>
      <diagonal/>
    </border>
    <border>
      <left style="thin">
        <color indexed="64"/>
      </left>
      <right style="thin">
        <color indexed="64"/>
      </right>
      <top style="medium">
        <color indexed="64"/>
      </top>
      <bottom style="thin">
        <color theme="0" tint="-0.14996795556505021"/>
      </bottom>
      <diagonal/>
    </border>
    <border>
      <left style="thin">
        <color indexed="64"/>
      </left>
      <right style="medium">
        <color indexed="64"/>
      </right>
      <top style="medium">
        <color indexed="64"/>
      </top>
      <bottom style="thin">
        <color theme="0" tint="-0.14996795556505021"/>
      </bottom>
      <diagonal/>
    </border>
    <border>
      <left style="thin">
        <color auto="1"/>
      </left>
      <right style="medium">
        <color indexed="64"/>
      </right>
      <top style="thin">
        <color theme="0" tint="-0.14996795556505021"/>
      </top>
      <bottom style="thin">
        <color theme="0" tint="-0.14996795556505021"/>
      </bottom>
      <diagonal/>
    </border>
    <border>
      <left/>
      <right style="thin">
        <color indexed="8"/>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style="thin">
        <color indexed="8"/>
      </right>
      <top style="medium">
        <color indexed="64"/>
      </top>
      <bottom style="double">
        <color indexed="8"/>
      </bottom>
      <diagonal/>
    </border>
    <border>
      <left style="thin">
        <color indexed="8"/>
      </left>
      <right/>
      <top style="medium">
        <color indexed="64"/>
      </top>
      <bottom style="double">
        <color indexed="8"/>
      </bottom>
      <diagonal/>
    </border>
    <border>
      <left style="thin">
        <color indexed="8"/>
      </left>
      <right style="medium">
        <color indexed="64"/>
      </right>
      <top style="medium">
        <color indexed="64"/>
      </top>
      <bottom style="double">
        <color indexed="8"/>
      </bottom>
      <diagonal/>
    </border>
    <border>
      <left style="thin">
        <color indexed="8"/>
      </left>
      <right style="medium">
        <color indexed="8"/>
      </right>
      <top style="thin">
        <color indexed="8"/>
      </top>
      <bottom style="thin">
        <color indexed="8"/>
      </bottom>
      <diagonal/>
    </border>
    <border>
      <left/>
      <right style="thin">
        <color indexed="55"/>
      </right>
      <top style="thin">
        <color indexed="8"/>
      </top>
      <bottom style="medium">
        <color indexed="8"/>
      </bottom>
      <diagonal/>
    </border>
    <border>
      <left style="thin">
        <color indexed="55"/>
      </left>
      <right style="thin">
        <color indexed="55"/>
      </right>
      <top style="thin">
        <color indexed="8"/>
      </top>
      <bottom style="medium">
        <color indexed="8"/>
      </bottom>
      <diagonal/>
    </border>
    <border>
      <left style="thin">
        <color indexed="55"/>
      </left>
      <right style="thin">
        <color theme="1"/>
      </right>
      <top style="thin">
        <color indexed="8"/>
      </top>
      <bottom style="medium">
        <color indexed="8"/>
      </bottom>
      <diagonal/>
    </border>
    <border>
      <left style="thin">
        <color theme="1"/>
      </left>
      <right style="thin">
        <color theme="1"/>
      </right>
      <top style="thin">
        <color indexed="8"/>
      </top>
      <bottom style="medium">
        <color indexed="8"/>
      </bottom>
      <diagonal/>
    </border>
    <border>
      <left style="thin">
        <color theme="1"/>
      </left>
      <right style="medium">
        <color indexed="8"/>
      </right>
      <top style="thin">
        <color indexed="8"/>
      </top>
      <bottom style="medium">
        <color indexed="8"/>
      </bottom>
      <diagonal/>
    </border>
    <border>
      <left style="thin">
        <color indexed="55"/>
      </left>
      <right style="medium">
        <color indexed="8"/>
      </right>
      <top style="thin">
        <color indexed="8"/>
      </top>
      <bottom style="medium">
        <color indexed="8"/>
      </bottom>
      <diagonal/>
    </border>
    <border>
      <left style="thin">
        <color indexed="55"/>
      </left>
      <right style="medium">
        <color indexed="8"/>
      </right>
      <top style="medium">
        <color indexed="8"/>
      </top>
      <bottom style="double">
        <color indexed="8"/>
      </bottom>
      <diagonal/>
    </border>
    <border>
      <left style="thin">
        <color indexed="55"/>
      </left>
      <right style="thin">
        <color indexed="8"/>
      </right>
      <top style="thin">
        <color indexed="8"/>
      </top>
      <bottom style="medium">
        <color indexed="8"/>
      </bottom>
      <diagonal/>
    </border>
    <border>
      <left/>
      <right style="medium">
        <color indexed="8"/>
      </right>
      <top style="thin">
        <color indexed="8"/>
      </top>
      <bottom style="medium">
        <color indexed="8"/>
      </bottom>
      <diagonal/>
    </border>
    <border>
      <left style="thin">
        <color indexed="8"/>
      </left>
      <right/>
      <top style="thin">
        <color indexed="8"/>
      </top>
      <bottom/>
      <diagonal/>
    </border>
    <border>
      <left/>
      <right style="thin">
        <color indexed="8"/>
      </right>
      <top style="thin">
        <color indexed="8"/>
      </top>
      <bottom/>
      <diagonal/>
    </border>
    <border>
      <left style="thin">
        <color indexed="55"/>
      </left>
      <right/>
      <top style="thin">
        <color indexed="8"/>
      </top>
      <bottom style="medium">
        <color indexed="8"/>
      </bottom>
      <diagonal/>
    </border>
    <border>
      <left style="medium">
        <color indexed="8"/>
      </left>
      <right style="thin">
        <color indexed="55"/>
      </right>
      <top style="medium">
        <color indexed="8"/>
      </top>
      <bottom/>
      <diagonal/>
    </border>
    <border>
      <left/>
      <right style="thin">
        <color indexed="55"/>
      </right>
      <top style="medium">
        <color indexed="8"/>
      </top>
      <bottom/>
      <diagonal/>
    </border>
    <border>
      <left style="thin">
        <color indexed="55"/>
      </left>
      <right style="medium">
        <color indexed="8"/>
      </right>
      <top style="medium">
        <color indexed="8"/>
      </top>
      <bottom/>
      <diagonal/>
    </border>
    <border>
      <left/>
      <right style="thin">
        <color indexed="8"/>
      </right>
      <top style="medium">
        <color indexed="8"/>
      </top>
      <bottom style="thin">
        <color indexed="8"/>
      </bottom>
      <diagonal/>
    </border>
    <border>
      <left style="medium">
        <color indexed="8"/>
      </left>
      <right style="thin">
        <color indexed="8"/>
      </right>
      <top style="medium">
        <color indexed="8"/>
      </top>
      <bottom/>
      <diagonal/>
    </border>
    <border>
      <left style="thin">
        <color indexed="8"/>
      </left>
      <right style="thin">
        <color indexed="8"/>
      </right>
      <top style="medium">
        <color indexed="8"/>
      </top>
      <bottom style="thin">
        <color indexed="64"/>
      </bottom>
      <diagonal/>
    </border>
    <border>
      <left style="medium">
        <color indexed="8"/>
      </left>
      <right style="thin">
        <color indexed="8"/>
      </right>
      <top/>
      <bottom style="thin">
        <color indexed="8"/>
      </bottom>
      <diagonal/>
    </border>
    <border>
      <left style="thin">
        <color indexed="8"/>
      </left>
      <right/>
      <top style="medium">
        <color indexed="8"/>
      </top>
      <bottom style="thin">
        <color indexed="8"/>
      </bottom>
      <diagonal/>
    </border>
    <border>
      <left/>
      <right/>
      <top style="medium">
        <color indexed="8"/>
      </top>
      <bottom style="thin">
        <color indexed="8"/>
      </bottom>
      <diagonal/>
    </border>
    <border>
      <left/>
      <right style="medium">
        <color indexed="8"/>
      </right>
      <top/>
      <bottom style="thin">
        <color indexed="8"/>
      </bottom>
      <diagonal/>
    </border>
    <border>
      <left/>
      <right style="medium">
        <color indexed="8"/>
      </right>
      <top style="medium">
        <color indexed="8"/>
      </top>
      <bottom style="thin">
        <color indexed="8"/>
      </bottom>
      <diagonal/>
    </border>
    <border>
      <left style="thin">
        <color indexed="64"/>
      </left>
      <right style="thin">
        <color indexed="55"/>
      </right>
      <top style="medium">
        <color indexed="8"/>
      </top>
      <bottom style="medium">
        <color indexed="8"/>
      </bottom>
      <diagonal/>
    </border>
    <border>
      <left style="medium">
        <color indexed="8"/>
      </left>
      <right style="thin">
        <color indexed="64"/>
      </right>
      <top style="medium">
        <color indexed="8"/>
      </top>
      <bottom style="medium">
        <color indexed="8"/>
      </bottom>
      <diagonal/>
    </border>
    <border>
      <left/>
      <right/>
      <top style="thin">
        <color auto="1"/>
      </top>
      <bottom style="medium">
        <color auto="1"/>
      </bottom>
      <diagonal/>
    </border>
    <border>
      <left/>
      <right/>
      <top style="medium">
        <color auto="1"/>
      </top>
      <bottom style="double">
        <color auto="1"/>
      </bottom>
      <diagonal/>
    </border>
    <border>
      <left style="medium">
        <color indexed="8"/>
      </left>
      <right style="thin">
        <color indexed="8"/>
      </right>
      <top style="thin">
        <color indexed="8"/>
      </top>
      <bottom/>
      <diagonal/>
    </border>
    <border>
      <left/>
      <right style="thin">
        <color indexed="8"/>
      </right>
      <top style="thin">
        <color indexed="8"/>
      </top>
      <bottom style="thin">
        <color indexed="8"/>
      </bottom>
      <diagonal/>
    </border>
    <border>
      <left style="thin">
        <color indexed="55"/>
      </left>
      <right style="medium">
        <color theme="1"/>
      </right>
      <top style="medium">
        <color indexed="8"/>
      </top>
      <bottom style="double">
        <color indexed="8"/>
      </bottom>
      <diagonal/>
    </border>
    <border>
      <left style="medium">
        <color indexed="8"/>
      </left>
      <right/>
      <top style="thin">
        <color indexed="8"/>
      </top>
      <bottom style="medium">
        <color indexed="64"/>
      </bottom>
      <diagonal/>
    </border>
    <border>
      <left/>
      <right/>
      <top style="thin">
        <color indexed="8"/>
      </top>
      <bottom style="medium">
        <color indexed="64"/>
      </bottom>
      <diagonal/>
    </border>
    <border>
      <left/>
      <right style="thin">
        <color indexed="8"/>
      </right>
      <top style="thin">
        <color indexed="8"/>
      </top>
      <bottom style="medium">
        <color indexed="64"/>
      </bottom>
      <diagonal/>
    </border>
    <border>
      <left style="medium">
        <color indexed="64"/>
      </left>
      <right style="thin">
        <color theme="0" tint="-0.24994659260841701"/>
      </right>
      <top style="medium">
        <color indexed="64"/>
      </top>
      <bottom style="medium">
        <color indexed="64"/>
      </bottom>
      <diagonal/>
    </border>
    <border>
      <left style="thin">
        <color theme="0" tint="-0.24994659260841701"/>
      </left>
      <right style="thin">
        <color theme="0" tint="-0.24994659260841701"/>
      </right>
      <top style="medium">
        <color indexed="64"/>
      </top>
      <bottom style="medium">
        <color indexed="64"/>
      </bottom>
      <diagonal/>
    </border>
    <border>
      <left style="medium">
        <color auto="1"/>
      </left>
      <right style="thin">
        <color theme="0" tint="-0.24994659260841701"/>
      </right>
      <top style="medium">
        <color indexed="64"/>
      </top>
      <bottom style="thin">
        <color theme="0" tint="-0.24994659260841701"/>
      </bottom>
      <diagonal/>
    </border>
    <border>
      <left style="thin">
        <color theme="0" tint="-0.24994659260841701"/>
      </left>
      <right style="thin">
        <color theme="0" tint="-0.24994659260841701"/>
      </right>
      <top style="medium">
        <color auto="1"/>
      </top>
      <bottom style="thin">
        <color theme="0" tint="-0.24994659260841701"/>
      </bottom>
      <diagonal/>
    </border>
    <border>
      <left style="thin">
        <color theme="0" tint="-0.24994659260841701"/>
      </left>
      <right style="medium">
        <color auto="1"/>
      </right>
      <top style="medium">
        <color auto="1"/>
      </top>
      <bottom style="thin">
        <color theme="0" tint="-0.24994659260841701"/>
      </bottom>
      <diagonal/>
    </border>
    <border>
      <left style="thin">
        <color theme="0" tint="-0.24994659260841701"/>
      </left>
      <right style="medium">
        <color indexed="64"/>
      </right>
      <top style="medium">
        <color indexed="64"/>
      </top>
      <bottom style="medium">
        <color indexed="64"/>
      </bottom>
      <diagonal/>
    </border>
    <border>
      <left/>
      <right/>
      <top style="thin">
        <color indexed="55"/>
      </top>
      <bottom/>
      <diagonal/>
    </border>
    <border>
      <left style="medium">
        <color indexed="8"/>
      </left>
      <right style="thin">
        <color indexed="8"/>
      </right>
      <top style="thin">
        <color indexed="8"/>
      </top>
      <bottom style="thin">
        <color theme="0" tint="-0.14996795556505021"/>
      </bottom>
      <diagonal/>
    </border>
    <border>
      <left/>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style="medium">
        <color indexed="8"/>
      </left>
      <right/>
      <top style="thin">
        <color theme="0" tint="-0.14996795556505021"/>
      </top>
      <bottom style="thin">
        <color indexed="55"/>
      </bottom>
      <diagonal/>
    </border>
    <border>
      <left/>
      <right/>
      <top style="thin">
        <color theme="0" tint="-0.14996795556505021"/>
      </top>
      <bottom style="thin">
        <color indexed="55"/>
      </bottom>
      <diagonal/>
    </border>
    <border>
      <left/>
      <right style="thin">
        <color indexed="8"/>
      </right>
      <top style="thin">
        <color theme="0" tint="-0.14996795556505021"/>
      </top>
      <bottom style="thin">
        <color indexed="55"/>
      </bottom>
      <diagonal/>
    </border>
    <border>
      <left style="thin">
        <color indexed="8"/>
      </left>
      <right style="thin">
        <color indexed="8"/>
      </right>
      <top style="thin">
        <color theme="0" tint="-0.14996795556505021"/>
      </top>
      <bottom style="thin">
        <color indexed="55"/>
      </bottom>
      <diagonal/>
    </border>
    <border>
      <left style="medium">
        <color indexed="8"/>
      </left>
      <right style="thin">
        <color indexed="55"/>
      </right>
      <top style="thin">
        <color indexed="55"/>
      </top>
      <bottom style="medium">
        <color indexed="8"/>
      </bottom>
      <diagonal/>
    </border>
    <border>
      <left style="thin">
        <color indexed="55"/>
      </left>
      <right style="thin">
        <color indexed="55"/>
      </right>
      <top style="thin">
        <color indexed="55"/>
      </top>
      <bottom style="medium">
        <color indexed="8"/>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medium">
        <color indexed="8"/>
      </bottom>
      <diagonal/>
    </border>
    <border>
      <left style="thin">
        <color indexed="8"/>
      </left>
      <right style="medium">
        <color indexed="64"/>
      </right>
      <top style="thin">
        <color indexed="8"/>
      </top>
      <bottom style="medium">
        <color indexed="8"/>
      </bottom>
      <diagonal/>
    </border>
    <border>
      <left style="medium">
        <color indexed="64"/>
      </left>
      <right/>
      <top style="thin">
        <color theme="0" tint="-0.14996795556505021"/>
      </top>
      <bottom style="thin">
        <color indexed="55"/>
      </bottom>
      <diagonal/>
    </border>
    <border>
      <left/>
      <right style="thin">
        <color indexed="64"/>
      </right>
      <top style="thin">
        <color theme="0" tint="-0.14996795556505021"/>
      </top>
      <bottom style="thin">
        <color indexed="55"/>
      </bottom>
      <diagonal/>
    </border>
    <border>
      <left style="thin">
        <color indexed="64"/>
      </left>
      <right style="thin">
        <color indexed="64"/>
      </right>
      <top style="thin">
        <color theme="0" tint="-0.14996795556505021"/>
      </top>
      <bottom style="thin">
        <color indexed="55"/>
      </bottom>
      <diagonal/>
    </border>
    <border>
      <left style="medium">
        <color indexed="64"/>
      </left>
      <right style="thin">
        <color indexed="55"/>
      </right>
      <top style="thin">
        <color indexed="55"/>
      </top>
      <bottom style="medium">
        <color indexed="64"/>
      </bottom>
      <diagonal/>
    </border>
    <border>
      <left style="thin">
        <color indexed="55"/>
      </left>
      <right style="thin">
        <color indexed="55"/>
      </right>
      <top style="thin">
        <color indexed="55"/>
      </top>
      <bottom style="medium">
        <color indexed="64"/>
      </bottom>
      <diagonal/>
    </border>
    <border>
      <left style="medium">
        <color indexed="8"/>
      </left>
      <right style="thin">
        <color theme="0" tint="-0.24994659260841701"/>
      </right>
      <top style="thin">
        <color indexed="8"/>
      </top>
      <bottom style="medium">
        <color indexed="8"/>
      </bottom>
      <diagonal/>
    </border>
    <border>
      <left style="thin">
        <color theme="0" tint="-0.24994659260841701"/>
      </left>
      <right style="thin">
        <color indexed="8"/>
      </right>
      <top style="thin">
        <color indexed="8"/>
      </top>
      <bottom style="medium">
        <color indexed="8"/>
      </bottom>
      <diagonal/>
    </border>
    <border>
      <left style="thin">
        <color indexed="8"/>
      </left>
      <right/>
      <top style="thin">
        <color theme="0" tint="-0.14996795556505021"/>
      </top>
      <bottom style="thin">
        <color theme="0" tint="-0.14996795556505021"/>
      </bottom>
      <diagonal/>
    </border>
    <border>
      <left style="thin">
        <color indexed="8"/>
      </left>
      <right/>
      <top/>
      <bottom style="thin">
        <color theme="0" tint="-0.14996795556505021"/>
      </bottom>
      <diagonal/>
    </border>
    <border>
      <left/>
      <right style="thin">
        <color auto="1"/>
      </right>
      <top/>
      <bottom style="thin">
        <color indexed="55"/>
      </bottom>
      <diagonal/>
    </border>
    <border>
      <left style="thin">
        <color auto="1"/>
      </left>
      <right/>
      <top/>
      <bottom style="thin">
        <color indexed="55"/>
      </bottom>
      <diagonal/>
    </border>
    <border>
      <left style="medium">
        <color auto="1"/>
      </left>
      <right/>
      <top style="thin">
        <color indexed="55"/>
      </top>
      <bottom style="medium">
        <color auto="1"/>
      </bottom>
      <diagonal/>
    </border>
    <border>
      <left/>
      <right/>
      <top style="thin">
        <color indexed="55"/>
      </top>
      <bottom style="medium">
        <color indexed="64"/>
      </bottom>
      <diagonal/>
    </border>
    <border>
      <left style="medium">
        <color indexed="8"/>
      </left>
      <right/>
      <top style="thin">
        <color indexed="55"/>
      </top>
      <bottom style="medium">
        <color indexed="8"/>
      </bottom>
      <diagonal/>
    </border>
    <border>
      <left/>
      <right style="thin">
        <color indexed="55"/>
      </right>
      <top style="thin">
        <color indexed="55"/>
      </top>
      <bottom style="medium">
        <color indexed="8"/>
      </bottom>
      <diagonal/>
    </border>
    <border>
      <left style="thin">
        <color indexed="55"/>
      </left>
      <right style="thin">
        <color indexed="55"/>
      </right>
      <top style="thin">
        <color indexed="55"/>
      </top>
      <bottom style="medium">
        <color indexed="8"/>
      </bottom>
      <diagonal/>
    </border>
    <border>
      <left style="thin">
        <color indexed="55"/>
      </left>
      <right style="medium">
        <color indexed="8"/>
      </right>
      <top style="thin">
        <color indexed="55"/>
      </top>
      <bottom style="medium">
        <color indexed="8"/>
      </bottom>
      <diagonal/>
    </border>
    <border>
      <left style="thin">
        <color indexed="8"/>
      </left>
      <right/>
      <top style="thin">
        <color indexed="8"/>
      </top>
      <bottom style="medium">
        <color indexed="8"/>
      </bottom>
      <diagonal/>
    </border>
  </borders>
  <cellStyleXfs count="19">
    <xf numFmtId="0" fontId="0" fillId="0" borderId="0"/>
    <xf numFmtId="43" fontId="36"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0" fontId="52" fillId="0" borderId="0" applyNumberFormat="0" applyFill="0" applyBorder="0" applyAlignment="0" applyProtection="0"/>
    <xf numFmtId="0" fontId="51" fillId="0" borderId="0"/>
    <xf numFmtId="0" fontId="51" fillId="0" borderId="0"/>
    <xf numFmtId="0" fontId="53" fillId="0" borderId="0"/>
    <xf numFmtId="0" fontId="51" fillId="0" borderId="0"/>
    <xf numFmtId="0" fontId="6" fillId="0" borderId="0" applyProtection="0"/>
    <xf numFmtId="0" fontId="4" fillId="0" borderId="0"/>
    <xf numFmtId="9" fontId="36" fillId="0" borderId="0" applyFont="0" applyFill="0" applyBorder="0" applyAlignment="0" applyProtection="0"/>
    <xf numFmtId="164" fontId="51" fillId="0" borderId="0" applyFont="0" applyFill="0" applyBorder="0" applyAlignment="0" applyProtection="0"/>
    <xf numFmtId="43" fontId="51" fillId="0" borderId="0" applyFont="0" applyFill="0" applyBorder="0" applyAlignment="0" applyProtection="0"/>
    <xf numFmtId="0" fontId="4" fillId="0" borderId="0"/>
    <xf numFmtId="0" fontId="75" fillId="0" borderId="0" applyNumberFormat="0" applyFill="0" applyBorder="0" applyAlignment="0" applyProtection="0"/>
    <xf numFmtId="43" fontId="51" fillId="0" borderId="0" applyFont="0" applyFill="0" applyBorder="0" applyAlignment="0" applyProtection="0"/>
    <xf numFmtId="43" fontId="4" fillId="0" borderId="0" applyFont="0" applyFill="0" applyBorder="0" applyAlignment="0" applyProtection="0"/>
    <xf numFmtId="0" fontId="84" fillId="0" borderId="0"/>
  </cellStyleXfs>
  <cellXfs count="3764">
    <xf numFmtId="0" fontId="0" fillId="0" borderId="0" xfId="0"/>
    <xf numFmtId="0" fontId="4" fillId="0" borderId="0" xfId="0" applyFont="1"/>
    <xf numFmtId="43" fontId="4" fillId="0" borderId="0" xfId="1" applyFont="1"/>
    <xf numFmtId="0" fontId="2" fillId="0" borderId="0" xfId="0" applyFont="1"/>
    <xf numFmtId="0" fontId="4" fillId="0" borderId="0" xfId="0" applyFont="1" applyAlignment="1">
      <alignment horizontal="center"/>
    </xf>
    <xf numFmtId="165" fontId="4" fillId="0" borderId="0" xfId="1" applyNumberFormat="1" applyFont="1"/>
    <xf numFmtId="166" fontId="4" fillId="0" borderId="0" xfId="1" applyNumberFormat="1" applyFont="1"/>
    <xf numFmtId="43" fontId="4" fillId="0" borderId="0" xfId="0" applyNumberFormat="1" applyFont="1"/>
    <xf numFmtId="168" fontId="4" fillId="0" borderId="0" xfId="1" applyNumberFormat="1" applyFont="1"/>
    <xf numFmtId="0" fontId="8" fillId="0" borderId="0" xfId="0" applyFont="1"/>
    <xf numFmtId="168" fontId="4" fillId="0" borderId="0" xfId="0" applyNumberFormat="1" applyFont="1"/>
    <xf numFmtId="0" fontId="4" fillId="0" borderId="0" xfId="0" applyFont="1" applyAlignment="1">
      <alignment horizontal="left"/>
    </xf>
    <xf numFmtId="0" fontId="4" fillId="0" borderId="0" xfId="0" applyFont="1" applyAlignment="1">
      <alignment wrapText="1"/>
    </xf>
    <xf numFmtId="0" fontId="2" fillId="0" borderId="0" xfId="0" applyFont="1" applyAlignment="1">
      <alignment horizontal="center"/>
    </xf>
    <xf numFmtId="168" fontId="2" fillId="0" borderId="0" xfId="1" applyNumberFormat="1" applyFont="1"/>
    <xf numFmtId="0" fontId="4" fillId="0" borderId="0" xfId="9" applyFont="1"/>
    <xf numFmtId="0" fontId="4" fillId="0" borderId="0" xfId="9" applyFont="1" applyAlignment="1">
      <alignment horizontal="right"/>
    </xf>
    <xf numFmtId="0" fontId="2" fillId="0" borderId="0" xfId="9" applyFont="1"/>
    <xf numFmtId="0" fontId="13" fillId="0" borderId="0" xfId="9" applyFont="1"/>
    <xf numFmtId="0" fontId="12" fillId="0" borderId="0" xfId="9" applyFont="1"/>
    <xf numFmtId="14" fontId="4" fillId="0" borderId="0" xfId="9" applyNumberFormat="1" applyFont="1"/>
    <xf numFmtId="43" fontId="4" fillId="0" borderId="0" xfId="1" applyFont="1" applyAlignment="1">
      <alignment horizontal="center"/>
    </xf>
    <xf numFmtId="169" fontId="4" fillId="0" borderId="0" xfId="0" applyNumberFormat="1" applyFont="1" applyAlignment="1">
      <alignment horizontal="center"/>
    </xf>
    <xf numFmtId="14" fontId="4" fillId="0" borderId="0" xfId="0" applyNumberFormat="1" applyFont="1" applyAlignment="1">
      <alignment horizontal="center"/>
    </xf>
    <xf numFmtId="43" fontId="2" fillId="0" borderId="0" xfId="1" applyFont="1"/>
    <xf numFmtId="168" fontId="2" fillId="0" borderId="0" xfId="0" applyNumberFormat="1" applyFont="1"/>
    <xf numFmtId="167" fontId="4" fillId="0" borderId="0" xfId="0" applyNumberFormat="1" applyFont="1"/>
    <xf numFmtId="0" fontId="4" fillId="0" borderId="0" xfId="0" applyFont="1" applyProtection="1">
      <protection locked="0"/>
    </xf>
    <xf numFmtId="49" fontId="4" fillId="0" borderId="0" xfId="0" applyNumberFormat="1" applyFont="1" applyAlignment="1">
      <alignment horizontal="center"/>
    </xf>
    <xf numFmtId="49" fontId="4" fillId="0" borderId="0" xfId="0" applyNumberFormat="1" applyFont="1" applyAlignment="1" applyProtection="1">
      <alignment horizontal="center"/>
      <protection locked="0"/>
    </xf>
    <xf numFmtId="0" fontId="6" fillId="0" borderId="0" xfId="0" applyFont="1"/>
    <xf numFmtId="0" fontId="10" fillId="0" borderId="0" xfId="0" applyFont="1" applyAlignment="1">
      <alignment horizontal="center"/>
    </xf>
    <xf numFmtId="0" fontId="4" fillId="0" borderId="0" xfId="0" applyFont="1" applyAlignment="1">
      <alignment vertical="center"/>
    </xf>
    <xf numFmtId="0" fontId="2" fillId="0" borderId="2" xfId="0" applyFont="1" applyBorder="1"/>
    <xf numFmtId="0" fontId="4" fillId="0" borderId="0" xfId="0" quotePrefix="1" applyFont="1" applyAlignment="1">
      <alignment horizontal="center"/>
    </xf>
    <xf numFmtId="0" fontId="37" fillId="0" borderId="0" xfId="0" applyFont="1"/>
    <xf numFmtId="0" fontId="15" fillId="0" borderId="0" xfId="0" applyFont="1" applyAlignment="1">
      <alignment horizontal="center"/>
    </xf>
    <xf numFmtId="0" fontId="38" fillId="0" borderId="0" xfId="0" applyFont="1" applyAlignment="1">
      <alignment horizontal="center" vertical="center"/>
    </xf>
    <xf numFmtId="0" fontId="15" fillId="0" borderId="0" xfId="0" applyFont="1" applyAlignment="1">
      <alignment horizontal="center" vertical="top"/>
    </xf>
    <xf numFmtId="0" fontId="4" fillId="0" borderId="0" xfId="0" applyFont="1" applyAlignment="1">
      <alignment horizontal="left" vertical="top" wrapText="1"/>
    </xf>
    <xf numFmtId="0" fontId="4" fillId="0" borderId="0" xfId="0" applyFont="1" applyAlignment="1">
      <alignment vertical="center" wrapText="1"/>
    </xf>
    <xf numFmtId="0" fontId="2" fillId="0" borderId="0" xfId="0" applyFont="1" applyAlignment="1">
      <alignment vertical="center" wrapText="1"/>
    </xf>
    <xf numFmtId="9" fontId="4" fillId="0" borderId="0" xfId="0" applyNumberFormat="1" applyFont="1"/>
    <xf numFmtId="167" fontId="2" fillId="0" borderId="0" xfId="0" applyNumberFormat="1" applyFont="1"/>
    <xf numFmtId="0" fontId="4" fillId="0" borderId="0" xfId="0" applyFont="1" applyAlignment="1" applyProtection="1">
      <alignment horizontal="center"/>
      <protection locked="0"/>
    </xf>
    <xf numFmtId="0" fontId="4" fillId="0" borderId="0" xfId="0" applyFont="1" applyAlignment="1" applyProtection="1">
      <alignment horizontal="left"/>
      <protection locked="0"/>
    </xf>
    <xf numFmtId="43" fontId="4" fillId="0" borderId="0" xfId="1" applyFont="1" applyProtection="1">
      <protection locked="0"/>
    </xf>
    <xf numFmtId="0" fontId="8" fillId="0" borderId="0" xfId="0" applyFont="1" applyProtection="1">
      <protection locked="0"/>
    </xf>
    <xf numFmtId="0" fontId="8" fillId="0" borderId="0" xfId="0" applyFont="1" applyAlignment="1" applyProtection="1">
      <alignment horizontal="left"/>
      <protection locked="0"/>
    </xf>
    <xf numFmtId="43" fontId="8" fillId="0" borderId="0" xfId="1" applyFont="1" applyProtection="1">
      <protection locked="0"/>
    </xf>
    <xf numFmtId="0" fontId="2" fillId="0" borderId="0" xfId="0" applyFont="1" applyAlignment="1">
      <alignment horizontal="right" textRotation="180"/>
    </xf>
    <xf numFmtId="0" fontId="2" fillId="0" borderId="0" xfId="0" applyFont="1" applyAlignment="1">
      <alignment wrapText="1"/>
    </xf>
    <xf numFmtId="0" fontId="2" fillId="0" borderId="0" xfId="0" applyFont="1" applyAlignment="1">
      <alignment textRotation="180"/>
    </xf>
    <xf numFmtId="0" fontId="2" fillId="0" borderId="0" xfId="0" applyFont="1" applyAlignment="1">
      <alignment horizontal="left"/>
    </xf>
    <xf numFmtId="0" fontId="2" fillId="0" borderId="0" xfId="0" applyFont="1" applyAlignment="1">
      <alignment horizontal="left" textRotation="180"/>
    </xf>
    <xf numFmtId="4" fontId="4" fillId="0" borderId="0" xfId="0" applyNumberFormat="1" applyFont="1"/>
    <xf numFmtId="0" fontId="2" fillId="0" borderId="0" xfId="9" applyFont="1" applyAlignment="1">
      <alignment horizontal="center"/>
    </xf>
    <xf numFmtId="0" fontId="5" fillId="0" borderId="0" xfId="9" applyFont="1"/>
    <xf numFmtId="168" fontId="2" fillId="0" borderId="0" xfId="1" applyNumberFormat="1" applyFont="1" applyAlignment="1">
      <alignment horizontal="left" textRotation="180"/>
    </xf>
    <xf numFmtId="0" fontId="2" fillId="0" borderId="0" xfId="0" applyFont="1" applyAlignment="1">
      <alignment vertical="center"/>
    </xf>
    <xf numFmtId="0" fontId="4" fillId="0" borderId="0" xfId="0" applyFont="1" applyAlignment="1">
      <alignment horizontal="left" vertical="top"/>
    </xf>
    <xf numFmtId="0" fontId="4" fillId="0" borderId="0" xfId="9" applyFont="1" applyAlignment="1">
      <alignment vertical="top"/>
    </xf>
    <xf numFmtId="0" fontId="4" fillId="0" borderId="0" xfId="9" applyFont="1" applyAlignment="1">
      <alignment horizontal="left"/>
    </xf>
    <xf numFmtId="0" fontId="10" fillId="0" borderId="0" xfId="0" applyFont="1"/>
    <xf numFmtId="0" fontId="39" fillId="0" borderId="0" xfId="0" applyFont="1"/>
    <xf numFmtId="0" fontId="4" fillId="3" borderId="0" xfId="0" applyFont="1" applyFill="1"/>
    <xf numFmtId="0" fontId="2" fillId="3" borderId="0" xfId="0" applyFont="1" applyFill="1"/>
    <xf numFmtId="0" fontId="4" fillId="3" borderId="0" xfId="0" applyFont="1" applyFill="1" applyAlignment="1">
      <alignment horizontal="center"/>
    </xf>
    <xf numFmtId="0" fontId="23" fillId="0" borderId="0" xfId="0" applyFont="1" applyAlignment="1">
      <alignment horizontal="center"/>
    </xf>
    <xf numFmtId="0" fontId="25" fillId="0" borderId="0" xfId="0" applyFont="1"/>
    <xf numFmtId="0" fontId="10" fillId="0" borderId="0" xfId="0" applyFont="1" applyAlignment="1">
      <alignment horizontal="center" vertical="center"/>
    </xf>
    <xf numFmtId="0" fontId="41" fillId="0" borderId="0" xfId="0" applyFont="1"/>
    <xf numFmtId="0" fontId="2" fillId="0" borderId="0" xfId="0" applyFont="1" applyAlignment="1">
      <alignment horizontal="center" vertical="center"/>
    </xf>
    <xf numFmtId="0" fontId="37" fillId="4" borderId="0" xfId="0" applyFont="1" applyFill="1"/>
    <xf numFmtId="0" fontId="19" fillId="4" borderId="6" xfId="0" applyFont="1" applyFill="1" applyBorder="1"/>
    <xf numFmtId="0" fontId="19" fillId="4" borderId="7" xfId="0" applyFont="1" applyFill="1" applyBorder="1"/>
    <xf numFmtId="0" fontId="37" fillId="4" borderId="7" xfId="0" applyFont="1" applyFill="1" applyBorder="1"/>
    <xf numFmtId="0" fontId="37" fillId="4" borderId="8" xfId="0" applyFont="1" applyFill="1" applyBorder="1"/>
    <xf numFmtId="0" fontId="19" fillId="4" borderId="9" xfId="0" applyFont="1" applyFill="1" applyBorder="1"/>
    <xf numFmtId="0" fontId="19" fillId="4" borderId="0" xfId="0" applyFont="1" applyFill="1"/>
    <xf numFmtId="0" fontId="37" fillId="4" borderId="10" xfId="0" applyFont="1" applyFill="1" applyBorder="1"/>
    <xf numFmtId="0" fontId="4" fillId="4" borderId="0" xfId="0" applyFont="1" applyFill="1" applyAlignment="1">
      <alignment horizontal="center" vertical="center"/>
    </xf>
    <xf numFmtId="0" fontId="37" fillId="4" borderId="9" xfId="0" applyFont="1" applyFill="1" applyBorder="1"/>
    <xf numFmtId="0" fontId="21" fillId="4" borderId="9" xfId="0" applyFont="1" applyFill="1" applyBorder="1" applyAlignment="1">
      <alignment horizontal="center" vertical="center"/>
    </xf>
    <xf numFmtId="0" fontId="21" fillId="4" borderId="0" xfId="0" applyFont="1" applyFill="1" applyAlignment="1">
      <alignment horizontal="center" vertical="center"/>
    </xf>
    <xf numFmtId="0" fontId="21" fillId="4" borderId="10" xfId="0" applyFont="1" applyFill="1" applyBorder="1" applyAlignment="1">
      <alignment horizontal="center" vertical="center"/>
    </xf>
    <xf numFmtId="0" fontId="15" fillId="4" borderId="9" xfId="0" applyFont="1" applyFill="1" applyBorder="1" applyAlignment="1">
      <alignment horizontal="center"/>
    </xf>
    <xf numFmtId="0" fontId="15" fillId="4" borderId="0" xfId="0" applyFont="1" applyFill="1" applyAlignment="1">
      <alignment horizontal="center"/>
    </xf>
    <xf numFmtId="0" fontId="7" fillId="4" borderId="0" xfId="0" applyFont="1" applyFill="1"/>
    <xf numFmtId="9" fontId="4" fillId="0" borderId="0" xfId="11" applyFont="1"/>
    <xf numFmtId="175" fontId="4" fillId="0" borderId="0" xfId="0" applyNumberFormat="1" applyFont="1"/>
    <xf numFmtId="0" fontId="4" fillId="0" borderId="11" xfId="0" quotePrefix="1" applyFont="1" applyBorder="1" applyAlignment="1">
      <alignment horizontal="center"/>
    </xf>
    <xf numFmtId="0" fontId="4" fillId="0" borderId="11" xfId="0" applyFont="1" applyBorder="1" applyAlignment="1">
      <alignment horizontal="center"/>
    </xf>
    <xf numFmtId="175" fontId="4" fillId="0" borderId="0" xfId="0" applyNumberFormat="1" applyFont="1" applyAlignment="1">
      <alignment horizontal="center"/>
    </xf>
    <xf numFmtId="0" fontId="2" fillId="0" borderId="0" xfId="0" applyFont="1" applyAlignment="1">
      <alignment horizontal="center" vertical="center" wrapText="1"/>
    </xf>
    <xf numFmtId="0" fontId="4" fillId="0" borderId="0" xfId="0" applyFont="1" applyAlignment="1">
      <alignment horizontal="center" vertical="center" wrapText="1"/>
    </xf>
    <xf numFmtId="0" fontId="2" fillId="0" borderId="13" xfId="0" applyFont="1" applyBorder="1" applyAlignment="1">
      <alignment horizontal="center"/>
    </xf>
    <xf numFmtId="43" fontId="2" fillId="0" borderId="0" xfId="1" applyFont="1" applyAlignment="1">
      <alignment vertical="center" wrapText="1"/>
    </xf>
    <xf numFmtId="43" fontId="2" fillId="0" borderId="0" xfId="1" applyFont="1" applyAlignment="1">
      <alignment horizontal="center" vertical="center" wrapText="1"/>
    </xf>
    <xf numFmtId="43" fontId="4" fillId="0" borderId="0" xfId="1" applyFont="1" applyAlignment="1">
      <alignment horizontal="left"/>
    </xf>
    <xf numFmtId="43" fontId="4" fillId="0" borderId="0" xfId="1" applyFont="1" applyAlignment="1">
      <alignment horizontal="left" vertical="top"/>
    </xf>
    <xf numFmtId="43" fontId="2" fillId="0" borderId="0" xfId="1" applyFont="1" applyAlignment="1">
      <alignment horizontal="left"/>
    </xf>
    <xf numFmtId="0" fontId="4" fillId="0" borderId="5" xfId="0" applyFont="1" applyBorder="1"/>
    <xf numFmtId="43" fontId="6" fillId="0" borderId="0" xfId="1" applyFont="1"/>
    <xf numFmtId="0" fontId="40" fillId="0" borderId="0" xfId="0" applyFont="1"/>
    <xf numFmtId="0" fontId="10" fillId="0" borderId="0" xfId="0" applyFont="1" applyAlignment="1">
      <alignment wrapText="1"/>
    </xf>
    <xf numFmtId="43" fontId="10" fillId="0" borderId="0" xfId="1" applyFont="1"/>
    <xf numFmtId="0" fontId="43" fillId="0" borderId="0" xfId="0" applyFont="1"/>
    <xf numFmtId="0" fontId="2" fillId="0" borderId="14" xfId="0" applyFont="1" applyBorder="1" applyAlignment="1">
      <alignment horizontal="center"/>
    </xf>
    <xf numFmtId="0" fontId="2" fillId="0" borderId="15" xfId="0" applyFont="1" applyBorder="1" applyAlignment="1">
      <alignment horizontal="center"/>
    </xf>
    <xf numFmtId="0" fontId="2" fillId="0" borderId="16" xfId="0" applyFont="1" applyBorder="1" applyAlignment="1">
      <alignment horizontal="center"/>
    </xf>
    <xf numFmtId="169" fontId="2" fillId="0" borderId="0" xfId="0" applyNumberFormat="1" applyFont="1" applyAlignment="1">
      <alignment horizontal="center" vertical="center"/>
    </xf>
    <xf numFmtId="0" fontId="2" fillId="0" borderId="15" xfId="0" applyFont="1" applyBorder="1" applyAlignment="1">
      <alignment horizontal="center" vertical="center"/>
    </xf>
    <xf numFmtId="0" fontId="6" fillId="3" borderId="0" xfId="0" applyFont="1" applyFill="1"/>
    <xf numFmtId="0" fontId="23" fillId="0" borderId="0" xfId="0" applyFont="1"/>
    <xf numFmtId="0" fontId="2" fillId="0" borderId="13" xfId="0" applyFont="1" applyBorder="1" applyAlignment="1">
      <alignment horizontal="center" vertical="center" wrapText="1"/>
    </xf>
    <xf numFmtId="0" fontId="2" fillId="0" borderId="13" xfId="0" applyFont="1" applyBorder="1" applyAlignment="1">
      <alignment horizontal="center" vertical="center"/>
    </xf>
    <xf numFmtId="0" fontId="27" fillId="0" borderId="0" xfId="0" applyFont="1"/>
    <xf numFmtId="0" fontId="6" fillId="0" borderId="0" xfId="9"/>
    <xf numFmtId="0" fontId="28" fillId="0" borderId="0" xfId="9" applyFont="1"/>
    <xf numFmtId="0" fontId="45" fillId="0" borderId="0" xfId="9" applyFont="1" applyAlignment="1">
      <alignment horizontal="right"/>
    </xf>
    <xf numFmtId="0" fontId="44" fillId="0" borderId="0" xfId="0" applyFont="1"/>
    <xf numFmtId="0" fontId="24" fillId="0" borderId="0" xfId="0" applyFont="1"/>
    <xf numFmtId="0" fontId="44" fillId="0" borderId="0" xfId="0" applyFont="1" applyAlignment="1">
      <alignment vertical="center"/>
    </xf>
    <xf numFmtId="43" fontId="2" fillId="0" borderId="15" xfId="1" applyFont="1" applyBorder="1" applyAlignment="1">
      <alignment horizontal="center" vertical="center"/>
    </xf>
    <xf numFmtId="0" fontId="29" fillId="0" borderId="0" xfId="9" applyFont="1"/>
    <xf numFmtId="0" fontId="46" fillId="0" borderId="0" xfId="9" applyFont="1" applyAlignment="1">
      <alignment horizontal="right"/>
    </xf>
    <xf numFmtId="0" fontId="4" fillId="0" borderId="0" xfId="9" applyFont="1" applyAlignment="1">
      <alignment wrapText="1"/>
    </xf>
    <xf numFmtId="0" fontId="47" fillId="0" borderId="0" xfId="0" applyFont="1"/>
    <xf numFmtId="0" fontId="37" fillId="0" borderId="0" xfId="0" applyFont="1" applyAlignment="1">
      <alignment horizontal="center"/>
    </xf>
    <xf numFmtId="0" fontId="4" fillId="0" borderId="25" xfId="0" quotePrefix="1" applyFont="1" applyBorder="1" applyAlignment="1">
      <alignment horizontal="center"/>
    </xf>
    <xf numFmtId="43" fontId="4" fillId="0" borderId="0" xfId="2" applyFont="1"/>
    <xf numFmtId="43" fontId="4" fillId="0" borderId="0" xfId="2" applyFont="1" applyAlignment="1">
      <alignment horizontal="center"/>
    </xf>
    <xf numFmtId="165" fontId="4" fillId="0" borderId="0" xfId="2" applyNumberFormat="1" applyFont="1"/>
    <xf numFmtId="0" fontId="14" fillId="0" borderId="0" xfId="0" applyFont="1"/>
    <xf numFmtId="0" fontId="14" fillId="0" borderId="0" xfId="0" applyFont="1" applyAlignment="1">
      <alignment vertical="center"/>
    </xf>
    <xf numFmtId="43" fontId="18" fillId="0" borderId="0" xfId="0" applyNumberFormat="1" applyFont="1"/>
    <xf numFmtId="0" fontId="18" fillId="0" borderId="0" xfId="0" applyFont="1"/>
    <xf numFmtId="43" fontId="14" fillId="0" borderId="0" xfId="0" applyNumberFormat="1" applyFont="1"/>
    <xf numFmtId="0" fontId="4" fillId="0" borderId="15" xfId="0" applyFont="1" applyBorder="1" applyAlignment="1">
      <alignment horizontal="center"/>
    </xf>
    <xf numFmtId="43" fontId="2" fillId="0" borderId="14" xfId="1" applyFont="1" applyBorder="1" applyAlignment="1">
      <alignment horizontal="center" vertical="center" wrapText="1"/>
    </xf>
    <xf numFmtId="43" fontId="2" fillId="9" borderId="13" xfId="1" applyFont="1" applyFill="1" applyBorder="1" applyAlignment="1">
      <alignment horizontal="center" vertical="center"/>
    </xf>
    <xf numFmtId="0" fontId="2" fillId="9" borderId="13" xfId="0" applyFont="1" applyFill="1" applyBorder="1" applyAlignment="1">
      <alignment horizontal="center" vertical="center" wrapText="1"/>
    </xf>
    <xf numFmtId="0" fontId="54" fillId="0" borderId="0" xfId="4" applyFont="1"/>
    <xf numFmtId="0" fontId="6" fillId="0" borderId="0" xfId="0" applyFont="1" applyAlignment="1">
      <alignment vertical="center"/>
    </xf>
    <xf numFmtId="0" fontId="10" fillId="0" borderId="0" xfId="0" applyFont="1" applyAlignment="1">
      <alignment vertical="center"/>
    </xf>
    <xf numFmtId="0" fontId="4" fillId="0" borderId="63" xfId="0" applyFont="1" applyBorder="1"/>
    <xf numFmtId="0" fontId="4" fillId="0" borderId="63" xfId="0" applyFont="1" applyBorder="1" applyAlignment="1">
      <alignment horizontal="center"/>
    </xf>
    <xf numFmtId="0" fontId="12" fillId="0" borderId="0" xfId="0" applyFont="1" applyAlignment="1">
      <alignment horizontal="left"/>
    </xf>
    <xf numFmtId="0" fontId="55" fillId="0" borderId="0" xfId="0" applyFont="1"/>
    <xf numFmtId="169" fontId="4" fillId="0" borderId="43" xfId="0" quotePrefix="1" applyNumberFormat="1" applyFont="1" applyBorder="1" applyAlignment="1">
      <alignment horizontal="center"/>
    </xf>
    <xf numFmtId="0" fontId="19" fillId="10" borderId="0" xfId="0" applyFont="1" applyFill="1"/>
    <xf numFmtId="0" fontId="2" fillId="4" borderId="81" xfId="0" applyFont="1" applyFill="1" applyBorder="1" applyAlignment="1">
      <alignment horizontal="left"/>
    </xf>
    <xf numFmtId="0" fontId="2" fillId="4" borderId="82" xfId="0" applyFont="1" applyFill="1" applyBorder="1" applyAlignment="1">
      <alignment horizontal="left"/>
    </xf>
    <xf numFmtId="0" fontId="2" fillId="4" borderId="82" xfId="0" applyFont="1" applyFill="1" applyBorder="1"/>
    <xf numFmtId="0" fontId="2" fillId="4" borderId="84" xfId="0" applyFont="1" applyFill="1" applyBorder="1"/>
    <xf numFmtId="0" fontId="2" fillId="4" borderId="83" xfId="0" applyFont="1" applyFill="1" applyBorder="1"/>
    <xf numFmtId="165" fontId="4" fillId="11" borderId="41" xfId="0" applyNumberFormat="1" applyFont="1" applyFill="1" applyBorder="1"/>
    <xf numFmtId="0" fontId="4" fillId="11" borderId="39" xfId="0" applyFont="1" applyFill="1" applyBorder="1" applyAlignment="1">
      <alignment horizontal="center"/>
    </xf>
    <xf numFmtId="0" fontId="4" fillId="11" borderId="11" xfId="0" applyFont="1" applyFill="1" applyBorder="1"/>
    <xf numFmtId="165" fontId="4" fillId="11" borderId="42" xfId="0" applyNumberFormat="1" applyFont="1" applyFill="1" applyBorder="1"/>
    <xf numFmtId="43" fontId="59" fillId="0" borderId="0" xfId="1" applyFont="1" applyAlignment="1">
      <alignment vertical="center" wrapText="1"/>
    </xf>
    <xf numFmtId="0" fontId="58" fillId="0" borderId="0" xfId="0" applyFont="1"/>
    <xf numFmtId="168" fontId="2" fillId="0" borderId="0" xfId="1" applyNumberFormat="1" applyFont="1" applyFill="1"/>
    <xf numFmtId="168" fontId="4" fillId="0" borderId="0" xfId="1" applyNumberFormat="1" applyFont="1" applyFill="1"/>
    <xf numFmtId="0" fontId="2" fillId="10" borderId="85" xfId="0" applyFont="1" applyFill="1" applyBorder="1"/>
    <xf numFmtId="0" fontId="4" fillId="0" borderId="15" xfId="0" quotePrefix="1" applyFont="1" applyBorder="1" applyAlignment="1">
      <alignment horizontal="center"/>
    </xf>
    <xf numFmtId="0" fontId="56" fillId="0" borderId="0" xfId="0" applyFont="1"/>
    <xf numFmtId="0" fontId="60" fillId="0" borderId="0" xfId="0" applyFont="1"/>
    <xf numFmtId="0" fontId="56" fillId="0" borderId="0" xfId="0" applyFont="1" applyAlignment="1">
      <alignment horizontal="center" vertical="center" wrapText="1"/>
    </xf>
    <xf numFmtId="0" fontId="65" fillId="0" borderId="0" xfId="0" applyFont="1" applyAlignment="1">
      <alignment vertical="top"/>
    </xf>
    <xf numFmtId="0" fontId="60" fillId="3" borderId="0" xfId="0" applyFont="1" applyFill="1" applyAlignment="1">
      <alignment vertical="top"/>
    </xf>
    <xf numFmtId="0" fontId="56" fillId="3" borderId="0" xfId="0" applyFont="1" applyFill="1" applyAlignment="1">
      <alignment horizontal="left" vertical="top"/>
    </xf>
    <xf numFmtId="0" fontId="60" fillId="0" borderId="11" xfId="0" applyFont="1" applyBorder="1" applyAlignment="1">
      <alignment horizontal="center" vertical="top"/>
    </xf>
    <xf numFmtId="0" fontId="60" fillId="0" borderId="38" xfId="0" applyFont="1" applyBorder="1" applyAlignment="1">
      <alignment horizontal="center" vertical="top"/>
    </xf>
    <xf numFmtId="0" fontId="63" fillId="0" borderId="0" xfId="0" applyFont="1" applyAlignment="1">
      <alignment vertical="top"/>
    </xf>
    <xf numFmtId="0" fontId="56" fillId="0" borderId="0" xfId="0" applyFont="1" applyAlignment="1">
      <alignment horizontal="center" vertical="top" wrapText="1"/>
    </xf>
    <xf numFmtId="0" fontId="60" fillId="0" borderId="0" xfId="0" applyFont="1" applyAlignment="1">
      <alignment horizontal="center" vertical="top"/>
    </xf>
    <xf numFmtId="0" fontId="60" fillId="0" borderId="0" xfId="0" applyFont="1" applyAlignment="1">
      <alignment vertical="top"/>
    </xf>
    <xf numFmtId="0" fontId="56" fillId="7" borderId="0" xfId="0" applyFont="1" applyFill="1" applyAlignment="1">
      <alignment horizontal="left" vertical="top"/>
    </xf>
    <xf numFmtId="0" fontId="60" fillId="7" borderId="0" xfId="0" applyFont="1" applyFill="1" applyAlignment="1">
      <alignment vertical="top"/>
    </xf>
    <xf numFmtId="0" fontId="56" fillId="3" borderId="0" xfId="0" applyFont="1" applyFill="1" applyAlignment="1">
      <alignment vertical="top" wrapText="1"/>
    </xf>
    <xf numFmtId="0" fontId="56" fillId="7" borderId="0" xfId="0" applyFont="1" applyFill="1" applyAlignment="1">
      <alignment vertical="top"/>
    </xf>
    <xf numFmtId="0" fontId="60" fillId="7" borderId="0" xfId="0" applyFont="1" applyFill="1" applyAlignment="1">
      <alignment horizontal="left" vertical="top"/>
    </xf>
    <xf numFmtId="0" fontId="60" fillId="7" borderId="0" xfId="0" applyFont="1" applyFill="1" applyAlignment="1" applyProtection="1">
      <alignment vertical="top"/>
      <protection locked="0"/>
    </xf>
    <xf numFmtId="0" fontId="60" fillId="7" borderId="29" xfId="0" applyFont="1" applyFill="1" applyBorder="1" applyAlignment="1">
      <alignment vertical="top"/>
    </xf>
    <xf numFmtId="0" fontId="66" fillId="7" borderId="0" xfId="0" applyFont="1" applyFill="1" applyAlignment="1">
      <alignment horizontal="left" vertical="top"/>
    </xf>
    <xf numFmtId="0" fontId="56" fillId="7" borderId="0" xfId="0" applyFont="1" applyFill="1" applyAlignment="1">
      <alignment horizontal="center" vertical="top"/>
    </xf>
    <xf numFmtId="0" fontId="56" fillId="0" borderId="11" xfId="0" applyFont="1" applyBorder="1" applyAlignment="1">
      <alignment horizontal="center" vertical="center"/>
    </xf>
    <xf numFmtId="0" fontId="60" fillId="7" borderId="0" xfId="0" applyFont="1" applyFill="1" applyAlignment="1">
      <alignment horizontal="center" vertical="top"/>
    </xf>
    <xf numFmtId="0" fontId="60" fillId="7" borderId="1" xfId="0" applyFont="1" applyFill="1" applyBorder="1" applyAlignment="1">
      <alignment vertical="top"/>
    </xf>
    <xf numFmtId="0" fontId="60" fillId="7" borderId="30" xfId="0" applyFont="1" applyFill="1" applyBorder="1" applyAlignment="1" applyProtection="1">
      <alignment vertical="top"/>
      <protection locked="0"/>
    </xf>
    <xf numFmtId="0" fontId="60" fillId="7" borderId="2" xfId="0" applyFont="1" applyFill="1" applyBorder="1" applyAlignment="1" applyProtection="1">
      <alignment vertical="top"/>
      <protection locked="0"/>
    </xf>
    <xf numFmtId="0" fontId="60" fillId="7" borderId="0" xfId="0" applyFont="1" applyFill="1" applyAlignment="1">
      <alignment vertical="center" wrapText="1"/>
    </xf>
    <xf numFmtId="0" fontId="56" fillId="7" borderId="0" xfId="0" applyFont="1" applyFill="1" applyAlignment="1">
      <alignment vertical="center" wrapText="1"/>
    </xf>
    <xf numFmtId="0" fontId="60" fillId="3" borderId="0" xfId="0" applyFont="1" applyFill="1" applyAlignment="1">
      <alignment vertical="center" wrapText="1"/>
    </xf>
    <xf numFmtId="0" fontId="59" fillId="0" borderId="0" xfId="0" applyFont="1"/>
    <xf numFmtId="0" fontId="47" fillId="4" borderId="4" xfId="0" applyFont="1" applyFill="1" applyBorder="1"/>
    <xf numFmtId="0" fontId="47" fillId="10" borderId="4" xfId="0" applyFont="1" applyFill="1" applyBorder="1"/>
    <xf numFmtId="0" fontId="37" fillId="0" borderId="4" xfId="0" applyFont="1" applyBorder="1"/>
    <xf numFmtId="0" fontId="37" fillId="0" borderId="0" xfId="0" applyFont="1" applyAlignment="1">
      <alignment horizontal="center" vertical="center"/>
    </xf>
    <xf numFmtId="0" fontId="56" fillId="7" borderId="0" xfId="0" applyFont="1" applyFill="1" applyAlignment="1">
      <alignment horizontal="right" vertical="top"/>
    </xf>
    <xf numFmtId="0" fontId="60" fillId="3" borderId="0" xfId="0" applyFont="1" applyFill="1" applyAlignment="1">
      <alignment horizontal="center" vertical="top"/>
    </xf>
    <xf numFmtId="0" fontId="60" fillId="7" borderId="0" xfId="0" applyFont="1" applyFill="1" applyAlignment="1" applyProtection="1">
      <alignment horizontal="left" vertical="top"/>
      <protection locked="0"/>
    </xf>
    <xf numFmtId="0" fontId="60" fillId="7" borderId="2" xfId="0" applyFont="1" applyFill="1" applyBorder="1" applyAlignment="1" applyProtection="1">
      <alignment horizontal="center" vertical="top"/>
      <protection locked="0"/>
    </xf>
    <xf numFmtId="0" fontId="60" fillId="7" borderId="24" xfId="0" applyFont="1" applyFill="1" applyBorder="1" applyAlignment="1" applyProtection="1">
      <alignment horizontal="center" vertical="top"/>
      <protection locked="0"/>
    </xf>
    <xf numFmtId="0" fontId="60" fillId="7" borderId="32" xfId="0" applyFont="1" applyFill="1" applyBorder="1" applyAlignment="1" applyProtection="1">
      <alignment horizontal="center" vertical="top"/>
      <protection locked="0"/>
    </xf>
    <xf numFmtId="0" fontId="56" fillId="0" borderId="11" xfId="0" applyFont="1" applyBorder="1" applyAlignment="1">
      <alignment horizontal="center" vertical="center" wrapText="1"/>
    </xf>
    <xf numFmtId="0" fontId="2" fillId="0" borderId="17" xfId="0" applyFont="1" applyBorder="1" applyAlignment="1">
      <alignment horizontal="center" vertical="center" wrapText="1"/>
    </xf>
    <xf numFmtId="165" fontId="32" fillId="3" borderId="0" xfId="2" applyNumberFormat="1" applyFont="1" applyFill="1" applyBorder="1" applyAlignment="1">
      <alignment vertical="center"/>
    </xf>
    <xf numFmtId="165" fontId="10" fillId="3" borderId="0" xfId="2" applyNumberFormat="1" applyFont="1" applyFill="1" applyBorder="1" applyAlignment="1">
      <alignment vertical="center"/>
    </xf>
    <xf numFmtId="165" fontId="32" fillId="3" borderId="0" xfId="2" applyNumberFormat="1" applyFont="1" applyFill="1" applyBorder="1" applyAlignment="1">
      <alignment horizontal="left" vertical="center" wrapText="1"/>
    </xf>
    <xf numFmtId="0" fontId="2" fillId="0" borderId="87" xfId="0" applyFont="1" applyBorder="1" applyAlignment="1">
      <alignment horizontal="left" vertical="center"/>
    </xf>
    <xf numFmtId="0" fontId="4" fillId="0" borderId="87" xfId="0" applyFont="1" applyBorder="1" applyAlignment="1">
      <alignment horizontal="left" vertical="center"/>
    </xf>
    <xf numFmtId="0" fontId="2" fillId="0" borderId="88" xfId="0" applyFont="1" applyBorder="1" applyAlignment="1">
      <alignment horizontal="left" vertical="center"/>
    </xf>
    <xf numFmtId="43" fontId="6" fillId="0" borderId="0" xfId="1" applyFont="1" applyBorder="1"/>
    <xf numFmtId="43" fontId="2" fillId="0" borderId="0" xfId="1" applyFont="1" applyBorder="1" applyAlignment="1">
      <alignment horizontal="center"/>
    </xf>
    <xf numFmtId="43" fontId="4" fillId="0" borderId="0" xfId="1" applyFont="1" applyBorder="1"/>
    <xf numFmtId="0" fontId="4" fillId="0" borderId="0" xfId="0" quotePrefix="1" applyFont="1"/>
    <xf numFmtId="43" fontId="4" fillId="0" borderId="1" xfId="1" applyFont="1" applyBorder="1"/>
    <xf numFmtId="43" fontId="2" fillId="0" borderId="1" xfId="1" applyFont="1" applyBorder="1"/>
    <xf numFmtId="43" fontId="25" fillId="0" borderId="0" xfId="1" applyFont="1" applyBorder="1"/>
    <xf numFmtId="43" fontId="11" fillId="0" borderId="0" xfId="1" applyFont="1" applyBorder="1"/>
    <xf numFmtId="43" fontId="11" fillId="0" borderId="1" xfId="1" applyFont="1" applyBorder="1"/>
    <xf numFmtId="43" fontId="44" fillId="0" borderId="0" xfId="1" applyFont="1" applyBorder="1"/>
    <xf numFmtId="0" fontId="4" fillId="0" borderId="89" xfId="0" applyFont="1" applyBorder="1" applyAlignment="1">
      <alignment horizontal="left" vertical="center" wrapText="1"/>
    </xf>
    <xf numFmtId="0" fontId="14" fillId="0" borderId="89" xfId="0" applyFont="1" applyBorder="1" applyAlignment="1">
      <alignment horizontal="left" vertical="center" wrapText="1"/>
    </xf>
    <xf numFmtId="0" fontId="4" fillId="9" borderId="89" xfId="0" applyFont="1" applyFill="1" applyBorder="1" applyAlignment="1">
      <alignment horizontal="left" vertical="center" wrapText="1"/>
    </xf>
    <xf numFmtId="0" fontId="18" fillId="0" borderId="89" xfId="0" applyFont="1" applyBorder="1" applyAlignment="1">
      <alignment horizontal="left" vertical="center" wrapText="1"/>
    </xf>
    <xf numFmtId="0" fontId="2" fillId="0" borderId="89" xfId="0" applyFont="1" applyBorder="1" applyAlignment="1">
      <alignment horizontal="left" vertical="center" wrapText="1"/>
    </xf>
    <xf numFmtId="43" fontId="69" fillId="0" borderId="0" xfId="1" applyFont="1" applyBorder="1"/>
    <xf numFmtId="0" fontId="34" fillId="0" borderId="0" xfId="0" applyFont="1" applyAlignment="1">
      <alignment horizontal="center"/>
    </xf>
    <xf numFmtId="43" fontId="18" fillId="4" borderId="20" xfId="1" applyFont="1" applyFill="1" applyBorder="1" applyAlignment="1">
      <alignment horizontal="left" vertical="center" wrapText="1" indent="2"/>
    </xf>
    <xf numFmtId="43" fontId="18" fillId="0" borderId="13" xfId="1" applyFont="1" applyBorder="1" applyAlignment="1">
      <alignment vertical="center" wrapText="1"/>
    </xf>
    <xf numFmtId="43" fontId="10" fillId="0" borderId="0" xfId="1" applyFont="1" applyBorder="1" applyAlignment="1">
      <alignment horizontal="center" vertical="center"/>
    </xf>
    <xf numFmtId="0" fontId="18" fillId="0" borderId="89" xfId="0" applyFont="1" applyBorder="1" applyAlignment="1">
      <alignment vertical="center" wrapText="1"/>
    </xf>
    <xf numFmtId="0" fontId="14" fillId="0" borderId="89" xfId="0" applyFont="1" applyBorder="1" applyAlignment="1">
      <alignment vertical="center" wrapText="1"/>
    </xf>
    <xf numFmtId="0" fontId="2" fillId="0" borderId="89" xfId="0" applyFont="1" applyBorder="1" applyAlignment="1">
      <alignment vertical="center" wrapText="1"/>
    </xf>
    <xf numFmtId="0" fontId="60" fillId="0" borderId="89" xfId="0" applyFont="1" applyBorder="1" applyAlignment="1">
      <alignment vertical="center" wrapText="1"/>
    </xf>
    <xf numFmtId="49" fontId="18" fillId="0" borderId="94" xfId="0" applyNumberFormat="1" applyFont="1" applyBorder="1" applyAlignment="1">
      <alignment horizontal="left" vertical="top"/>
    </xf>
    <xf numFmtId="49" fontId="18" fillId="0" borderId="93" xfId="0" applyNumberFormat="1" applyFont="1" applyBorder="1" applyAlignment="1">
      <alignment horizontal="left" vertical="top"/>
    </xf>
    <xf numFmtId="49" fontId="14" fillId="0" borderId="94" xfId="0" applyNumberFormat="1" applyFont="1" applyBorder="1" applyAlignment="1">
      <alignment horizontal="left" vertical="top"/>
    </xf>
    <xf numFmtId="49" fontId="14" fillId="0" borderId="96" xfId="0" applyNumberFormat="1" applyFont="1" applyBorder="1" applyAlignment="1">
      <alignment horizontal="left" vertical="top"/>
    </xf>
    <xf numFmtId="165" fontId="18" fillId="0" borderId="17" xfId="2" applyNumberFormat="1" applyFont="1" applyBorder="1" applyAlignment="1">
      <alignment horizontal="center" vertical="center" wrapText="1"/>
    </xf>
    <xf numFmtId="43" fontId="60" fillId="0" borderId="25" xfId="2" applyFont="1" applyBorder="1" applyAlignment="1" applyProtection="1">
      <alignment horizontal="center" vertical="top"/>
      <protection locked="0"/>
    </xf>
    <xf numFmtId="43" fontId="60" fillId="7" borderId="0" xfId="2" applyFont="1" applyFill="1" applyAlignment="1" applyProtection="1">
      <alignment horizontal="center" vertical="top"/>
      <protection locked="0"/>
    </xf>
    <xf numFmtId="15" fontId="60" fillId="3" borderId="0" xfId="0" applyNumberFormat="1" applyFont="1" applyFill="1" applyAlignment="1" applyProtection="1">
      <alignment horizontal="left" vertical="top"/>
      <protection locked="0"/>
    </xf>
    <xf numFmtId="0" fontId="60" fillId="3" borderId="0" xfId="0" applyFont="1" applyFill="1" applyAlignment="1" applyProtection="1">
      <alignment horizontal="left" vertical="top"/>
      <protection locked="0"/>
    </xf>
    <xf numFmtId="0" fontId="60" fillId="3" borderId="0" xfId="0" applyFont="1" applyFill="1" applyAlignment="1" applyProtection="1">
      <alignment horizontal="center" vertical="top"/>
      <protection locked="0"/>
    </xf>
    <xf numFmtId="0" fontId="60" fillId="3" borderId="1" xfId="0" applyFont="1" applyFill="1" applyBorder="1" applyAlignment="1">
      <alignment vertical="top"/>
    </xf>
    <xf numFmtId="0" fontId="60" fillId="0" borderId="108" xfId="0" applyFont="1" applyBorder="1" applyAlignment="1" applyProtection="1">
      <alignment horizontal="left" vertical="top"/>
      <protection locked="0"/>
    </xf>
    <xf numFmtId="0" fontId="60" fillId="7" borderId="108" xfId="0" applyFont="1" applyFill="1" applyBorder="1" applyAlignment="1" applyProtection="1">
      <alignment vertical="top"/>
      <protection locked="0"/>
    </xf>
    <xf numFmtId="0" fontId="60" fillId="7" borderId="110" xfId="0" applyFont="1" applyFill="1" applyBorder="1" applyAlignment="1" applyProtection="1">
      <alignment vertical="top"/>
      <protection locked="0"/>
    </xf>
    <xf numFmtId="0" fontId="60" fillId="0" borderId="119" xfId="0" applyFont="1" applyBorder="1" applyAlignment="1" applyProtection="1">
      <alignment vertical="top"/>
      <protection locked="0"/>
    </xf>
    <xf numFmtId="0" fontId="60" fillId="0" borderId="120" xfId="0" applyFont="1" applyBorder="1" applyAlignment="1" applyProtection="1">
      <alignment vertical="top"/>
      <protection locked="0"/>
    </xf>
    <xf numFmtId="0" fontId="60" fillId="7" borderId="118" xfId="0" applyFont="1" applyFill="1" applyBorder="1" applyAlignment="1" applyProtection="1">
      <alignment vertical="top"/>
      <protection locked="0"/>
    </xf>
    <xf numFmtId="0" fontId="60" fillId="7" borderId="119" xfId="0" applyFont="1" applyFill="1" applyBorder="1" applyAlignment="1" applyProtection="1">
      <alignment vertical="top"/>
      <protection locked="0"/>
    </xf>
    <xf numFmtId="0" fontId="60" fillId="7" borderId="120" xfId="0" applyFont="1" applyFill="1" applyBorder="1" applyAlignment="1" applyProtection="1">
      <alignment vertical="top"/>
      <protection locked="0"/>
    </xf>
    <xf numFmtId="0" fontId="10" fillId="3" borderId="0" xfId="0" applyFont="1" applyFill="1" applyAlignment="1">
      <alignment vertical="center"/>
    </xf>
    <xf numFmtId="0" fontId="32" fillId="3" borderId="0" xfId="0" applyFont="1" applyFill="1" applyAlignment="1">
      <alignment vertical="center"/>
    </xf>
    <xf numFmtId="165" fontId="14" fillId="0" borderId="97" xfId="2" applyNumberFormat="1" applyFont="1" applyBorder="1" applyAlignment="1">
      <alignment vertical="center"/>
    </xf>
    <xf numFmtId="165" fontId="14" fillId="0" borderId="59" xfId="2" applyNumberFormat="1" applyFont="1" applyFill="1" applyBorder="1" applyAlignment="1">
      <alignment vertical="center"/>
    </xf>
    <xf numFmtId="165" fontId="14" fillId="0" borderId="60" xfId="2" applyNumberFormat="1" applyFont="1" applyFill="1" applyBorder="1" applyAlignment="1">
      <alignment vertical="center"/>
    </xf>
    <xf numFmtId="165" fontId="14" fillId="0" borderId="123" xfId="2" applyNumberFormat="1" applyFont="1" applyFill="1" applyBorder="1" applyAlignment="1">
      <alignment vertical="center"/>
    </xf>
    <xf numFmtId="165" fontId="14" fillId="0" borderId="124" xfId="2" applyNumberFormat="1" applyFont="1" applyFill="1" applyBorder="1" applyAlignment="1">
      <alignment vertical="center"/>
    </xf>
    <xf numFmtId="0" fontId="4" fillId="0" borderId="0" xfId="0" quotePrefix="1" applyFont="1" applyAlignment="1">
      <alignment horizontal="left"/>
    </xf>
    <xf numFmtId="0" fontId="2" fillId="0" borderId="11" xfId="0" applyFont="1" applyBorder="1" applyAlignment="1">
      <alignment horizontal="center" vertical="center" wrapText="1"/>
    </xf>
    <xf numFmtId="0" fontId="6" fillId="0" borderId="0" xfId="0" applyFont="1" applyAlignment="1">
      <alignment horizontal="center"/>
    </xf>
    <xf numFmtId="0" fontId="4" fillId="0" borderId="93" xfId="0" applyFont="1" applyBorder="1"/>
    <xf numFmtId="168" fontId="4" fillId="0" borderId="126" xfId="1" applyNumberFormat="1" applyFont="1" applyBorder="1"/>
    <xf numFmtId="0" fontId="4" fillId="0" borderId="95" xfId="0" applyFont="1" applyBorder="1"/>
    <xf numFmtId="168" fontId="4" fillId="0" borderId="127" xfId="1" applyNumberFormat="1" applyFont="1" applyBorder="1"/>
    <xf numFmtId="168" fontId="4" fillId="0" borderId="128" xfId="1" applyNumberFormat="1" applyFont="1" applyBorder="1"/>
    <xf numFmtId="0" fontId="9" fillId="0" borderId="0" xfId="0" applyFont="1" applyAlignment="1">
      <alignment horizontal="left"/>
    </xf>
    <xf numFmtId="0" fontId="2" fillId="0" borderId="132" xfId="0" applyFont="1" applyBorder="1"/>
    <xf numFmtId="43" fontId="4" fillId="0" borderId="108" xfId="1" applyFont="1" applyBorder="1"/>
    <xf numFmtId="0" fontId="4" fillId="0" borderId="108" xfId="0" applyFont="1" applyBorder="1"/>
    <xf numFmtId="43" fontId="4" fillId="0" borderId="133" xfId="1" applyFont="1" applyBorder="1"/>
    <xf numFmtId="0" fontId="4" fillId="0" borderId="132" xfId="0" applyFont="1" applyBorder="1"/>
    <xf numFmtId="43" fontId="4" fillId="0" borderId="108" xfId="1" applyFont="1" applyFill="1" applyBorder="1"/>
    <xf numFmtId="43" fontId="4" fillId="0" borderId="133" xfId="1" applyFont="1" applyFill="1" applyBorder="1"/>
    <xf numFmtId="168" fontId="4" fillId="0" borderId="108" xfId="1" applyNumberFormat="1" applyFont="1" applyBorder="1"/>
    <xf numFmtId="168" fontId="4" fillId="0" borderId="133" xfId="1" applyNumberFormat="1" applyFont="1" applyBorder="1"/>
    <xf numFmtId="0" fontId="4" fillId="0" borderId="134" xfId="0" applyFont="1" applyBorder="1"/>
    <xf numFmtId="168" fontId="4" fillId="0" borderId="118" xfId="1" applyNumberFormat="1" applyFont="1" applyBorder="1"/>
    <xf numFmtId="168" fontId="4" fillId="0" borderId="136" xfId="1" applyNumberFormat="1" applyFont="1" applyBorder="1"/>
    <xf numFmtId="168" fontId="4" fillId="0" borderId="119" xfId="1" applyNumberFormat="1" applyFont="1" applyFill="1" applyBorder="1"/>
    <xf numFmtId="168" fontId="4" fillId="0" borderId="135" xfId="1" applyNumberFormat="1" applyFont="1" applyFill="1" applyBorder="1"/>
    <xf numFmtId="168" fontId="4" fillId="0" borderId="120" xfId="1" applyNumberFormat="1" applyFont="1" applyFill="1" applyBorder="1"/>
    <xf numFmtId="168" fontId="4" fillId="0" borderId="137" xfId="1" applyNumberFormat="1" applyFont="1" applyFill="1" applyBorder="1"/>
    <xf numFmtId="43" fontId="4" fillId="0" borderId="138" xfId="1" applyFont="1" applyBorder="1"/>
    <xf numFmtId="0" fontId="4" fillId="0" borderId="138" xfId="0" applyFont="1" applyBorder="1"/>
    <xf numFmtId="43" fontId="4" fillId="0" borderId="139" xfId="1" applyFont="1" applyBorder="1"/>
    <xf numFmtId="168" fontId="4" fillId="0" borderId="120" xfId="1" applyNumberFormat="1" applyFont="1" applyBorder="1"/>
    <xf numFmtId="168" fontId="4" fillId="0" borderId="137" xfId="1" applyNumberFormat="1" applyFont="1" applyBorder="1"/>
    <xf numFmtId="168" fontId="4" fillId="0" borderId="141" xfId="1" applyNumberFormat="1" applyFont="1" applyFill="1" applyBorder="1"/>
    <xf numFmtId="168" fontId="4" fillId="0" borderId="142" xfId="1" applyNumberFormat="1" applyFont="1" applyFill="1" applyBorder="1"/>
    <xf numFmtId="168" fontId="2" fillId="10" borderId="122" xfId="1" applyNumberFormat="1" applyFont="1" applyFill="1" applyBorder="1"/>
    <xf numFmtId="168" fontId="4" fillId="10" borderId="140" xfId="1" applyNumberFormat="1" applyFont="1" applyFill="1" applyBorder="1"/>
    <xf numFmtId="168" fontId="56" fillId="10" borderId="122" xfId="1" applyNumberFormat="1" applyFont="1" applyFill="1" applyBorder="1"/>
    <xf numFmtId="168" fontId="56" fillId="10" borderId="140" xfId="1" applyNumberFormat="1" applyFont="1" applyFill="1" applyBorder="1"/>
    <xf numFmtId="43" fontId="4" fillId="0" borderId="0" xfId="1" quotePrefix="1" applyFont="1" applyBorder="1" applyAlignment="1">
      <alignment horizontal="left" vertical="top"/>
    </xf>
    <xf numFmtId="43" fontId="4" fillId="0" borderId="0" xfId="1" quotePrefix="1" applyFont="1" applyBorder="1" applyAlignment="1">
      <alignment horizontal="left"/>
    </xf>
    <xf numFmtId="43" fontId="4" fillId="0" borderId="0" xfId="1" applyFont="1" applyBorder="1" applyAlignment="1">
      <alignment horizontal="left"/>
    </xf>
    <xf numFmtId="43" fontId="10" fillId="0" borderId="0" xfId="1" applyFont="1" applyBorder="1" applyAlignment="1">
      <alignment horizontal="center"/>
    </xf>
    <xf numFmtId="0" fontId="4" fillId="0" borderId="143" xfId="0" applyFont="1" applyBorder="1"/>
    <xf numFmtId="168" fontId="4" fillId="0" borderId="143" xfId="1" applyNumberFormat="1" applyFont="1" applyBorder="1"/>
    <xf numFmtId="0" fontId="2" fillId="0" borderId="112" xfId="0" applyFont="1" applyBorder="1"/>
    <xf numFmtId="0" fontId="2" fillId="0" borderId="94" xfId="0" applyFont="1" applyBorder="1"/>
    <xf numFmtId="0" fontId="2" fillId="0" borderId="100" xfId="0" applyFont="1" applyBorder="1"/>
    <xf numFmtId="0" fontId="4" fillId="0" borderId="112" xfId="0" applyFont="1" applyBorder="1"/>
    <xf numFmtId="0" fontId="4" fillId="0" borderId="94" xfId="0" applyFont="1" applyBorder="1"/>
    <xf numFmtId="0" fontId="4" fillId="0" borderId="100" xfId="0" applyFont="1" applyBorder="1"/>
    <xf numFmtId="0" fontId="8" fillId="0" borderId="112" xfId="0" applyFont="1" applyBorder="1"/>
    <xf numFmtId="0" fontId="8" fillId="0" borderId="94" xfId="0" applyFont="1" applyBorder="1"/>
    <xf numFmtId="0" fontId="8" fillId="0" borderId="100" xfId="0" applyFont="1" applyBorder="1"/>
    <xf numFmtId="0" fontId="4" fillId="0" borderId="114" xfId="0" applyFont="1" applyBorder="1"/>
    <xf numFmtId="0" fontId="4" fillId="0" borderId="115" xfId="0" applyFont="1" applyBorder="1"/>
    <xf numFmtId="0" fontId="4" fillId="0" borderId="144" xfId="0" applyFont="1" applyBorder="1"/>
    <xf numFmtId="0" fontId="70" fillId="3" borderId="0" xfId="0" applyFont="1" applyFill="1" applyAlignment="1">
      <alignment horizontal="left" vertical="top"/>
    </xf>
    <xf numFmtId="0" fontId="62" fillId="0" borderId="0" xfId="0" applyFont="1" applyAlignment="1">
      <alignment vertical="top"/>
    </xf>
    <xf numFmtId="0" fontId="63" fillId="0" borderId="0" xfId="0" applyFont="1"/>
    <xf numFmtId="0" fontId="60" fillId="0" borderId="0" xfId="0" applyFont="1" applyAlignment="1">
      <alignment vertical="center"/>
    </xf>
    <xf numFmtId="0" fontId="60" fillId="0" borderId="0" xfId="0" applyFont="1" applyAlignment="1">
      <alignment vertical="center" wrapText="1"/>
    </xf>
    <xf numFmtId="0" fontId="6" fillId="0" borderId="0" xfId="0" applyFont="1" applyAlignment="1">
      <alignment vertical="top" wrapText="1"/>
    </xf>
    <xf numFmtId="0" fontId="6" fillId="0" borderId="0" xfId="0" applyFont="1" applyAlignment="1">
      <alignment wrapText="1"/>
    </xf>
    <xf numFmtId="0" fontId="4" fillId="0" borderId="0" xfId="0" applyFont="1" applyAlignment="1">
      <alignment vertical="top" wrapText="1"/>
    </xf>
    <xf numFmtId="0" fontId="4" fillId="0" borderId="0" xfId="0" applyFont="1" applyAlignment="1">
      <alignment horizontal="left" wrapText="1"/>
    </xf>
    <xf numFmtId="0" fontId="60" fillId="0" borderId="0" xfId="9" applyFont="1"/>
    <xf numFmtId="0" fontId="59" fillId="0" borderId="0" xfId="0" applyFont="1" applyAlignment="1">
      <alignment horizontal="left"/>
    </xf>
    <xf numFmtId="0" fontId="6" fillId="3" borderId="0" xfId="0" applyFont="1" applyFill="1" applyAlignment="1">
      <alignment horizontal="center"/>
    </xf>
    <xf numFmtId="0" fontId="10" fillId="3" borderId="0" xfId="0" applyFont="1" applyFill="1" applyAlignment="1">
      <alignment horizontal="center"/>
    </xf>
    <xf numFmtId="0" fontId="4" fillId="0" borderId="94" xfId="0" applyFont="1" applyBorder="1" applyAlignment="1">
      <alignment horizontal="center"/>
    </xf>
    <xf numFmtId="0" fontId="4" fillId="9" borderId="94" xfId="0" applyFont="1" applyFill="1" applyBorder="1"/>
    <xf numFmtId="0" fontId="2" fillId="9" borderId="94" xfId="0" applyFont="1" applyFill="1" applyBorder="1"/>
    <xf numFmtId="0" fontId="4" fillId="0" borderId="94" xfId="0" applyFont="1" applyBorder="1" applyAlignment="1">
      <alignment horizontal="left"/>
    </xf>
    <xf numFmtId="0" fontId="4" fillId="0" borderId="94" xfId="0" quotePrefix="1" applyFont="1" applyBorder="1" applyAlignment="1">
      <alignment horizontal="left"/>
    </xf>
    <xf numFmtId="43" fontId="4" fillId="0" borderId="110" xfId="2" applyFont="1" applyFill="1" applyBorder="1"/>
    <xf numFmtId="43" fontId="4" fillId="0" borderId="145" xfId="2" applyFont="1" applyFill="1" applyBorder="1"/>
    <xf numFmtId="43" fontId="4" fillId="0" borderId="146" xfId="2" applyFont="1" applyFill="1" applyBorder="1"/>
    <xf numFmtId="165" fontId="2" fillId="11" borderId="41" xfId="0" applyNumberFormat="1" applyFont="1" applyFill="1" applyBorder="1"/>
    <xf numFmtId="0" fontId="4" fillId="0" borderId="96" xfId="0" applyFont="1" applyBorder="1"/>
    <xf numFmtId="43" fontId="4" fillId="0" borderId="157" xfId="2" applyFont="1" applyFill="1" applyBorder="1"/>
    <xf numFmtId="43" fontId="4" fillId="0" borderId="156" xfId="2" applyFont="1" applyFill="1" applyBorder="1"/>
    <xf numFmtId="43" fontId="4" fillId="0" borderId="158" xfId="2" applyFont="1" applyFill="1" applyBorder="1"/>
    <xf numFmtId="43" fontId="4" fillId="0" borderId="159" xfId="2" applyFont="1" applyFill="1" applyBorder="1"/>
    <xf numFmtId="0" fontId="4" fillId="0" borderId="113" xfId="0" applyFont="1" applyBorder="1"/>
    <xf numFmtId="0" fontId="2" fillId="0" borderId="113" xfId="0" applyFont="1" applyBorder="1"/>
    <xf numFmtId="0" fontId="4" fillId="0" borderId="113" xfId="0" applyFont="1" applyBorder="1" applyAlignment="1">
      <alignment horizontal="left"/>
    </xf>
    <xf numFmtId="0" fontId="2" fillId="0" borderId="160" xfId="0" applyFont="1" applyBorder="1"/>
    <xf numFmtId="43" fontId="4" fillId="0" borderId="163" xfId="2" applyFont="1" applyFill="1" applyBorder="1"/>
    <xf numFmtId="43" fontId="4" fillId="0" borderId="164" xfId="2" applyFont="1" applyFill="1" applyBorder="1"/>
    <xf numFmtId="0" fontId="14" fillId="0" borderId="4" xfId="0" applyFont="1" applyBorder="1"/>
    <xf numFmtId="0" fontId="34" fillId="0" borderId="0" xfId="0" applyFont="1" applyAlignment="1">
      <alignment vertical="center"/>
    </xf>
    <xf numFmtId="0" fontId="33" fillId="0" borderId="0" xfId="0" applyFont="1" applyAlignment="1">
      <alignment horizontal="center" vertical="center"/>
    </xf>
    <xf numFmtId="0" fontId="34" fillId="0" borderId="0" xfId="0" applyFont="1"/>
    <xf numFmtId="0" fontId="6" fillId="0" borderId="0" xfId="0" applyFont="1" applyAlignment="1">
      <alignment horizontal="left"/>
    </xf>
    <xf numFmtId="43" fontId="10" fillId="0" borderId="0" xfId="1" applyFont="1" applyBorder="1"/>
    <xf numFmtId="0" fontId="10" fillId="0" borderId="0" xfId="0" applyFont="1" applyAlignment="1">
      <alignment horizontal="right" textRotation="180"/>
    </xf>
    <xf numFmtId="43" fontId="2" fillId="0" borderId="13" xfId="1" applyFont="1" applyBorder="1"/>
    <xf numFmtId="0" fontId="2" fillId="0" borderId="93" xfId="0" quotePrefix="1" applyFont="1" applyBorder="1" applyAlignment="1">
      <alignment horizontal="center"/>
    </xf>
    <xf numFmtId="0" fontId="4" fillId="0" borderId="168" xfId="0" applyFont="1" applyBorder="1"/>
    <xf numFmtId="0" fontId="2" fillId="0" borderId="93" xfId="0" applyFont="1" applyBorder="1" applyAlignment="1">
      <alignment horizontal="center"/>
    </xf>
    <xf numFmtId="43" fontId="4" fillId="0" borderId="168" xfId="1" applyFont="1" applyBorder="1" applyAlignment="1">
      <alignment horizontal="left"/>
    </xf>
    <xf numFmtId="43" fontId="4" fillId="0" borderId="168" xfId="1" applyFont="1" applyBorder="1"/>
    <xf numFmtId="0" fontId="2" fillId="0" borderId="168" xfId="0" applyFont="1" applyBorder="1" applyAlignment="1">
      <alignment horizontal="left"/>
    </xf>
    <xf numFmtId="0" fontId="4" fillId="0" borderId="93" xfId="0" applyFont="1" applyBorder="1" applyAlignment="1">
      <alignment horizontal="center"/>
    </xf>
    <xf numFmtId="0" fontId="4" fillId="9" borderId="93" xfId="0" applyFont="1" applyFill="1" applyBorder="1" applyAlignment="1">
      <alignment horizontal="center"/>
    </xf>
    <xf numFmtId="0" fontId="4" fillId="9" borderId="94" xfId="0" applyFont="1" applyFill="1" applyBorder="1" applyAlignment="1">
      <alignment horizontal="left"/>
    </xf>
    <xf numFmtId="0" fontId="4" fillId="9" borderId="168" xfId="0" applyFont="1" applyFill="1" applyBorder="1"/>
    <xf numFmtId="0" fontId="2" fillId="9" borderId="93" xfId="0" applyFont="1" applyFill="1" applyBorder="1" applyAlignment="1">
      <alignment horizontal="center"/>
    </xf>
    <xf numFmtId="0" fontId="2" fillId="9" borderId="168" xfId="0" applyFont="1" applyFill="1" applyBorder="1" applyAlignment="1">
      <alignment horizontal="left"/>
    </xf>
    <xf numFmtId="0" fontId="4" fillId="0" borderId="95" xfId="0" applyFont="1" applyBorder="1" applyAlignment="1">
      <alignment horizontal="center"/>
    </xf>
    <xf numFmtId="0" fontId="4" fillId="0" borderId="96" xfId="0" applyFont="1" applyBorder="1" applyAlignment="1">
      <alignment horizontal="left"/>
    </xf>
    <xf numFmtId="0" fontId="4" fillId="0" borderId="169" xfId="0" applyFont="1" applyBorder="1"/>
    <xf numFmtId="0" fontId="4" fillId="0" borderId="94" xfId="0" applyFont="1" applyBorder="1" applyAlignment="1">
      <alignment horizontal="left" vertical="top"/>
    </xf>
    <xf numFmtId="168" fontId="4" fillId="0" borderId="0" xfId="1" applyNumberFormat="1" applyFont="1" applyBorder="1"/>
    <xf numFmtId="0" fontId="19" fillId="0" borderId="0" xfId="0" applyFont="1"/>
    <xf numFmtId="175" fontId="6" fillId="0" borderId="0" xfId="0" applyNumberFormat="1" applyFont="1"/>
    <xf numFmtId="9" fontId="6" fillId="0" borderId="0" xfId="11" applyFont="1" applyBorder="1"/>
    <xf numFmtId="175" fontId="10" fillId="0" borderId="0" xfId="0" applyNumberFormat="1" applyFont="1"/>
    <xf numFmtId="9" fontId="10" fillId="0" borderId="0" xfId="11" applyFont="1" applyBorder="1"/>
    <xf numFmtId="9" fontId="4" fillId="0" borderId="0" xfId="11" applyFont="1" applyBorder="1"/>
    <xf numFmtId="43" fontId="4" fillId="0" borderId="13" xfId="1" applyFont="1" applyBorder="1"/>
    <xf numFmtId="0" fontId="4" fillId="0" borderId="171" xfId="0" applyFont="1" applyBorder="1"/>
    <xf numFmtId="43" fontId="4" fillId="0" borderId="171" xfId="1" applyFont="1" applyBorder="1"/>
    <xf numFmtId="168" fontId="4" fillId="0" borderId="171" xfId="1" applyNumberFormat="1" applyFont="1" applyBorder="1"/>
    <xf numFmtId="0" fontId="4" fillId="0" borderId="170" xfId="0" applyFont="1" applyBorder="1"/>
    <xf numFmtId="43" fontId="4" fillId="0" borderId="172" xfId="1" applyFont="1" applyBorder="1"/>
    <xf numFmtId="168" fontId="4" fillId="0" borderId="172" xfId="1" applyNumberFormat="1" applyFont="1" applyBorder="1"/>
    <xf numFmtId="168" fontId="4" fillId="0" borderId="173" xfId="1" applyNumberFormat="1" applyFont="1" applyBorder="1"/>
    <xf numFmtId="0" fontId="4" fillId="0" borderId="173" xfId="0" applyFont="1" applyBorder="1"/>
    <xf numFmtId="43" fontId="4" fillId="0" borderId="174" xfId="1" applyFont="1" applyBorder="1"/>
    <xf numFmtId="0" fontId="2" fillId="0" borderId="168" xfId="0" applyFont="1" applyBorder="1"/>
    <xf numFmtId="0" fontId="4" fillId="0" borderId="93" xfId="0" quotePrefix="1" applyFont="1" applyBorder="1"/>
    <xf numFmtId="0" fontId="12" fillId="0" borderId="93" xfId="0" applyFont="1" applyBorder="1" applyAlignment="1">
      <alignment horizontal="left"/>
    </xf>
    <xf numFmtId="0" fontId="12" fillId="0" borderId="168" xfId="0" applyFont="1" applyBorder="1" applyAlignment="1">
      <alignment horizontal="left"/>
    </xf>
    <xf numFmtId="175" fontId="4" fillId="0" borderId="171" xfId="0" applyNumberFormat="1" applyFont="1" applyBorder="1"/>
    <xf numFmtId="9" fontId="4" fillId="0" borderId="171" xfId="11" applyFont="1" applyBorder="1"/>
    <xf numFmtId="0" fontId="4" fillId="0" borderId="172" xfId="0" applyFont="1" applyBorder="1"/>
    <xf numFmtId="175" fontId="4" fillId="0" borderId="172" xfId="0" applyNumberFormat="1" applyFont="1" applyBorder="1"/>
    <xf numFmtId="9" fontId="4" fillId="0" borderId="172" xfId="11" applyFont="1" applyBorder="1"/>
    <xf numFmtId="43" fontId="4" fillId="0" borderId="170" xfId="1" applyFont="1" applyBorder="1"/>
    <xf numFmtId="43" fontId="4" fillId="0" borderId="173" xfId="1" applyFont="1" applyBorder="1"/>
    <xf numFmtId="43" fontId="4" fillId="0" borderId="175" xfId="1" applyFont="1" applyBorder="1"/>
    <xf numFmtId="0" fontId="2" fillId="0" borderId="93" xfId="0" applyFont="1" applyBorder="1" applyAlignment="1">
      <alignment horizontal="left"/>
    </xf>
    <xf numFmtId="0" fontId="2" fillId="0" borderId="94" xfId="0" applyFont="1" applyBorder="1" applyAlignment="1">
      <alignment horizontal="left"/>
    </xf>
    <xf numFmtId="0" fontId="2" fillId="0" borderId="168" xfId="0" applyFont="1" applyBorder="1" applyAlignment="1">
      <alignment horizontal="center"/>
    </xf>
    <xf numFmtId="0" fontId="4" fillId="0" borderId="93" xfId="0" applyFont="1" applyBorder="1" applyAlignment="1">
      <alignment horizontal="left"/>
    </xf>
    <xf numFmtId="43" fontId="4" fillId="0" borderId="176" xfId="1" applyFont="1" applyBorder="1"/>
    <xf numFmtId="43" fontId="4" fillId="0" borderId="177" xfId="1" applyFont="1" applyBorder="1"/>
    <xf numFmtId="0" fontId="8" fillId="0" borderId="93" xfId="0" applyFont="1" applyBorder="1" applyAlignment="1">
      <alignment horizontal="left"/>
    </xf>
    <xf numFmtId="0" fontId="8" fillId="0" borderId="94" xfId="0" applyFont="1" applyBorder="1" applyAlignment="1">
      <alignment horizontal="left"/>
    </xf>
    <xf numFmtId="0" fontId="8" fillId="0" borderId="168" xfId="0" applyFont="1" applyBorder="1"/>
    <xf numFmtId="0" fontId="2" fillId="0" borderId="93" xfId="0" quotePrefix="1" applyFont="1" applyBorder="1" applyAlignment="1">
      <alignment horizontal="left"/>
    </xf>
    <xf numFmtId="0" fontId="2" fillId="9" borderId="93" xfId="0" applyFont="1" applyFill="1" applyBorder="1" applyAlignment="1">
      <alignment horizontal="left"/>
    </xf>
    <xf numFmtId="0" fontId="4" fillId="9" borderId="93" xfId="0" applyFont="1" applyFill="1" applyBorder="1" applyAlignment="1">
      <alignment horizontal="left"/>
    </xf>
    <xf numFmtId="0" fontId="4" fillId="0" borderId="168" xfId="0" applyFont="1" applyBorder="1" applyAlignment="1">
      <alignment horizontal="left"/>
    </xf>
    <xf numFmtId="0" fontId="4" fillId="0" borderId="95" xfId="0" applyFont="1" applyBorder="1" applyAlignment="1">
      <alignment horizontal="left"/>
    </xf>
    <xf numFmtId="0" fontId="4" fillId="0" borderId="181" xfId="0" applyFont="1" applyBorder="1" applyAlignment="1">
      <alignment horizontal="left"/>
    </xf>
    <xf numFmtId="0" fontId="4" fillId="0" borderId="182" xfId="0" applyFont="1" applyBorder="1" applyAlignment="1">
      <alignment horizontal="left"/>
    </xf>
    <xf numFmtId="0" fontId="4" fillId="0" borderId="183" xfId="0" applyFont="1" applyBorder="1"/>
    <xf numFmtId="0" fontId="12" fillId="0" borderId="0" xfId="0" applyFont="1"/>
    <xf numFmtId="0" fontId="4" fillId="0" borderId="147" xfId="0" applyFont="1" applyBorder="1"/>
    <xf numFmtId="0" fontId="4" fillId="0" borderId="148" xfId="0" applyFont="1" applyBorder="1"/>
    <xf numFmtId="0" fontId="2" fillId="0" borderId="184" xfId="0" applyFont="1" applyBorder="1"/>
    <xf numFmtId="0" fontId="4" fillId="0" borderId="184" xfId="0" applyFont="1" applyBorder="1"/>
    <xf numFmtId="0" fontId="2" fillId="0" borderId="112" xfId="0" quotePrefix="1" applyFont="1" applyBorder="1"/>
    <xf numFmtId="0" fontId="13" fillId="0" borderId="184" xfId="0" applyFont="1" applyBorder="1"/>
    <xf numFmtId="0" fontId="4" fillId="0" borderId="115" xfId="0" applyFont="1" applyBorder="1" applyAlignment="1">
      <alignment horizontal="left"/>
    </xf>
    <xf numFmtId="0" fontId="4" fillId="0" borderId="186" xfId="0" applyFont="1" applyBorder="1"/>
    <xf numFmtId="0" fontId="4" fillId="0" borderId="185" xfId="0" applyFont="1" applyBorder="1"/>
    <xf numFmtId="0" fontId="4" fillId="0" borderId="123" xfId="0" applyFont="1" applyBorder="1"/>
    <xf numFmtId="0" fontId="4" fillId="0" borderId="124" xfId="0" applyFont="1" applyBorder="1"/>
    <xf numFmtId="0" fontId="4" fillId="0" borderId="187" xfId="0" applyFont="1" applyBorder="1"/>
    <xf numFmtId="0" fontId="4" fillId="0" borderId="188" xfId="0" applyFont="1" applyBorder="1"/>
    <xf numFmtId="0" fontId="4" fillId="0" borderId="189" xfId="0" applyFont="1" applyBorder="1"/>
    <xf numFmtId="175" fontId="10" fillId="0" borderId="0" xfId="0" applyNumberFormat="1" applyFont="1" applyAlignment="1">
      <alignment horizontal="center"/>
    </xf>
    <xf numFmtId="0" fontId="4" fillId="0" borderId="190" xfId="0" applyFont="1" applyBorder="1"/>
    <xf numFmtId="175" fontId="4" fillId="0" borderId="190" xfId="0" applyNumberFormat="1" applyFont="1" applyBorder="1" applyAlignment="1">
      <alignment horizontal="center"/>
    </xf>
    <xf numFmtId="43" fontId="4" fillId="0" borderId="190" xfId="1" applyFont="1" applyBorder="1"/>
    <xf numFmtId="175" fontId="4" fillId="0" borderId="190" xfId="0" applyNumberFormat="1" applyFont="1" applyBorder="1"/>
    <xf numFmtId="43" fontId="4" fillId="0" borderId="191" xfId="1" applyFont="1" applyBorder="1"/>
    <xf numFmtId="0" fontId="4" fillId="0" borderId="160" xfId="0" applyFont="1" applyBorder="1"/>
    <xf numFmtId="0" fontId="4" fillId="0" borderId="192" xfId="0" applyFont="1" applyBorder="1"/>
    <xf numFmtId="43" fontId="4" fillId="0" borderId="118" xfId="1" applyFont="1" applyBorder="1" applyAlignment="1">
      <alignment horizontal="center"/>
    </xf>
    <xf numFmtId="43" fontId="4" fillId="0" borderId="118" xfId="1" applyFont="1" applyBorder="1"/>
    <xf numFmtId="175" fontId="4" fillId="0" borderId="118" xfId="0" applyNumberFormat="1" applyFont="1" applyBorder="1" applyAlignment="1">
      <alignment horizontal="center"/>
    </xf>
    <xf numFmtId="175" fontId="4" fillId="0" borderId="118" xfId="0" applyNumberFormat="1" applyFont="1" applyBorder="1"/>
    <xf numFmtId="43" fontId="4" fillId="0" borderId="136" xfId="1" applyFont="1" applyBorder="1"/>
    <xf numFmtId="43" fontId="4" fillId="0" borderId="193" xfId="1" applyFont="1" applyBorder="1" applyAlignment="1">
      <alignment horizontal="center"/>
    </xf>
    <xf numFmtId="43" fontId="4" fillId="0" borderId="194" xfId="1" applyFont="1" applyBorder="1" applyAlignment="1">
      <alignment horizontal="center"/>
    </xf>
    <xf numFmtId="43" fontId="4" fillId="0" borderId="194" xfId="1" applyFont="1" applyBorder="1"/>
    <xf numFmtId="175" fontId="4" fillId="0" borderId="194" xfId="0" applyNumberFormat="1" applyFont="1" applyBorder="1" applyAlignment="1">
      <alignment horizontal="center"/>
    </xf>
    <xf numFmtId="175" fontId="4" fillId="0" borderId="194" xfId="0" applyNumberFormat="1" applyFont="1" applyBorder="1"/>
    <xf numFmtId="43" fontId="4" fillId="0" borderId="195" xfId="1" applyFont="1" applyBorder="1"/>
    <xf numFmtId="43" fontId="4" fillId="0" borderId="196" xfId="1" applyFont="1" applyBorder="1" applyAlignment="1">
      <alignment horizontal="center"/>
    </xf>
    <xf numFmtId="43" fontId="4" fillId="0" borderId="166" xfId="1" applyFont="1" applyBorder="1" applyAlignment="1">
      <alignment horizontal="center"/>
    </xf>
    <xf numFmtId="43" fontId="4" fillId="0" borderId="166" xfId="1" applyFont="1" applyBorder="1"/>
    <xf numFmtId="175" fontId="4" fillId="0" borderId="166" xfId="0" applyNumberFormat="1" applyFont="1" applyBorder="1" applyAlignment="1">
      <alignment horizontal="center"/>
    </xf>
    <xf numFmtId="175" fontId="4" fillId="0" borderId="166" xfId="0" applyNumberFormat="1" applyFont="1" applyBorder="1"/>
    <xf numFmtId="43" fontId="4" fillId="0" borderId="197" xfId="1" applyFont="1" applyBorder="1"/>
    <xf numFmtId="0" fontId="4" fillId="9" borderId="108" xfId="0" applyFont="1" applyFill="1" applyBorder="1"/>
    <xf numFmtId="43" fontId="4" fillId="9" borderId="108" xfId="1" applyFont="1" applyFill="1" applyBorder="1"/>
    <xf numFmtId="43" fontId="4" fillId="9" borderId="133" xfId="1" applyFont="1" applyFill="1" applyBorder="1"/>
    <xf numFmtId="0" fontId="2" fillId="9" borderId="108" xfId="0" applyFont="1" applyFill="1" applyBorder="1"/>
    <xf numFmtId="43" fontId="2" fillId="9" borderId="108" xfId="1" applyFont="1" applyFill="1" applyBorder="1"/>
    <xf numFmtId="43" fontId="2" fillId="9" borderId="133" xfId="1" applyFont="1" applyFill="1" applyBorder="1"/>
    <xf numFmtId="43" fontId="4" fillId="9" borderId="108" xfId="1" applyFont="1" applyFill="1" applyBorder="1" applyAlignment="1">
      <alignment horizontal="center"/>
    </xf>
    <xf numFmtId="43" fontId="4" fillId="9" borderId="133" xfId="1" applyFont="1" applyFill="1" applyBorder="1" applyAlignment="1">
      <alignment horizontal="center"/>
    </xf>
    <xf numFmtId="43" fontId="4" fillId="9" borderId="198" xfId="1" applyFont="1" applyFill="1" applyBorder="1"/>
    <xf numFmtId="43" fontId="4" fillId="9" borderId="199" xfId="1" applyFont="1" applyFill="1" applyBorder="1"/>
    <xf numFmtId="0" fontId="4" fillId="9" borderId="198" xfId="0" applyFont="1" applyFill="1" applyBorder="1"/>
    <xf numFmtId="0" fontId="2" fillId="0" borderId="108" xfId="0" applyFont="1" applyBorder="1"/>
    <xf numFmtId="0" fontId="2" fillId="0" borderId="190" xfId="0" applyFont="1" applyBorder="1"/>
    <xf numFmtId="0" fontId="2" fillId="9" borderId="93" xfId="0" applyFont="1" applyFill="1" applyBorder="1"/>
    <xf numFmtId="0" fontId="4" fillId="9" borderId="113" xfId="0" applyFont="1" applyFill="1" applyBorder="1"/>
    <xf numFmtId="0" fontId="2" fillId="9" borderId="93" xfId="0" quotePrefix="1" applyFont="1" applyFill="1" applyBorder="1"/>
    <xf numFmtId="0" fontId="2" fillId="9" borderId="94" xfId="0" applyFont="1" applyFill="1" applyBorder="1" applyAlignment="1">
      <alignment horizontal="left"/>
    </xf>
    <xf numFmtId="0" fontId="2" fillId="9" borderId="113" xfId="0" applyFont="1" applyFill="1" applyBorder="1"/>
    <xf numFmtId="0" fontId="4" fillId="9" borderId="93" xfId="0" applyFont="1" applyFill="1" applyBorder="1"/>
    <xf numFmtId="0" fontId="4" fillId="9" borderId="94" xfId="0" quotePrefix="1" applyFont="1" applyFill="1" applyBorder="1" applyAlignment="1">
      <alignment horizontal="left"/>
    </xf>
    <xf numFmtId="0" fontId="4" fillId="9" borderId="200" xfId="0" applyFont="1" applyFill="1" applyBorder="1"/>
    <xf numFmtId="0" fontId="4" fillId="9" borderId="151" xfId="0" applyFont="1" applyFill="1" applyBorder="1" applyAlignment="1">
      <alignment horizontal="left"/>
    </xf>
    <xf numFmtId="0" fontId="4" fillId="9" borderId="201" xfId="0" applyFont="1" applyFill="1" applyBorder="1"/>
    <xf numFmtId="0" fontId="2" fillId="0" borderId="93" xfId="0" applyFont="1" applyBorder="1"/>
    <xf numFmtId="0" fontId="2" fillId="0" borderId="95" xfId="0" applyFont="1" applyBorder="1"/>
    <xf numFmtId="0" fontId="2" fillId="0" borderId="96" xfId="0" applyFont="1" applyBorder="1" applyAlignment="1">
      <alignment horizontal="left"/>
    </xf>
    <xf numFmtId="43" fontId="4" fillId="9" borderId="118" xfId="1" applyFont="1" applyFill="1" applyBorder="1"/>
    <xf numFmtId="43" fontId="4" fillId="9" borderId="136" xfId="1" applyFont="1" applyFill="1" applyBorder="1"/>
    <xf numFmtId="43" fontId="2" fillId="9" borderId="122" xfId="1" applyFont="1" applyFill="1" applyBorder="1"/>
    <xf numFmtId="43" fontId="2" fillId="9" borderId="140" xfId="1" applyFont="1" applyFill="1" applyBorder="1"/>
    <xf numFmtId="0" fontId="4" fillId="9" borderId="192" xfId="0" applyFont="1" applyFill="1" applyBorder="1"/>
    <xf numFmtId="0" fontId="4" fillId="9" borderId="118" xfId="0" applyFont="1" applyFill="1" applyBorder="1"/>
    <xf numFmtId="43" fontId="4" fillId="9" borderId="193" xfId="1" applyFont="1" applyFill="1" applyBorder="1"/>
    <xf numFmtId="43" fontId="4" fillId="9" borderId="194" xfId="1" applyFont="1" applyFill="1" applyBorder="1"/>
    <xf numFmtId="43" fontId="4" fillId="9" borderId="194" xfId="1" applyFont="1" applyFill="1" applyBorder="1" applyAlignment="1">
      <alignment horizontal="center"/>
    </xf>
    <xf numFmtId="43" fontId="4" fillId="9" borderId="195" xfId="1" applyFont="1" applyFill="1" applyBorder="1"/>
    <xf numFmtId="43" fontId="4" fillId="9" borderId="196" xfId="1" applyFont="1" applyFill="1" applyBorder="1"/>
    <xf numFmtId="43" fontId="4" fillId="9" borderId="166" xfId="1" applyFont="1" applyFill="1" applyBorder="1"/>
    <xf numFmtId="43" fontId="4" fillId="9" borderId="166" xfId="1" applyFont="1" applyFill="1" applyBorder="1" applyAlignment="1">
      <alignment horizontal="center"/>
    </xf>
    <xf numFmtId="43" fontId="4" fillId="9" borderId="197" xfId="1" applyFont="1" applyFill="1" applyBorder="1" applyAlignment="1">
      <alignment horizontal="center"/>
    </xf>
    <xf numFmtId="43" fontId="2" fillId="0" borderId="154" xfId="0" applyNumberFormat="1" applyFont="1" applyBorder="1"/>
    <xf numFmtId="43" fontId="2" fillId="0" borderId="202" xfId="0" applyNumberFormat="1" applyFont="1" applyBorder="1"/>
    <xf numFmtId="0" fontId="4" fillId="0" borderId="191" xfId="0" applyFont="1" applyBorder="1"/>
    <xf numFmtId="0" fontId="4" fillId="0" borderId="178" xfId="0" applyFont="1" applyBorder="1"/>
    <xf numFmtId="43" fontId="4" fillId="0" borderId="0" xfId="1" applyFont="1" applyFill="1" applyBorder="1"/>
    <xf numFmtId="0" fontId="4" fillId="0" borderId="15" xfId="0" applyFont="1" applyBorder="1"/>
    <xf numFmtId="0" fontId="2" fillId="0" borderId="203" xfId="0" applyFont="1" applyBorder="1"/>
    <xf numFmtId="171" fontId="2" fillId="0" borderId="203" xfId="0" applyNumberFormat="1" applyFont="1" applyBorder="1" applyAlignment="1">
      <alignment horizontal="center"/>
    </xf>
    <xf numFmtId="168" fontId="2" fillId="0" borderId="203" xfId="1" applyNumberFormat="1" applyFont="1" applyBorder="1"/>
    <xf numFmtId="168" fontId="2" fillId="0" borderId="203" xfId="0" applyNumberFormat="1" applyFont="1" applyBorder="1"/>
    <xf numFmtId="168" fontId="2" fillId="0" borderId="204" xfId="0" applyNumberFormat="1" applyFont="1" applyBorder="1"/>
    <xf numFmtId="0" fontId="2" fillId="0" borderId="93" xfId="0" quotePrefix="1" applyFont="1" applyBorder="1" applyAlignment="1">
      <alignment horizontal="right" vertical="center" wrapText="1"/>
    </xf>
    <xf numFmtId="0" fontId="2" fillId="0" borderId="94" xfId="0" applyFont="1" applyBorder="1" applyAlignment="1">
      <alignment horizontal="left" vertical="center"/>
    </xf>
    <xf numFmtId="0" fontId="4" fillId="0" borderId="168" xfId="0" applyFont="1" applyBorder="1" applyAlignment="1">
      <alignment vertical="center"/>
    </xf>
    <xf numFmtId="0" fontId="2" fillId="0" borderId="93" xfId="0" applyFont="1" applyBorder="1" applyAlignment="1">
      <alignment horizontal="right" vertical="center" wrapText="1"/>
    </xf>
    <xf numFmtId="0" fontId="4" fillId="0" borderId="94" xfId="0" quotePrefix="1" applyFont="1" applyBorder="1" applyAlignment="1">
      <alignment horizontal="right"/>
    </xf>
    <xf numFmtId="0" fontId="2" fillId="0" borderId="93" xfId="0" applyFont="1" applyBorder="1" applyAlignment="1">
      <alignment horizontal="right"/>
    </xf>
    <xf numFmtId="170" fontId="4" fillId="0" borderId="168" xfId="0" applyNumberFormat="1" applyFont="1" applyBorder="1" applyAlignment="1" applyProtection="1">
      <alignment horizontal="left"/>
      <protection locked="0"/>
    </xf>
    <xf numFmtId="0" fontId="2" fillId="0" borderId="94" xfId="0" applyFont="1" applyBorder="1" applyAlignment="1">
      <alignment horizontal="left" vertical="top"/>
    </xf>
    <xf numFmtId="0" fontId="2" fillId="0" borderId="168" xfId="0" applyFont="1" applyBorder="1" applyAlignment="1">
      <alignment horizontal="left" vertical="top" wrapText="1"/>
    </xf>
    <xf numFmtId="0" fontId="2" fillId="0" borderId="205" xfId="0" applyFont="1" applyBorder="1" applyAlignment="1">
      <alignment horizontal="right"/>
    </xf>
    <xf numFmtId="0" fontId="2" fillId="0" borderId="206" xfId="0" applyFont="1" applyBorder="1"/>
    <xf numFmtId="0" fontId="2" fillId="0" borderId="207" xfId="0" applyFont="1" applyBorder="1"/>
    <xf numFmtId="0" fontId="4" fillId="0" borderId="178" xfId="0" applyFont="1" applyBorder="1" applyAlignment="1">
      <alignment vertical="center"/>
    </xf>
    <xf numFmtId="0" fontId="4" fillId="0" borderId="176" xfId="0" applyFont="1" applyBorder="1"/>
    <xf numFmtId="0" fontId="4" fillId="0" borderId="177" xfId="0" applyFont="1" applyBorder="1"/>
    <xf numFmtId="168" fontId="4" fillId="0" borderId="172" xfId="0" applyNumberFormat="1" applyFont="1" applyBorder="1"/>
    <xf numFmtId="171" fontId="4" fillId="0" borderId="172" xfId="0" applyNumberFormat="1" applyFont="1" applyBorder="1" applyAlignment="1">
      <alignment horizontal="center"/>
    </xf>
    <xf numFmtId="168" fontId="4" fillId="0" borderId="173" xfId="0" applyNumberFormat="1" applyFont="1" applyBorder="1" applyAlignment="1">
      <alignment horizontal="center"/>
    </xf>
    <xf numFmtId="168" fontId="2" fillId="0" borderId="0" xfId="1" applyNumberFormat="1" applyFont="1" applyBorder="1"/>
    <xf numFmtId="0" fontId="2" fillId="0" borderId="208" xfId="0" applyFont="1" applyBorder="1" applyAlignment="1">
      <alignment horizontal="right"/>
    </xf>
    <xf numFmtId="0" fontId="2" fillId="0" borderId="208" xfId="0" applyFont="1" applyBorder="1"/>
    <xf numFmtId="171" fontId="2" fillId="0" borderId="208" xfId="0" applyNumberFormat="1" applyFont="1" applyBorder="1" applyAlignment="1">
      <alignment horizontal="center"/>
    </xf>
    <xf numFmtId="168" fontId="2" fillId="0" borderId="208" xfId="1" applyNumberFormat="1" applyFont="1" applyBorder="1"/>
    <xf numFmtId="168" fontId="2" fillId="0" borderId="208" xfId="0" applyNumberFormat="1" applyFont="1" applyBorder="1"/>
    <xf numFmtId="165" fontId="4" fillId="0" borderId="0" xfId="1" applyNumberFormat="1" applyFont="1" applyBorder="1"/>
    <xf numFmtId="0" fontId="2" fillId="0" borderId="93" xfId="0" quotePrefix="1" applyFont="1" applyBorder="1" applyAlignment="1">
      <alignment vertical="center" wrapText="1"/>
    </xf>
    <xf numFmtId="0" fontId="2" fillId="0" borderId="94" xfId="0" applyFont="1" applyBorder="1" applyAlignment="1">
      <alignment vertical="center"/>
    </xf>
    <xf numFmtId="0" fontId="2" fillId="0" borderId="168" xfId="0" applyFont="1" applyBorder="1" applyAlignment="1">
      <alignment vertical="center"/>
    </xf>
    <xf numFmtId="0" fontId="4" fillId="0" borderId="93" xfId="0" applyFont="1" applyBorder="1" applyAlignment="1">
      <alignment vertical="center" wrapText="1"/>
    </xf>
    <xf numFmtId="0" fontId="2" fillId="0" borderId="93" xfId="0" applyFont="1" applyBorder="1" applyAlignment="1">
      <alignment horizontal="left" vertical="center" wrapText="1"/>
    </xf>
    <xf numFmtId="0" fontId="4" fillId="0" borderId="95" xfId="0" applyFont="1" applyBorder="1" applyAlignment="1">
      <alignment vertical="center" wrapText="1"/>
    </xf>
    <xf numFmtId="0" fontId="2" fillId="0" borderId="169" xfId="0" applyFont="1" applyBorder="1"/>
    <xf numFmtId="175" fontId="4" fillId="0" borderId="171" xfId="0" applyNumberFormat="1" applyFont="1" applyBorder="1" applyAlignment="1">
      <alignment horizontal="center"/>
    </xf>
    <xf numFmtId="0" fontId="4" fillId="0" borderId="171" xfId="0" applyFont="1" applyBorder="1" applyAlignment="1">
      <alignment horizontal="center"/>
    </xf>
    <xf numFmtId="165" fontId="4" fillId="0" borderId="171" xfId="1" applyNumberFormat="1" applyFont="1" applyBorder="1"/>
    <xf numFmtId="168" fontId="4" fillId="0" borderId="171" xfId="0" applyNumberFormat="1" applyFont="1" applyBorder="1"/>
    <xf numFmtId="0" fontId="2" fillId="0" borderId="171" xfId="0" applyFont="1" applyBorder="1" applyAlignment="1">
      <alignment horizontal="center"/>
    </xf>
    <xf numFmtId="175" fontId="4" fillId="0" borderId="172" xfId="0" applyNumberFormat="1" applyFont="1" applyBorder="1" applyAlignment="1">
      <alignment horizontal="center"/>
    </xf>
    <xf numFmtId="0" fontId="4" fillId="0" borderId="172" xfId="0" applyFont="1" applyBorder="1" applyAlignment="1">
      <alignment horizontal="center"/>
    </xf>
    <xf numFmtId="165" fontId="4" fillId="0" borderId="172" xfId="1" applyNumberFormat="1" applyFont="1" applyBorder="1"/>
    <xf numFmtId="0" fontId="2" fillId="0" borderId="172" xfId="0" applyFont="1" applyBorder="1" applyAlignment="1">
      <alignment horizontal="center"/>
    </xf>
    <xf numFmtId="166" fontId="6" fillId="0" borderId="0" xfId="1" applyNumberFormat="1" applyFont="1" applyBorder="1"/>
    <xf numFmtId="165" fontId="6" fillId="0" borderId="0" xfId="1" applyNumberFormat="1" applyFont="1" applyBorder="1"/>
    <xf numFmtId="0" fontId="6" fillId="0" borderId="0" xfId="0" applyFont="1" applyAlignment="1">
      <alignment horizontal="center" vertical="center"/>
    </xf>
    <xf numFmtId="166" fontId="6" fillId="0" borderId="0" xfId="1" applyNumberFormat="1" applyFont="1" applyBorder="1" applyAlignment="1">
      <alignment vertical="center"/>
    </xf>
    <xf numFmtId="165" fontId="6" fillId="0" borderId="0" xfId="1" applyNumberFormat="1" applyFont="1" applyBorder="1" applyAlignment="1">
      <alignment vertical="center"/>
    </xf>
    <xf numFmtId="43" fontId="6" fillId="0" borderId="0" xfId="1" applyFont="1" applyBorder="1" applyAlignment="1">
      <alignment vertical="center"/>
    </xf>
    <xf numFmtId="0" fontId="2" fillId="0" borderId="94" xfId="0" quotePrefix="1" applyFont="1" applyBorder="1"/>
    <xf numFmtId="0" fontId="4" fillId="0" borderId="168" xfId="0" applyFont="1" applyBorder="1" applyAlignment="1">
      <alignment horizontal="left" indent="8"/>
    </xf>
    <xf numFmtId="0" fontId="2" fillId="0" borderId="94" xfId="0" applyFont="1" applyBorder="1" applyAlignment="1">
      <alignment vertical="top"/>
    </xf>
    <xf numFmtId="0" fontId="2" fillId="0" borderId="168" xfId="0" applyFont="1" applyBorder="1" applyAlignment="1">
      <alignment vertical="top"/>
    </xf>
    <xf numFmtId="0" fontId="2" fillId="0" borderId="93" xfId="0" quotePrefix="1" applyFont="1" applyBorder="1" applyAlignment="1">
      <alignment horizontal="center" vertical="center"/>
    </xf>
    <xf numFmtId="0" fontId="4" fillId="0" borderId="94" xfId="0" applyFont="1" applyBorder="1" applyAlignment="1">
      <alignment horizontal="left" indent="8"/>
    </xf>
    <xf numFmtId="0" fontId="2" fillId="0" borderId="96" xfId="0" applyFont="1" applyBorder="1"/>
    <xf numFmtId="166" fontId="4" fillId="0" borderId="0" xfId="1" applyNumberFormat="1" applyFont="1" applyBorder="1"/>
    <xf numFmtId="0" fontId="2" fillId="0" borderId="178" xfId="0" applyFont="1" applyBorder="1" applyAlignment="1">
      <alignment vertical="top"/>
    </xf>
    <xf numFmtId="0" fontId="4" fillId="0" borderId="176" xfId="0" applyFont="1" applyBorder="1" applyAlignment="1">
      <alignment horizontal="left" indent="8"/>
    </xf>
    <xf numFmtId="0" fontId="4" fillId="0" borderId="171" xfId="0" applyFont="1" applyBorder="1" applyAlignment="1">
      <alignment horizontal="left" indent="8"/>
    </xf>
    <xf numFmtId="166" fontId="4" fillId="0" borderId="171" xfId="1" applyNumberFormat="1" applyFont="1" applyBorder="1" applyAlignment="1">
      <alignment horizontal="center"/>
    </xf>
    <xf numFmtId="0" fontId="4" fillId="0" borderId="177" xfId="0" applyFont="1" applyBorder="1" applyAlignment="1">
      <alignment horizontal="left" indent="8"/>
    </xf>
    <xf numFmtId="0" fontId="4" fillId="0" borderId="172" xfId="0" applyFont="1" applyBorder="1" applyAlignment="1">
      <alignment horizontal="left" indent="8"/>
    </xf>
    <xf numFmtId="166" fontId="4" fillId="0" borderId="172" xfId="1" applyNumberFormat="1" applyFont="1" applyBorder="1" applyAlignment="1">
      <alignment horizontal="center"/>
    </xf>
    <xf numFmtId="165" fontId="4" fillId="0" borderId="174" xfId="1" applyNumberFormat="1" applyFont="1" applyBorder="1"/>
    <xf numFmtId="0" fontId="13" fillId="0" borderId="168" xfId="0" applyFont="1" applyBorder="1"/>
    <xf numFmtId="0" fontId="4" fillId="0" borderId="93" xfId="0" quotePrefix="1" applyFont="1" applyBorder="1" applyAlignment="1">
      <alignment horizontal="right" vertical="center" wrapText="1"/>
    </xf>
    <xf numFmtId="0" fontId="2" fillId="0" borderId="178" xfId="0" applyFont="1" applyBorder="1"/>
    <xf numFmtId="0" fontId="13" fillId="0" borderId="176" xfId="0" applyFont="1" applyBorder="1"/>
    <xf numFmtId="0" fontId="13" fillId="0" borderId="171" xfId="0" applyFont="1" applyBorder="1"/>
    <xf numFmtId="14" fontId="4" fillId="0" borderId="171" xfId="0" applyNumberFormat="1" applyFont="1" applyBorder="1" applyAlignment="1">
      <alignment horizontal="center"/>
    </xf>
    <xf numFmtId="0" fontId="2" fillId="0" borderId="177" xfId="0" applyFont="1" applyBorder="1"/>
    <xf numFmtId="0" fontId="2" fillId="0" borderId="172" xfId="0" applyFont="1" applyBorder="1"/>
    <xf numFmtId="14" fontId="4" fillId="0" borderId="172" xfId="0" applyNumberFormat="1" applyFont="1" applyBorder="1" applyAlignment="1">
      <alignment horizontal="center"/>
    </xf>
    <xf numFmtId="0" fontId="2" fillId="0" borderId="89" xfId="0" applyFont="1" applyBorder="1"/>
    <xf numFmtId="0" fontId="2" fillId="0" borderId="91" xfId="0" applyFont="1" applyBorder="1"/>
    <xf numFmtId="0" fontId="4" fillId="0" borderId="94" xfId="0" quotePrefix="1" applyFont="1" applyBorder="1" applyAlignment="1">
      <alignment horizontal="center"/>
    </xf>
    <xf numFmtId="0" fontId="2" fillId="0" borderId="93" xfId="0" applyFont="1" applyBorder="1" applyAlignment="1">
      <alignment vertical="center" wrapText="1"/>
    </xf>
    <xf numFmtId="0" fontId="2" fillId="0" borderId="94" xfId="0" applyFont="1" applyBorder="1" applyAlignment="1">
      <alignment horizontal="center"/>
    </xf>
    <xf numFmtId="0" fontId="2" fillId="0" borderId="178" xfId="0" applyFont="1" applyBorder="1" applyAlignment="1">
      <alignment vertical="center"/>
    </xf>
    <xf numFmtId="0" fontId="13" fillId="0" borderId="93" xfId="0" quotePrefix="1" applyFont="1" applyBorder="1" applyAlignment="1">
      <alignment vertical="center"/>
    </xf>
    <xf numFmtId="0" fontId="4" fillId="0" borderId="176" xfId="0" applyFont="1" applyBorder="1" applyAlignment="1">
      <alignment vertical="center"/>
    </xf>
    <xf numFmtId="0" fontId="4" fillId="0" borderId="171" xfId="0" applyFont="1" applyBorder="1" applyAlignment="1">
      <alignment wrapText="1"/>
    </xf>
    <xf numFmtId="0" fontId="4" fillId="0" borderId="177" xfId="0" applyFont="1" applyBorder="1" applyAlignment="1">
      <alignment vertical="center"/>
    </xf>
    <xf numFmtId="0" fontId="4" fillId="0" borderId="172" xfId="0" applyFont="1" applyBorder="1" applyAlignment="1">
      <alignment wrapText="1"/>
    </xf>
    <xf numFmtId="0" fontId="4" fillId="0" borderId="64" xfId="0" applyFont="1" applyBorder="1"/>
    <xf numFmtId="0" fontId="13" fillId="0" borderId="108" xfId="0" applyFont="1" applyBorder="1"/>
    <xf numFmtId="171" fontId="4" fillId="0" borderId="108" xfId="0" applyNumberFormat="1" applyFont="1" applyBorder="1"/>
    <xf numFmtId="168" fontId="4" fillId="0" borderId="108" xfId="0" applyNumberFormat="1" applyFont="1" applyBorder="1"/>
    <xf numFmtId="9" fontId="4" fillId="0" borderId="108" xfId="11" applyFont="1" applyBorder="1" applyAlignment="1">
      <alignment horizontal="center"/>
    </xf>
    <xf numFmtId="0" fontId="4" fillId="0" borderId="133" xfId="0" applyFont="1" applyBorder="1"/>
    <xf numFmtId="0" fontId="4" fillId="0" borderId="108" xfId="0" applyFont="1" applyBorder="1" applyAlignment="1">
      <alignment horizontal="left"/>
    </xf>
    <xf numFmtId="14" fontId="4" fillId="0" borderId="108" xfId="0" applyNumberFormat="1" applyFont="1" applyBorder="1"/>
    <xf numFmtId="168" fontId="4" fillId="0" borderId="190" xfId="1" applyNumberFormat="1" applyFont="1" applyBorder="1"/>
    <xf numFmtId="0" fontId="13" fillId="0" borderId="113" xfId="0" applyFont="1" applyBorder="1"/>
    <xf numFmtId="0" fontId="2" fillId="0" borderId="113" xfId="0" applyFont="1" applyBorder="1" applyAlignment="1">
      <alignment horizontal="left"/>
    </xf>
    <xf numFmtId="0" fontId="2" fillId="0" borderId="95" xfId="0" applyFont="1" applyBorder="1" applyAlignment="1">
      <alignment horizontal="left"/>
    </xf>
    <xf numFmtId="0" fontId="2" fillId="0" borderId="160" xfId="0" applyFont="1" applyBorder="1" applyAlignment="1">
      <alignment horizontal="left"/>
    </xf>
    <xf numFmtId="168" fontId="4" fillId="0" borderId="198" xfId="1" applyNumberFormat="1" applyFont="1" applyBorder="1"/>
    <xf numFmtId="168" fontId="4" fillId="0" borderId="198" xfId="0" applyNumberFormat="1" applyFont="1" applyBorder="1"/>
    <xf numFmtId="168" fontId="4" fillId="0" borderId="154" xfId="1" applyNumberFormat="1" applyFont="1" applyBorder="1"/>
    <xf numFmtId="0" fontId="4" fillId="0" borderId="178" xfId="0" applyFont="1" applyBorder="1" applyAlignment="1">
      <alignment horizontal="left"/>
    </xf>
    <xf numFmtId="171" fontId="4" fillId="0" borderId="171" xfId="0" applyNumberFormat="1" applyFont="1" applyBorder="1"/>
    <xf numFmtId="9" fontId="4" fillId="0" borderId="171" xfId="11" applyFont="1" applyBorder="1" applyAlignment="1">
      <alignment horizontal="center"/>
    </xf>
    <xf numFmtId="171" fontId="4" fillId="0" borderId="172" xfId="0" applyNumberFormat="1" applyFont="1" applyBorder="1"/>
    <xf numFmtId="9" fontId="4" fillId="0" borderId="172" xfId="11" applyFont="1" applyBorder="1" applyAlignment="1">
      <alignment horizontal="center"/>
    </xf>
    <xf numFmtId="0" fontId="4" fillId="0" borderId="172" xfId="0" applyFont="1" applyBorder="1" applyAlignment="1">
      <alignment horizontal="left"/>
    </xf>
    <xf numFmtId="0" fontId="10" fillId="0" borderId="0" xfId="0" applyFont="1" applyAlignment="1">
      <alignment horizontal="left"/>
    </xf>
    <xf numFmtId="0" fontId="2" fillId="0" borderId="89" xfId="0" applyFont="1" applyBorder="1" applyAlignment="1">
      <alignment horizontal="left"/>
    </xf>
    <xf numFmtId="0" fontId="2" fillId="0" borderId="91" xfId="0" applyFont="1" applyBorder="1" applyAlignment="1">
      <alignment horizontal="left"/>
    </xf>
    <xf numFmtId="0" fontId="2" fillId="0" borderId="169" xfId="0" applyFont="1" applyBorder="1" applyAlignment="1">
      <alignment horizontal="left"/>
    </xf>
    <xf numFmtId="0" fontId="4" fillId="0" borderId="171" xfId="0" applyFont="1" applyBorder="1" applyAlignment="1">
      <alignment vertical="center"/>
    </xf>
    <xf numFmtId="171" fontId="4" fillId="0" borderId="171" xfId="0" applyNumberFormat="1" applyFont="1" applyBorder="1" applyAlignment="1">
      <alignment vertical="center"/>
    </xf>
    <xf numFmtId="0" fontId="4" fillId="0" borderId="170" xfId="0" applyFont="1" applyBorder="1" applyAlignment="1">
      <alignment vertical="center"/>
    </xf>
    <xf numFmtId="0" fontId="4" fillId="0" borderId="172" xfId="0" applyFont="1" applyBorder="1" applyAlignment="1">
      <alignment vertical="center"/>
    </xf>
    <xf numFmtId="171" fontId="4" fillId="0" borderId="172" xfId="0" applyNumberFormat="1" applyFont="1" applyBorder="1" applyAlignment="1">
      <alignment vertical="center"/>
    </xf>
    <xf numFmtId="0" fontId="4" fillId="0" borderId="173" xfId="0" applyFont="1" applyBorder="1" applyAlignment="1">
      <alignment vertical="center"/>
    </xf>
    <xf numFmtId="0" fontId="13" fillId="0" borderId="93" xfId="0" applyFont="1" applyBorder="1"/>
    <xf numFmtId="0" fontId="4" fillId="0" borderId="93" xfId="0" quotePrefix="1" applyFont="1" applyBorder="1" applyAlignment="1">
      <alignment horizontal="center"/>
    </xf>
    <xf numFmtId="171" fontId="4" fillId="0" borderId="171" xfId="0" applyNumberFormat="1" applyFont="1" applyBorder="1" applyAlignment="1">
      <alignment horizontal="center"/>
    </xf>
    <xf numFmtId="0" fontId="4" fillId="0" borderId="192" xfId="0" applyFont="1" applyBorder="1" applyAlignment="1">
      <alignment horizontal="left"/>
    </xf>
    <xf numFmtId="0" fontId="4" fillId="0" borderId="118" xfId="0" applyFont="1" applyBorder="1" applyAlignment="1">
      <alignment horizontal="left"/>
    </xf>
    <xf numFmtId="0" fontId="4" fillId="0" borderId="118" xfId="0" applyFont="1" applyBorder="1"/>
    <xf numFmtId="14" fontId="4" fillId="0" borderId="118" xfId="0" applyNumberFormat="1" applyFont="1" applyBorder="1"/>
    <xf numFmtId="9" fontId="4" fillId="0" borderId="118" xfId="11" applyFont="1" applyBorder="1" applyAlignment="1">
      <alignment horizontal="center"/>
    </xf>
    <xf numFmtId="168" fontId="4" fillId="0" borderId="118" xfId="0" applyNumberFormat="1" applyFont="1" applyBorder="1"/>
    <xf numFmtId="0" fontId="4" fillId="0" borderId="136" xfId="0" applyFont="1" applyBorder="1"/>
    <xf numFmtId="0" fontId="4" fillId="0" borderId="193" xfId="0" applyFont="1" applyBorder="1" applyAlignment="1">
      <alignment vertical="center"/>
    </xf>
    <xf numFmtId="0" fontId="4" fillId="0" borderId="194" xfId="0" applyFont="1" applyBorder="1"/>
    <xf numFmtId="171" fontId="4" fillId="0" borderId="194" xfId="0" applyNumberFormat="1" applyFont="1" applyBorder="1"/>
    <xf numFmtId="168" fontId="4" fillId="0" borderId="194" xfId="1" applyNumberFormat="1" applyFont="1" applyBorder="1"/>
    <xf numFmtId="168" fontId="4" fillId="0" borderId="194" xfId="0" applyNumberFormat="1" applyFont="1" applyBorder="1"/>
    <xf numFmtId="9" fontId="4" fillId="0" borderId="194" xfId="11" applyFont="1" applyBorder="1" applyAlignment="1">
      <alignment horizontal="center"/>
    </xf>
    <xf numFmtId="0" fontId="4" fillId="0" borderId="195" xfId="0" applyFont="1" applyBorder="1"/>
    <xf numFmtId="0" fontId="4" fillId="0" borderId="196" xfId="0" applyFont="1" applyBorder="1" applyAlignment="1">
      <alignment vertical="center"/>
    </xf>
    <xf numFmtId="0" fontId="4" fillId="0" borderId="166" xfId="0" applyFont="1" applyBorder="1"/>
    <xf numFmtId="171" fontId="4" fillId="0" borderId="166" xfId="0" applyNumberFormat="1" applyFont="1" applyBorder="1"/>
    <xf numFmtId="168" fontId="4" fillId="0" borderId="166" xfId="1" applyNumberFormat="1" applyFont="1" applyBorder="1"/>
    <xf numFmtId="168" fontId="4" fillId="0" borderId="166" xfId="0" applyNumberFormat="1" applyFont="1" applyBorder="1"/>
    <xf numFmtId="9" fontId="4" fillId="0" borderId="166" xfId="11" applyFont="1" applyBorder="1" applyAlignment="1">
      <alignment horizontal="center"/>
    </xf>
    <xf numFmtId="0" fontId="4" fillId="0" borderId="197" xfId="0" applyFont="1" applyBorder="1"/>
    <xf numFmtId="0" fontId="4" fillId="0" borderId="196" xfId="0" applyFont="1" applyBorder="1"/>
    <xf numFmtId="0" fontId="4" fillId="0" borderId="166" xfId="0" applyFont="1" applyBorder="1" applyAlignment="1">
      <alignment horizontal="left"/>
    </xf>
    <xf numFmtId="0" fontId="4" fillId="0" borderId="0" xfId="0" quotePrefix="1" applyFont="1" applyAlignment="1">
      <alignment horizontal="right"/>
    </xf>
    <xf numFmtId="0" fontId="4" fillId="0" borderId="93" xfId="0" quotePrefix="1" applyFont="1" applyBorder="1" applyAlignment="1">
      <alignment vertical="center" wrapText="1"/>
    </xf>
    <xf numFmtId="0" fontId="4" fillId="0" borderId="94" xfId="0" applyFont="1" applyBorder="1" applyAlignment="1">
      <alignment horizontal="left" vertical="center"/>
    </xf>
    <xf numFmtId="168" fontId="4" fillId="0" borderId="172" xfId="0" applyNumberFormat="1" applyFont="1" applyBorder="1" applyAlignment="1">
      <alignment horizontal="center"/>
    </xf>
    <xf numFmtId="168" fontId="4" fillId="0" borderId="174" xfId="1" applyNumberFormat="1" applyFont="1" applyBorder="1"/>
    <xf numFmtId="168" fontId="4" fillId="0" borderId="174" xfId="0" applyNumberFormat="1" applyFont="1" applyBorder="1"/>
    <xf numFmtId="43" fontId="2" fillId="0" borderId="0" xfId="1" applyFont="1" applyBorder="1"/>
    <xf numFmtId="0" fontId="42" fillId="0" borderId="0" xfId="0" applyFont="1"/>
    <xf numFmtId="0" fontId="4" fillId="0" borderId="168" xfId="0" applyFont="1" applyBorder="1" applyAlignment="1">
      <alignment horizontal="center"/>
    </xf>
    <xf numFmtId="0" fontId="4" fillId="0" borderId="178" xfId="0" applyFont="1" applyBorder="1" applyAlignment="1">
      <alignment horizontal="center"/>
    </xf>
    <xf numFmtId="0" fontId="2" fillId="0" borderId="173" xfId="0" applyFont="1" applyBorder="1"/>
    <xf numFmtId="0" fontId="2" fillId="0" borderId="168" xfId="0" applyFont="1" applyBorder="1" applyAlignment="1">
      <alignment horizontal="left" indent="8"/>
    </xf>
    <xf numFmtId="0" fontId="4" fillId="0" borderId="93" xfId="1" quotePrefix="1" applyNumberFormat="1" applyFont="1" applyBorder="1" applyAlignment="1">
      <alignment horizontal="left" vertical="top" wrapText="1"/>
    </xf>
    <xf numFmtId="0" fontId="4" fillId="0" borderId="94" xfId="1" applyNumberFormat="1" applyFont="1" applyBorder="1" applyAlignment="1">
      <alignment horizontal="left" vertical="top" wrapText="1"/>
    </xf>
    <xf numFmtId="0" fontId="14" fillId="0" borderId="168" xfId="0" applyFont="1" applyBorder="1"/>
    <xf numFmtId="0" fontId="4" fillId="0" borderId="93" xfId="1" applyNumberFormat="1" applyFont="1" applyBorder="1" applyAlignment="1">
      <alignment horizontal="left" vertical="top" wrapText="1"/>
    </xf>
    <xf numFmtId="0" fontId="4" fillId="9" borderId="93" xfId="1" quotePrefix="1" applyNumberFormat="1" applyFont="1" applyFill="1" applyBorder="1" applyAlignment="1">
      <alignment horizontal="left" vertical="top" wrapText="1"/>
    </xf>
    <xf numFmtId="0" fontId="4" fillId="9" borderId="94" xfId="1" applyNumberFormat="1" applyFont="1" applyFill="1" applyBorder="1" applyAlignment="1">
      <alignment horizontal="left" vertical="top" wrapText="1"/>
    </xf>
    <xf numFmtId="0" fontId="4" fillId="9" borderId="95" xfId="1" quotePrefix="1" applyNumberFormat="1" applyFont="1" applyFill="1" applyBorder="1" applyAlignment="1">
      <alignment horizontal="left" vertical="top" wrapText="1"/>
    </xf>
    <xf numFmtId="0" fontId="4" fillId="9" borderId="96" xfId="1" applyNumberFormat="1" applyFont="1" applyFill="1" applyBorder="1" applyAlignment="1">
      <alignment horizontal="left" vertical="top" wrapText="1"/>
    </xf>
    <xf numFmtId="0" fontId="14" fillId="9" borderId="169" xfId="0" applyFont="1" applyFill="1" applyBorder="1"/>
    <xf numFmtId="43" fontId="4" fillId="0" borderId="210" xfId="1" applyFont="1" applyBorder="1"/>
    <xf numFmtId="43" fontId="4" fillId="0" borderId="211" xfId="1" applyFont="1" applyBorder="1"/>
    <xf numFmtId="168" fontId="10" fillId="0" borderId="0" xfId="0" applyNumberFormat="1" applyFont="1"/>
    <xf numFmtId="168" fontId="13" fillId="0" borderId="168" xfId="0" applyNumberFormat="1" applyFont="1" applyBorder="1" applyAlignment="1">
      <alignment horizontal="left"/>
    </xf>
    <xf numFmtId="0" fontId="4" fillId="0" borderId="93" xfId="0" applyFont="1" applyBorder="1" applyAlignment="1">
      <alignment horizontal="left" vertical="top"/>
    </xf>
    <xf numFmtId="168" fontId="12" fillId="0" borderId="93" xfId="0" applyNumberFormat="1" applyFont="1" applyBorder="1" applyAlignment="1">
      <alignment horizontal="left"/>
    </xf>
    <xf numFmtId="168" fontId="12" fillId="0" borderId="168" xfId="0" applyNumberFormat="1" applyFont="1" applyBorder="1" applyAlignment="1">
      <alignment horizontal="left"/>
    </xf>
    <xf numFmtId="168" fontId="4" fillId="0" borderId="93" xfId="0" applyNumberFormat="1" applyFont="1" applyBorder="1" applyAlignment="1">
      <alignment horizontal="left"/>
    </xf>
    <xf numFmtId="168" fontId="4" fillId="0" borderId="94" xfId="0" applyNumberFormat="1" applyFont="1" applyBorder="1" applyAlignment="1">
      <alignment horizontal="left"/>
    </xf>
    <xf numFmtId="168" fontId="4" fillId="0" borderId="168" xfId="0" applyNumberFormat="1" applyFont="1" applyBorder="1" applyAlignment="1">
      <alignment horizontal="left"/>
    </xf>
    <xf numFmtId="168" fontId="12" fillId="0" borderId="94" xfId="0" applyNumberFormat="1" applyFont="1" applyBorder="1" applyAlignment="1">
      <alignment horizontal="left"/>
    </xf>
    <xf numFmtId="168" fontId="2" fillId="0" borderId="168" xfId="0" applyNumberFormat="1" applyFont="1" applyBorder="1" applyAlignment="1">
      <alignment horizontal="left"/>
    </xf>
    <xf numFmtId="168" fontId="12" fillId="0" borderId="178" xfId="0" applyNumberFormat="1" applyFont="1" applyBorder="1" applyAlignment="1">
      <alignment horizontal="left"/>
    </xf>
    <xf numFmtId="168" fontId="13" fillId="0" borderId="176" xfId="0" applyNumberFormat="1" applyFont="1" applyBorder="1" applyAlignment="1">
      <alignment horizontal="left" vertical="top"/>
    </xf>
    <xf numFmtId="168" fontId="13" fillId="0" borderId="171" xfId="0" applyNumberFormat="1" applyFont="1" applyBorder="1" applyAlignment="1">
      <alignment horizontal="left" vertical="top"/>
    </xf>
    <xf numFmtId="168" fontId="4" fillId="0" borderId="171" xfId="1" applyNumberFormat="1" applyFont="1" applyBorder="1" applyAlignment="1">
      <alignment horizontal="left" vertical="top"/>
    </xf>
    <xf numFmtId="0" fontId="4" fillId="0" borderId="171" xfId="1" applyNumberFormat="1" applyFont="1" applyBorder="1" applyAlignment="1">
      <alignment horizontal="left" vertical="top"/>
    </xf>
    <xf numFmtId="168" fontId="4" fillId="0" borderId="170" xfId="0" applyNumberFormat="1" applyFont="1" applyBorder="1" applyAlignment="1">
      <alignment horizontal="left" vertical="top"/>
    </xf>
    <xf numFmtId="168" fontId="4" fillId="0" borderId="177" xfId="0" applyNumberFormat="1" applyFont="1" applyBorder="1" applyAlignment="1">
      <alignment horizontal="left" vertical="top"/>
    </xf>
    <xf numFmtId="168" fontId="4" fillId="0" borderId="172" xfId="0" applyNumberFormat="1" applyFont="1" applyBorder="1" applyAlignment="1">
      <alignment horizontal="left" vertical="top"/>
    </xf>
    <xf numFmtId="168" fontId="4" fillId="0" borderId="172" xfId="1" applyNumberFormat="1" applyFont="1" applyBorder="1" applyAlignment="1">
      <alignment horizontal="left" vertical="top"/>
    </xf>
    <xf numFmtId="0" fontId="4" fillId="0" borderId="172" xfId="1" applyNumberFormat="1" applyFont="1" applyBorder="1" applyAlignment="1">
      <alignment horizontal="left" vertical="top"/>
    </xf>
    <xf numFmtId="168" fontId="4" fillId="0" borderId="173" xfId="0" applyNumberFormat="1" applyFont="1" applyBorder="1" applyAlignment="1">
      <alignment horizontal="left" vertical="top"/>
    </xf>
    <xf numFmtId="0" fontId="4" fillId="0" borderId="174" xfId="1" applyNumberFormat="1" applyFont="1" applyBorder="1" applyAlignment="1">
      <alignment horizontal="left" vertical="top"/>
    </xf>
    <xf numFmtId="0" fontId="4" fillId="0" borderId="169" xfId="0" applyFont="1" applyBorder="1" applyAlignment="1">
      <alignment horizontal="center"/>
    </xf>
    <xf numFmtId="168" fontId="13" fillId="0" borderId="176" xfId="0" applyNumberFormat="1" applyFont="1" applyBorder="1" applyAlignment="1">
      <alignment horizontal="center"/>
    </xf>
    <xf numFmtId="168" fontId="13" fillId="0" borderId="171" xfId="0" applyNumberFormat="1" applyFont="1" applyBorder="1" applyAlignment="1">
      <alignment horizontal="center"/>
    </xf>
    <xf numFmtId="43" fontId="4" fillId="0" borderId="16" xfId="1" applyFont="1" applyBorder="1"/>
    <xf numFmtId="0" fontId="2" fillId="10" borderId="212" xfId="0" applyFont="1" applyFill="1" applyBorder="1" applyAlignment="1">
      <alignment horizontal="left"/>
    </xf>
    <xf numFmtId="0" fontId="2" fillId="10" borderId="206" xfId="0" applyFont="1" applyFill="1" applyBorder="1" applyAlignment="1">
      <alignment horizontal="left"/>
    </xf>
    <xf numFmtId="0" fontId="2" fillId="10" borderId="207" xfId="0" applyFont="1" applyFill="1" applyBorder="1" applyAlignment="1">
      <alignment horizontal="left" indent="8"/>
    </xf>
    <xf numFmtId="0" fontId="2" fillId="10" borderId="203" xfId="0" applyFont="1" applyFill="1" applyBorder="1" applyAlignment="1">
      <alignment horizontal="left" indent="8"/>
    </xf>
    <xf numFmtId="165" fontId="2" fillId="10" borderId="203" xfId="1" applyNumberFormat="1" applyFont="1" applyFill="1" applyBorder="1"/>
    <xf numFmtId="14" fontId="2" fillId="10" borderId="203" xfId="0" applyNumberFormat="1" applyFont="1" applyFill="1" applyBorder="1" applyAlignment="1">
      <alignment horizontal="center"/>
    </xf>
    <xf numFmtId="0" fontId="14" fillId="0" borderId="94" xfId="0" quotePrefix="1" applyFont="1" applyBorder="1" applyAlignment="1">
      <alignment horizontal="right"/>
    </xf>
    <xf numFmtId="168" fontId="4" fillId="0" borderId="94" xfId="0" quotePrefix="1" applyNumberFormat="1" applyFont="1" applyBorder="1" applyAlignment="1">
      <alignment horizontal="center"/>
    </xf>
    <xf numFmtId="0" fontId="4" fillId="0" borderId="174" xfId="0" applyFont="1" applyBorder="1"/>
    <xf numFmtId="0" fontId="4" fillId="0" borderId="109" xfId="0" applyFont="1" applyBorder="1"/>
    <xf numFmtId="0" fontId="2" fillId="0" borderId="108" xfId="0" applyFont="1" applyBorder="1" applyAlignment="1">
      <alignment horizontal="center"/>
    </xf>
    <xf numFmtId="168" fontId="2" fillId="0" borderId="108" xfId="1" applyNumberFormat="1" applyFont="1" applyFill="1" applyBorder="1"/>
    <xf numFmtId="168" fontId="2" fillId="0" borderId="109" xfId="1" applyNumberFormat="1" applyFont="1" applyFill="1" applyBorder="1"/>
    <xf numFmtId="0" fontId="2" fillId="0" borderId="108" xfId="0" applyFont="1" applyBorder="1" applyAlignment="1">
      <alignment horizontal="left" vertical="top"/>
    </xf>
    <xf numFmtId="43" fontId="2" fillId="0" borderId="108" xfId="1" applyFont="1" applyFill="1" applyBorder="1"/>
    <xf numFmtId="43" fontId="2" fillId="0" borderId="108" xfId="1" applyFont="1" applyFill="1" applyBorder="1" applyAlignment="1">
      <alignment horizontal="center"/>
    </xf>
    <xf numFmtId="0" fontId="2" fillId="0" borderId="109" xfId="0" applyFont="1" applyBorder="1"/>
    <xf numFmtId="0" fontId="2" fillId="0" borderId="110" xfId="0" applyFont="1" applyBorder="1"/>
    <xf numFmtId="43" fontId="2" fillId="0" borderId="110" xfId="1" applyFont="1" applyFill="1" applyBorder="1"/>
    <xf numFmtId="43" fontId="2" fillId="0" borderId="110" xfId="1" applyFont="1" applyFill="1" applyBorder="1" applyAlignment="1">
      <alignment horizontal="center"/>
    </xf>
    <xf numFmtId="0" fontId="4" fillId="0" borderId="111" xfId="0" applyFont="1" applyBorder="1"/>
    <xf numFmtId="0" fontId="2" fillId="0" borderId="112" xfId="0" applyFont="1" applyBorder="1" applyAlignment="1">
      <alignment horizontal="right"/>
    </xf>
    <xf numFmtId="0" fontId="2" fillId="0" borderId="113" xfId="0" applyFont="1" applyBorder="1" applyAlignment="1">
      <alignment horizontal="left" vertical="top"/>
    </xf>
    <xf numFmtId="0" fontId="2" fillId="0" borderId="116" xfId="0" applyFont="1" applyBorder="1"/>
    <xf numFmtId="0" fontId="2" fillId="0" borderId="192" xfId="0" applyFont="1" applyBorder="1"/>
    <xf numFmtId="0" fontId="2" fillId="0" borderId="118" xfId="0" applyFont="1" applyBorder="1"/>
    <xf numFmtId="43" fontId="2" fillId="0" borderId="118" xfId="1" applyFont="1" applyFill="1" applyBorder="1"/>
    <xf numFmtId="43" fontId="2" fillId="0" borderId="118" xfId="1" applyFont="1" applyFill="1" applyBorder="1" applyAlignment="1">
      <alignment horizontal="center"/>
    </xf>
    <xf numFmtId="0" fontId="4" fillId="0" borderId="161" xfId="0" applyFont="1" applyBorder="1"/>
    <xf numFmtId="0" fontId="4" fillId="0" borderId="193" xfId="0" applyFont="1" applyBorder="1"/>
    <xf numFmtId="0" fontId="4" fillId="0" borderId="194" xfId="0" applyFont="1" applyBorder="1" applyAlignment="1">
      <alignment horizontal="center"/>
    </xf>
    <xf numFmtId="168" fontId="4" fillId="0" borderId="194" xfId="1" applyNumberFormat="1" applyFont="1" applyFill="1" applyBorder="1"/>
    <xf numFmtId="168" fontId="4" fillId="0" borderId="194" xfId="1" applyNumberFormat="1" applyFont="1" applyFill="1" applyBorder="1" applyAlignment="1">
      <alignment horizontal="center"/>
    </xf>
    <xf numFmtId="168" fontId="4" fillId="0" borderId="213" xfId="1" applyNumberFormat="1" applyFont="1" applyFill="1" applyBorder="1"/>
    <xf numFmtId="0" fontId="4" fillId="0" borderId="166" xfId="0" applyFont="1" applyBorder="1" applyAlignment="1">
      <alignment horizontal="center"/>
    </xf>
    <xf numFmtId="168" fontId="4" fillId="0" borderId="166" xfId="1" applyNumberFormat="1" applyFont="1" applyFill="1" applyBorder="1"/>
    <xf numFmtId="0" fontId="4" fillId="0" borderId="167" xfId="0" applyFont="1" applyBorder="1"/>
    <xf numFmtId="0" fontId="4" fillId="0" borderId="214" xfId="0" applyFont="1" applyBorder="1"/>
    <xf numFmtId="168" fontId="2" fillId="0" borderId="118" xfId="1" applyNumberFormat="1" applyFont="1" applyFill="1" applyBorder="1"/>
    <xf numFmtId="43" fontId="2" fillId="0" borderId="122" xfId="1" applyFont="1" applyFill="1" applyBorder="1"/>
    <xf numFmtId="168" fontId="2" fillId="0" borderId="147" xfId="1" applyNumberFormat="1" applyFont="1" applyBorder="1"/>
    <xf numFmtId="168" fontId="4" fillId="0" borderId="147" xfId="1" applyNumberFormat="1" applyFont="1" applyBorder="1"/>
    <xf numFmtId="168" fontId="2" fillId="0" borderId="157" xfId="1" applyNumberFormat="1" applyFont="1" applyBorder="1"/>
    <xf numFmtId="168" fontId="2" fillId="0" borderId="158" xfId="1" applyNumberFormat="1" applyFont="1" applyBorder="1"/>
    <xf numFmtId="0" fontId="4" fillId="12" borderId="194" xfId="0" applyFont="1" applyFill="1" applyBorder="1" applyAlignment="1">
      <alignment horizontal="center"/>
    </xf>
    <xf numFmtId="0" fontId="4" fillId="12" borderId="166" xfId="0" applyFont="1" applyFill="1" applyBorder="1" applyAlignment="1">
      <alignment horizontal="center"/>
    </xf>
    <xf numFmtId="168" fontId="4" fillId="0" borderId="186" xfId="1" applyNumberFormat="1" applyFont="1" applyBorder="1"/>
    <xf numFmtId="168" fontId="4" fillId="0" borderId="186" xfId="1" applyNumberFormat="1" applyFont="1" applyBorder="1" applyAlignment="1">
      <alignment horizontal="center"/>
    </xf>
    <xf numFmtId="168" fontId="4" fillId="0" borderId="185" xfId="1" applyNumberFormat="1" applyFont="1" applyBorder="1"/>
    <xf numFmtId="0" fontId="4" fillId="0" borderId="123" xfId="0" applyFont="1" applyBorder="1" applyAlignment="1">
      <alignment horizontal="center"/>
    </xf>
    <xf numFmtId="168" fontId="4" fillId="0" borderId="123" xfId="0" applyNumberFormat="1" applyFont="1" applyBorder="1"/>
    <xf numFmtId="168" fontId="4" fillId="0" borderId="123" xfId="1" applyNumberFormat="1" applyFont="1" applyBorder="1"/>
    <xf numFmtId="0" fontId="4" fillId="0" borderId="215" xfId="0" applyFont="1" applyBorder="1"/>
    <xf numFmtId="0" fontId="4" fillId="0" borderId="216" xfId="0" applyFont="1" applyBorder="1"/>
    <xf numFmtId="0" fontId="4" fillId="0" borderId="165" xfId="0" applyFont="1" applyBorder="1"/>
    <xf numFmtId="0" fontId="2" fillId="0" borderId="187" xfId="0" applyFont="1" applyBorder="1"/>
    <xf numFmtId="0" fontId="2" fillId="0" borderId="50" xfId="0" applyFont="1" applyBorder="1"/>
    <xf numFmtId="0" fontId="2" fillId="0" borderId="86" xfId="0" applyFont="1" applyBorder="1"/>
    <xf numFmtId="43" fontId="2" fillId="0" borderId="86" xfId="1" applyFont="1" applyBorder="1" applyAlignment="1">
      <alignment horizontal="center"/>
    </xf>
    <xf numFmtId="0" fontId="4" fillId="0" borderId="42" xfId="0" applyFont="1" applyBorder="1"/>
    <xf numFmtId="0" fontId="18" fillId="0" borderId="94" xfId="0" applyFont="1" applyBorder="1"/>
    <xf numFmtId="0" fontId="4" fillId="0" borderId="175" xfId="0" applyFont="1" applyBorder="1"/>
    <xf numFmtId="0" fontId="4" fillId="0" borderId="93" xfId="0" applyFont="1" applyBorder="1" applyAlignment="1">
      <alignment horizontal="right"/>
    </xf>
    <xf numFmtId="0" fontId="4" fillId="0" borderId="93" xfId="0" quotePrefix="1" applyFont="1" applyBorder="1" applyAlignment="1">
      <alignment horizontal="right"/>
    </xf>
    <xf numFmtId="0" fontId="6" fillId="0" borderId="0" xfId="0" applyFont="1" applyAlignment="1">
      <alignment horizontal="left" vertical="top"/>
    </xf>
    <xf numFmtId="0" fontId="10" fillId="0" borderId="0" xfId="0" applyFont="1" applyAlignment="1">
      <alignment horizontal="left" vertical="top"/>
    </xf>
    <xf numFmtId="168" fontId="2" fillId="0" borderId="93" xfId="0" applyNumberFormat="1" applyFont="1" applyBorder="1" applyAlignment="1">
      <alignment vertical="top"/>
    </xf>
    <xf numFmtId="168" fontId="2" fillId="0" borderId="94" xfId="0" applyNumberFormat="1" applyFont="1" applyBorder="1"/>
    <xf numFmtId="168" fontId="2" fillId="0" borderId="168" xfId="0" applyNumberFormat="1" applyFont="1" applyBorder="1"/>
    <xf numFmtId="168" fontId="4" fillId="0" borderId="93" xfId="0" applyNumberFormat="1" applyFont="1" applyBorder="1" applyAlignment="1">
      <alignment horizontal="right" vertical="top"/>
    </xf>
    <xf numFmtId="168" fontId="4" fillId="0" borderId="94" xfId="0" quotePrefix="1" applyNumberFormat="1" applyFont="1" applyBorder="1" applyAlignment="1">
      <alignment horizontal="right"/>
    </xf>
    <xf numFmtId="0" fontId="18" fillId="0" borderId="93" xfId="5" applyFont="1" applyBorder="1" applyAlignment="1">
      <alignment horizontal="right" vertical="top"/>
    </xf>
    <xf numFmtId="168" fontId="4" fillId="0" borderId="94" xfId="0" quotePrefix="1" applyNumberFormat="1" applyFont="1" applyBorder="1"/>
    <xf numFmtId="0" fontId="2" fillId="0" borderId="93" xfId="0" applyFont="1" applyBorder="1" applyAlignment="1">
      <alignment horizontal="right" vertical="top"/>
    </xf>
    <xf numFmtId="168" fontId="4" fillId="0" borderId="93" xfId="0" applyNumberFormat="1" applyFont="1" applyBorder="1" applyAlignment="1">
      <alignment horizontal="left" vertical="top"/>
    </xf>
    <xf numFmtId="168" fontId="4" fillId="0" borderId="176" xfId="0" applyNumberFormat="1" applyFont="1" applyBorder="1"/>
    <xf numFmtId="168" fontId="4" fillId="0" borderId="177" xfId="0" applyNumberFormat="1" applyFont="1" applyBorder="1"/>
    <xf numFmtId="0" fontId="4" fillId="0" borderId="94" xfId="0" quotePrefix="1" applyFont="1" applyBorder="1"/>
    <xf numFmtId="0" fontId="2" fillId="0" borderId="169" xfId="0" applyFont="1" applyBorder="1" applyAlignment="1">
      <alignment vertical="center"/>
    </xf>
    <xf numFmtId="0" fontId="2" fillId="0" borderId="178" xfId="0" applyFont="1" applyBorder="1" applyAlignment="1">
      <alignment horizontal="center"/>
    </xf>
    <xf numFmtId="43" fontId="2" fillId="0" borderId="198" xfId="1" applyFont="1" applyFill="1" applyBorder="1"/>
    <xf numFmtId="43" fontId="2" fillId="0" borderId="217" xfId="1" applyFont="1" applyFill="1" applyBorder="1"/>
    <xf numFmtId="43" fontId="47" fillId="0" borderId="0" xfId="1" applyFont="1" applyBorder="1" applyAlignment="1">
      <alignment horizontal="center"/>
    </xf>
    <xf numFmtId="43" fontId="37" fillId="0" borderId="0" xfId="1" applyFont="1" applyBorder="1" applyAlignment="1">
      <alignment horizontal="center"/>
    </xf>
    <xf numFmtId="0" fontId="30" fillId="0" borderId="0" xfId="0" applyFont="1" applyAlignment="1">
      <alignment horizontal="center"/>
    </xf>
    <xf numFmtId="0" fontId="47" fillId="0" borderId="0" xfId="7" applyFont="1" applyAlignment="1">
      <alignment horizontal="center"/>
    </xf>
    <xf numFmtId="0" fontId="30" fillId="0" borderId="0" xfId="0" applyFont="1" applyAlignment="1">
      <alignment horizontal="center" wrapText="1"/>
    </xf>
    <xf numFmtId="0" fontId="39" fillId="0" borderId="0" xfId="6" applyFont="1"/>
    <xf numFmtId="0" fontId="39" fillId="5" borderId="0" xfId="0" applyFont="1" applyFill="1"/>
    <xf numFmtId="0" fontId="39" fillId="2" borderId="0" xfId="0" applyFont="1" applyFill="1"/>
    <xf numFmtId="0" fontId="18" fillId="0" borderId="93" xfId="0" applyFont="1" applyBorder="1"/>
    <xf numFmtId="0" fontId="14" fillId="0" borderId="94" xfId="0" quotePrefix="1" applyFont="1" applyBorder="1"/>
    <xf numFmtId="0" fontId="18" fillId="0" borderId="93" xfId="0" quotePrefix="1" applyFont="1" applyBorder="1" applyAlignment="1">
      <alignment horizontal="right"/>
    </xf>
    <xf numFmtId="0" fontId="18" fillId="0" borderId="94" xfId="0" applyFont="1" applyBorder="1" applyAlignment="1">
      <alignment horizontal="left"/>
    </xf>
    <xf numFmtId="0" fontId="14" fillId="0" borderId="94" xfId="0" applyFont="1" applyBorder="1" applyAlignment="1">
      <alignment horizontal="right"/>
    </xf>
    <xf numFmtId="0" fontId="14" fillId="0" borderId="94" xfId="0" applyFont="1" applyBorder="1"/>
    <xf numFmtId="0" fontId="18" fillId="0" borderId="112" xfId="0" quotePrefix="1" applyFont="1" applyBorder="1" applyAlignment="1">
      <alignment horizontal="right"/>
    </xf>
    <xf numFmtId="43" fontId="2" fillId="0" borderId="93" xfId="1" applyFont="1" applyBorder="1"/>
    <xf numFmtId="43" fontId="4" fillId="0" borderId="93" xfId="1" applyFont="1" applyBorder="1"/>
    <xf numFmtId="43" fontId="2" fillId="0" borderId="168" xfId="1" applyFont="1" applyBorder="1"/>
    <xf numFmtId="43" fontId="4" fillId="0" borderId="95" xfId="1" applyFont="1" applyBorder="1"/>
    <xf numFmtId="43" fontId="4" fillId="0" borderId="169" xfId="1" applyFont="1" applyBorder="1"/>
    <xf numFmtId="43" fontId="2" fillId="0" borderId="171" xfId="1" applyFont="1" applyBorder="1"/>
    <xf numFmtId="43" fontId="2" fillId="0" borderId="170" xfId="1" applyFont="1" applyBorder="1"/>
    <xf numFmtId="0" fontId="3" fillId="0" borderId="94" xfId="0" applyFont="1" applyBorder="1" applyAlignment="1">
      <alignment horizontal="center"/>
    </xf>
    <xf numFmtId="0" fontId="3" fillId="0" borderId="168" xfId="0" applyFont="1" applyBorder="1" applyAlignment="1">
      <alignment horizontal="center"/>
    </xf>
    <xf numFmtId="10" fontId="4" fillId="0" borderId="168" xfId="11" applyNumberFormat="1" applyFont="1" applyBorder="1"/>
    <xf numFmtId="0" fontId="4" fillId="0" borderId="169" xfId="0" applyFont="1" applyBorder="1" applyAlignment="1">
      <alignment horizontal="left"/>
    </xf>
    <xf numFmtId="0" fontId="4" fillId="0" borderId="126" xfId="0" applyFont="1" applyBorder="1"/>
    <xf numFmtId="43" fontId="4" fillId="0" borderId="171" xfId="1" applyFont="1" applyBorder="1" applyAlignment="1">
      <alignment horizontal="center"/>
    </xf>
    <xf numFmtId="43" fontId="4" fillId="0" borderId="172" xfId="1" applyFont="1" applyBorder="1" applyAlignment="1">
      <alignment horizontal="center"/>
    </xf>
    <xf numFmtId="43" fontId="4" fillId="0" borderId="174" xfId="1" applyFont="1" applyBorder="1" applyAlignment="1">
      <alignment horizontal="center"/>
    </xf>
    <xf numFmtId="43" fontId="4" fillId="0" borderId="13" xfId="1" applyFont="1" applyBorder="1" applyAlignment="1">
      <alignment horizontal="center"/>
    </xf>
    <xf numFmtId="43" fontId="2" fillId="0" borderId="13" xfId="1" applyFont="1" applyBorder="1" applyAlignment="1">
      <alignment horizontal="center"/>
    </xf>
    <xf numFmtId="0" fontId="2" fillId="0" borderId="225" xfId="0" applyFont="1" applyBorder="1" applyAlignment="1">
      <alignment horizontal="left"/>
    </xf>
    <xf numFmtId="43" fontId="4" fillId="0" borderId="188" xfId="1" applyFont="1" applyBorder="1"/>
    <xf numFmtId="43" fontId="4" fillId="0" borderId="226" xfId="1" applyFont="1" applyBorder="1"/>
    <xf numFmtId="43" fontId="13" fillId="0" borderId="226" xfId="1" applyFont="1" applyBorder="1" applyAlignment="1">
      <alignment horizontal="left"/>
    </xf>
    <xf numFmtId="0" fontId="2" fillId="0" borderId="13" xfId="0" applyFont="1" applyBorder="1" applyAlignment="1">
      <alignment horizontal="left"/>
    </xf>
    <xf numFmtId="43" fontId="2" fillId="0" borderId="231" xfId="1" applyFont="1" applyBorder="1"/>
    <xf numFmtId="43" fontId="2" fillId="0" borderId="232" xfId="1" applyFont="1" applyBorder="1"/>
    <xf numFmtId="43" fontId="4" fillId="0" borderId="232" xfId="1" applyFont="1" applyBorder="1"/>
    <xf numFmtId="0" fontId="2" fillId="0" borderId="171" xfId="0" applyFont="1" applyBorder="1" applyAlignment="1">
      <alignment horizontal="left"/>
    </xf>
    <xf numFmtId="0" fontId="2" fillId="0" borderId="172" xfId="0" applyFont="1" applyBorder="1" applyAlignment="1">
      <alignment horizontal="left"/>
    </xf>
    <xf numFmtId="167" fontId="4" fillId="0" borderId="108" xfId="0" applyNumberFormat="1" applyFont="1" applyBorder="1"/>
    <xf numFmtId="0" fontId="2" fillId="0" borderId="233" xfId="0" applyFont="1" applyBorder="1" applyAlignment="1">
      <alignment vertical="center" wrapText="1"/>
    </xf>
    <xf numFmtId="0" fontId="2" fillId="0" borderId="113" xfId="0" applyFont="1" applyBorder="1" applyAlignment="1">
      <alignment vertical="center" wrapText="1"/>
    </xf>
    <xf numFmtId="0" fontId="4" fillId="0" borderId="233" xfId="0" quotePrefix="1" applyFont="1" applyBorder="1" applyAlignment="1">
      <alignment horizontal="right" vertical="center" wrapText="1"/>
    </xf>
    <xf numFmtId="0" fontId="4" fillId="0" borderId="113" xfId="0" applyFont="1" applyBorder="1" applyAlignment="1">
      <alignment vertical="center" wrapText="1"/>
    </xf>
    <xf numFmtId="0" fontId="4" fillId="0" borderId="233" xfId="0" applyFont="1" applyBorder="1" applyAlignment="1">
      <alignment vertical="center" wrapText="1"/>
    </xf>
    <xf numFmtId="0" fontId="13" fillId="0" borderId="113" xfId="0" applyFont="1" applyBorder="1" applyAlignment="1">
      <alignment vertical="center" wrapText="1"/>
    </xf>
    <xf numFmtId="0" fontId="13" fillId="0" borderId="234" xfId="0" applyFont="1" applyBorder="1" applyAlignment="1">
      <alignment vertical="center" wrapText="1"/>
    </xf>
    <xf numFmtId="167" fontId="4" fillId="0" borderId="138" xfId="0" applyNumberFormat="1" applyFont="1" applyBorder="1"/>
    <xf numFmtId="167" fontId="4" fillId="0" borderId="194" xfId="0" applyNumberFormat="1" applyFont="1" applyBorder="1"/>
    <xf numFmtId="167" fontId="4" fillId="0" borderId="166" xfId="0" applyNumberFormat="1" applyFont="1" applyBorder="1"/>
    <xf numFmtId="0" fontId="13" fillId="0" borderId="235" xfId="0" applyFont="1" applyBorder="1" applyAlignment="1">
      <alignment vertical="center" wrapText="1"/>
    </xf>
    <xf numFmtId="0" fontId="4" fillId="0" borderId="193" xfId="0" applyFont="1" applyBorder="1" applyAlignment="1">
      <alignment vertical="center" wrapText="1"/>
    </xf>
    <xf numFmtId="0" fontId="4" fillId="0" borderId="196" xfId="0" applyFont="1" applyBorder="1" applyAlignment="1">
      <alignment vertical="center" wrapText="1"/>
    </xf>
    <xf numFmtId="0" fontId="4" fillId="0" borderId="95" xfId="0" applyFont="1" applyBorder="1" applyAlignment="1">
      <alignment vertical="center"/>
    </xf>
    <xf numFmtId="0" fontId="4" fillId="0" borderId="169" xfId="0" applyFont="1" applyBorder="1" applyAlignment="1">
      <alignment vertical="center"/>
    </xf>
    <xf numFmtId="167" fontId="4" fillId="0" borderId="171" xfId="0" applyNumberFormat="1" applyFont="1" applyBorder="1"/>
    <xf numFmtId="167" fontId="4" fillId="0" borderId="172" xfId="0" applyNumberFormat="1" applyFont="1" applyBorder="1"/>
    <xf numFmtId="43" fontId="4" fillId="0" borderId="173" xfId="1" applyFont="1" applyBorder="1" applyAlignment="1">
      <alignment horizontal="center"/>
    </xf>
    <xf numFmtId="0" fontId="2" fillId="0" borderId="93" xfId="0" applyFont="1" applyBorder="1" applyAlignment="1">
      <alignment vertical="center"/>
    </xf>
    <xf numFmtId="0" fontId="13" fillId="0" borderId="168" xfId="0" applyFont="1" applyBorder="1" applyAlignment="1">
      <alignment vertical="center" wrapText="1"/>
    </xf>
    <xf numFmtId="0" fontId="13" fillId="0" borderId="93" xfId="0" applyFont="1" applyBorder="1" applyAlignment="1">
      <alignment vertical="center"/>
    </xf>
    <xf numFmtId="0" fontId="13" fillId="0" borderId="94" xfId="0" applyFont="1" applyBorder="1" applyAlignment="1">
      <alignment vertical="center"/>
    </xf>
    <xf numFmtId="0" fontId="13" fillId="0" borderId="168" xfId="0" applyFont="1" applyBorder="1" applyAlignment="1">
      <alignment vertical="center"/>
    </xf>
    <xf numFmtId="0" fontId="4" fillId="0" borderId="93" xfId="0" applyFont="1" applyBorder="1" applyAlignment="1">
      <alignment vertical="center"/>
    </xf>
    <xf numFmtId="0" fontId="4" fillId="0" borderId="94" xfId="0" quotePrefix="1" applyFont="1" applyBorder="1" applyAlignment="1">
      <alignment horizontal="right" vertical="center" wrapText="1"/>
    </xf>
    <xf numFmtId="0" fontId="4" fillId="0" borderId="94" xfId="0" applyFont="1" applyBorder="1" applyAlignment="1">
      <alignment vertical="center"/>
    </xf>
    <xf numFmtId="0" fontId="4" fillId="0" borderId="96" xfId="0" applyFont="1" applyBorder="1" applyAlignment="1">
      <alignment vertical="center"/>
    </xf>
    <xf numFmtId="43" fontId="4" fillId="0" borderId="170" xfId="1" applyFont="1" applyBorder="1" applyAlignment="1">
      <alignment horizontal="center"/>
    </xf>
    <xf numFmtId="168" fontId="4" fillId="0" borderId="172" xfId="1" applyNumberFormat="1" applyFont="1" applyBorder="1" applyAlignment="1">
      <alignment horizontal="center"/>
    </xf>
    <xf numFmtId="168" fontId="4" fillId="0" borderId="174" xfId="1" applyNumberFormat="1" applyFont="1" applyBorder="1" applyAlignment="1">
      <alignment horizontal="center"/>
    </xf>
    <xf numFmtId="168" fontId="4" fillId="0" borderId="174" xfId="0" applyNumberFormat="1" applyFont="1" applyBorder="1" applyAlignment="1">
      <alignment horizontal="center"/>
    </xf>
    <xf numFmtId="43" fontId="4" fillId="0" borderId="175" xfId="1" applyFont="1" applyBorder="1" applyAlignment="1">
      <alignment horizontal="center"/>
    </xf>
    <xf numFmtId="0" fontId="8" fillId="0" borderId="95" xfId="0" applyFont="1" applyBorder="1"/>
    <xf numFmtId="0" fontId="8" fillId="0" borderId="169" xfId="0" applyFont="1" applyBorder="1"/>
    <xf numFmtId="178" fontId="4" fillId="0" borderId="171" xfId="0" applyNumberFormat="1" applyFont="1" applyBorder="1"/>
    <xf numFmtId="178" fontId="4" fillId="0" borderId="172" xfId="0" applyNumberFormat="1" applyFont="1" applyBorder="1"/>
    <xf numFmtId="0" fontId="56" fillId="0" borderId="94" xfId="0" applyFont="1" applyBorder="1" applyAlignment="1">
      <alignment horizontal="left" vertical="top"/>
    </xf>
    <xf numFmtId="0" fontId="66" fillId="13" borderId="236" xfId="4" applyFont="1" applyFill="1" applyBorder="1" applyAlignment="1">
      <alignment horizontal="center"/>
    </xf>
    <xf numFmtId="0" fontId="14" fillId="9" borderId="89" xfId="0" applyFont="1" applyFill="1" applyBorder="1" applyAlignment="1">
      <alignment horizontal="left" vertical="center" wrapText="1"/>
    </xf>
    <xf numFmtId="43" fontId="4" fillId="0" borderId="126" xfId="1" applyFont="1" applyBorder="1"/>
    <xf numFmtId="0" fontId="2" fillId="0" borderId="230" xfId="0" applyFont="1" applyBorder="1"/>
    <xf numFmtId="0" fontId="2" fillId="0" borderId="225" xfId="0" applyFont="1" applyBorder="1"/>
    <xf numFmtId="43" fontId="4" fillId="0" borderId="237" xfId="1" applyFont="1" applyBorder="1" applyAlignment="1">
      <alignment horizontal="center"/>
    </xf>
    <xf numFmtId="43" fontId="13" fillId="0" borderId="239" xfId="1" applyFont="1" applyBorder="1" applyAlignment="1">
      <alignment horizontal="left"/>
    </xf>
    <xf numFmtId="43" fontId="13" fillId="0" borderId="238" xfId="1" applyFont="1" applyBorder="1" applyAlignment="1">
      <alignment horizontal="left"/>
    </xf>
    <xf numFmtId="43" fontId="4" fillId="0" borderId="0" xfId="1" applyFont="1" applyBorder="1" applyAlignment="1">
      <alignment horizontal="center"/>
    </xf>
    <xf numFmtId="43" fontId="2" fillId="0" borderId="240" xfId="1" applyFont="1" applyBorder="1" applyAlignment="1">
      <alignment horizontal="center"/>
    </xf>
    <xf numFmtId="43" fontId="4" fillId="0" borderId="240" xfId="1" applyFont="1" applyBorder="1" applyAlignment="1">
      <alignment horizontal="center"/>
    </xf>
    <xf numFmtId="43" fontId="4" fillId="0" borderId="241" xfId="1" applyFont="1" applyBorder="1" applyAlignment="1">
      <alignment horizontal="center"/>
    </xf>
    <xf numFmtId="0" fontId="13" fillId="0" borderId="242" xfId="0" applyFont="1" applyBorder="1" applyAlignment="1">
      <alignment horizontal="center"/>
    </xf>
    <xf numFmtId="0" fontId="13" fillId="0" borderId="243" xfId="0" applyFont="1" applyBorder="1" applyAlignment="1">
      <alignment horizontal="center"/>
    </xf>
    <xf numFmtId="0" fontId="60" fillId="0" borderId="89" xfId="0" applyFont="1" applyBorder="1" applyAlignment="1">
      <alignment horizontal="left" vertical="center" wrapText="1"/>
    </xf>
    <xf numFmtId="43" fontId="4" fillId="0" borderId="244" xfId="1" applyFont="1" applyBorder="1"/>
    <xf numFmtId="43" fontId="4" fillId="0" borderId="245" xfId="1" applyFont="1" applyBorder="1"/>
    <xf numFmtId="43" fontId="4" fillId="0" borderId="246" xfId="1" applyFont="1" applyBorder="1"/>
    <xf numFmtId="43" fontId="4" fillId="0" borderId="247" xfId="1" applyFont="1" applyBorder="1"/>
    <xf numFmtId="0" fontId="60" fillId="9" borderId="89" xfId="0" applyFont="1" applyFill="1" applyBorder="1" applyAlignment="1">
      <alignment horizontal="left" vertical="center" wrapText="1"/>
    </xf>
    <xf numFmtId="0" fontId="72" fillId="0" borderId="0" xfId="0" applyFont="1" applyAlignment="1">
      <alignment horizontal="right"/>
    </xf>
    <xf numFmtId="0" fontId="72" fillId="9" borderId="0" xfId="0" applyFont="1" applyFill="1" applyAlignment="1">
      <alignment horizontal="right"/>
    </xf>
    <xf numFmtId="49" fontId="29" fillId="0" borderId="0" xfId="1" applyNumberFormat="1" applyFont="1" applyBorder="1" applyAlignment="1">
      <alignment horizontal="left" vertical="center"/>
    </xf>
    <xf numFmtId="49" fontId="29" fillId="0" borderId="0" xfId="8" applyNumberFormat="1" applyFont="1" applyAlignment="1">
      <alignment horizontal="left" vertical="center"/>
    </xf>
    <xf numFmtId="0" fontId="29" fillId="0" borderId="0" xfId="8" applyFont="1" applyAlignment="1">
      <alignment vertical="center"/>
    </xf>
    <xf numFmtId="49" fontId="18" fillId="0" borderId="0" xfId="1" applyNumberFormat="1" applyFont="1" applyBorder="1" applyAlignment="1">
      <alignment horizontal="left" vertical="center"/>
    </xf>
    <xf numFmtId="49" fontId="14" fillId="0" borderId="0" xfId="0" applyNumberFormat="1" applyFont="1" applyAlignment="1">
      <alignment horizontal="left" vertical="center"/>
    </xf>
    <xf numFmtId="49" fontId="18" fillId="0" borderId="0" xfId="0" applyNumberFormat="1" applyFont="1" applyAlignment="1">
      <alignment horizontal="left" vertical="center"/>
    </xf>
    <xf numFmtId="37" fontId="4" fillId="0" borderId="15" xfId="0" quotePrefix="1" applyNumberFormat="1" applyFont="1" applyBorder="1" applyAlignment="1">
      <alignment horizontal="center" vertical="center"/>
    </xf>
    <xf numFmtId="37" fontId="4" fillId="0" borderId="250" xfId="0" quotePrefix="1" applyNumberFormat="1" applyFont="1" applyBorder="1" applyAlignment="1">
      <alignment horizontal="center" vertical="center"/>
    </xf>
    <xf numFmtId="43" fontId="2" fillId="4" borderId="253" xfId="2" quotePrefix="1" applyFont="1" applyFill="1" applyBorder="1" applyAlignment="1">
      <alignment horizontal="left"/>
    </xf>
    <xf numFmtId="165" fontId="2" fillId="4" borderId="253" xfId="2" quotePrefix="1" applyNumberFormat="1" applyFont="1" applyFill="1" applyBorder="1" applyAlignment="1">
      <alignment horizontal="left"/>
    </xf>
    <xf numFmtId="43" fontId="2" fillId="4" borderId="254" xfId="2" quotePrefix="1" applyFont="1" applyFill="1" applyBorder="1" applyAlignment="1">
      <alignment horizontal="left"/>
    </xf>
    <xf numFmtId="43" fontId="55" fillId="0" borderId="0" xfId="2" applyFont="1"/>
    <xf numFmtId="164" fontId="4" fillId="0" borderId="0" xfId="12" applyFont="1"/>
    <xf numFmtId="0" fontId="2" fillId="4" borderId="260" xfId="0" quotePrefix="1" applyFont="1" applyFill="1" applyBorder="1" applyAlignment="1">
      <alignment horizontal="left"/>
    </xf>
    <xf numFmtId="0" fontId="2" fillId="4" borderId="26" xfId="0" quotePrefix="1" applyFont="1" applyFill="1" applyBorder="1" applyAlignment="1">
      <alignment horizontal="left"/>
    </xf>
    <xf numFmtId="43" fontId="14" fillId="0" borderId="261" xfId="0" applyNumberFormat="1" applyFont="1" applyBorder="1"/>
    <xf numFmtId="164" fontId="14" fillId="0" borderId="0" xfId="12" applyFont="1" applyFill="1" applyBorder="1"/>
    <xf numFmtId="43" fontId="4" fillId="0" borderId="263" xfId="2" applyFont="1" applyFill="1" applyBorder="1"/>
    <xf numFmtId="43" fontId="12" fillId="0" borderId="0" xfId="2" applyFont="1" applyFill="1" applyBorder="1"/>
    <xf numFmtId="165" fontId="2" fillId="0" borderId="5" xfId="3" applyNumberFormat="1" applyFont="1" applyFill="1" applyBorder="1"/>
    <xf numFmtId="43" fontId="4" fillId="0" borderId="248" xfId="2" applyFont="1" applyFill="1" applyBorder="1"/>
    <xf numFmtId="165" fontId="34" fillId="0" borderId="0" xfId="2" applyNumberFormat="1" applyFont="1" applyBorder="1" applyAlignment="1">
      <alignment vertical="center"/>
    </xf>
    <xf numFmtId="43" fontId="4" fillId="0" borderId="0" xfId="2" applyFont="1" applyFill="1"/>
    <xf numFmtId="43" fontId="4" fillId="0" borderId="5" xfId="2" applyFont="1" applyFill="1" applyBorder="1"/>
    <xf numFmtId="43" fontId="2" fillId="0" borderId="0" xfId="2" applyFont="1" applyFill="1"/>
    <xf numFmtId="0" fontId="4" fillId="0" borderId="252" xfId="0" applyFont="1" applyBorder="1" applyAlignment="1">
      <alignment horizontal="center"/>
    </xf>
    <xf numFmtId="0" fontId="2" fillId="0" borderId="5" xfId="0" applyFont="1" applyBorder="1"/>
    <xf numFmtId="43" fontId="4" fillId="0" borderId="12" xfId="2" applyFont="1" applyFill="1" applyBorder="1"/>
    <xf numFmtId="0" fontId="4" fillId="0" borderId="39" xfId="0" applyFont="1" applyBorder="1" applyAlignment="1">
      <alignment horizontal="center"/>
    </xf>
    <xf numFmtId="0" fontId="4" fillId="0" borderId="51" xfId="0" applyFont="1" applyBorder="1" applyAlignment="1">
      <alignment horizontal="center"/>
    </xf>
    <xf numFmtId="0" fontId="4" fillId="0" borderId="86" xfId="0" applyFont="1" applyBorder="1"/>
    <xf numFmtId="165" fontId="4" fillId="0" borderId="41" xfId="0" applyNumberFormat="1" applyFont="1" applyBorder="1"/>
    <xf numFmtId="165" fontId="4" fillId="0" borderId="4" xfId="0" applyNumberFormat="1" applyFont="1" applyBorder="1" applyAlignment="1">
      <alignment horizontal="center"/>
    </xf>
    <xf numFmtId="165" fontId="4" fillId="0" borderId="4" xfId="0" applyNumberFormat="1" applyFont="1" applyBorder="1"/>
    <xf numFmtId="165" fontId="4" fillId="0" borderId="22" xfId="0" applyNumberFormat="1" applyFont="1" applyBorder="1"/>
    <xf numFmtId="0" fontId="32" fillId="0" borderId="0" xfId="0" applyFont="1"/>
    <xf numFmtId="0" fontId="32" fillId="0" borderId="0" xfId="0" applyFont="1" applyAlignment="1">
      <alignment vertical="center"/>
    </xf>
    <xf numFmtId="37" fontId="4" fillId="0" borderId="255" xfId="0" quotePrefix="1" applyNumberFormat="1" applyFont="1" applyBorder="1" applyAlignment="1">
      <alignment horizontal="centerContinuous" vertical="center"/>
    </xf>
    <xf numFmtId="0" fontId="4" fillId="0" borderId="256" xfId="0" applyFont="1" applyBorder="1" applyAlignment="1">
      <alignment horizontal="center"/>
    </xf>
    <xf numFmtId="0" fontId="4" fillId="0" borderId="257" xfId="0" applyFont="1" applyBorder="1"/>
    <xf numFmtId="0" fontId="2" fillId="0" borderId="257" xfId="0" applyFont="1" applyBorder="1"/>
    <xf numFmtId="165" fontId="4" fillId="0" borderId="5" xfId="2" applyNumberFormat="1" applyFont="1" applyFill="1" applyBorder="1"/>
    <xf numFmtId="43" fontId="2" fillId="0" borderId="5" xfId="2" applyFont="1" applyFill="1" applyBorder="1"/>
    <xf numFmtId="43" fontId="2" fillId="0" borderId="259" xfId="2" applyFont="1" applyFill="1" applyBorder="1"/>
    <xf numFmtId="164" fontId="14" fillId="0" borderId="0" xfId="12" applyFont="1" applyFill="1"/>
    <xf numFmtId="165" fontId="4" fillId="0" borderId="42" xfId="0" applyNumberFormat="1" applyFont="1" applyBorder="1"/>
    <xf numFmtId="37" fontId="6" fillId="0" borderId="0" xfId="0" applyNumberFormat="1" applyFont="1" applyAlignment="1">
      <alignment horizontal="fill"/>
    </xf>
    <xf numFmtId="37" fontId="6" fillId="0" borderId="0" xfId="0" quotePrefix="1" applyNumberFormat="1" applyFont="1" applyAlignment="1">
      <alignment horizontal="fill"/>
    </xf>
    <xf numFmtId="0" fontId="4" fillId="0" borderId="112" xfId="0" applyFont="1" applyBorder="1" applyAlignment="1">
      <alignment horizontal="center"/>
    </xf>
    <xf numFmtId="170" fontId="4" fillId="0" borderId="94" xfId="0" applyNumberFormat="1" applyFont="1" applyBorder="1" applyAlignment="1">
      <alignment horizontal="left"/>
    </xf>
    <xf numFmtId="0" fontId="4" fillId="0" borderId="150" xfId="0" applyFont="1" applyBorder="1" applyAlignment="1">
      <alignment horizontal="center"/>
    </xf>
    <xf numFmtId="0" fontId="4" fillId="0" borderId="151" xfId="0" applyFont="1" applyBorder="1"/>
    <xf numFmtId="0" fontId="4" fillId="0" borderId="152" xfId="0" applyFont="1" applyBorder="1"/>
    <xf numFmtId="43" fontId="4" fillId="0" borderId="264" xfId="2" applyFont="1" applyFill="1" applyBorder="1"/>
    <xf numFmtId="0" fontId="2" fillId="0" borderId="112" xfId="0" applyFont="1" applyBorder="1" applyAlignment="1">
      <alignment horizontal="center"/>
    </xf>
    <xf numFmtId="0" fontId="4" fillId="0" borderId="100" xfId="0" applyFont="1" applyBorder="1" applyAlignment="1">
      <alignment horizontal="left"/>
    </xf>
    <xf numFmtId="0" fontId="4" fillId="0" borderId="100" xfId="0" quotePrefix="1" applyFont="1" applyBorder="1" applyAlignment="1">
      <alignment horizontal="left"/>
    </xf>
    <xf numFmtId="0" fontId="4" fillId="0" borderId="225" xfId="0" applyFont="1" applyBorder="1"/>
    <xf numFmtId="0" fontId="4" fillId="0" borderId="265" xfId="0" applyFont="1" applyBorder="1" applyAlignment="1">
      <alignment horizontal="center"/>
    </xf>
    <xf numFmtId="165" fontId="4" fillId="0" borderId="108" xfId="2" applyNumberFormat="1" applyFont="1" applyFill="1" applyBorder="1"/>
    <xf numFmtId="43" fontId="4" fillId="0" borderId="108" xfId="2" applyFont="1" applyFill="1" applyBorder="1"/>
    <xf numFmtId="0" fontId="4" fillId="0" borderId="149" xfId="0" applyFont="1" applyBorder="1" applyAlignment="1">
      <alignment horizontal="center"/>
    </xf>
    <xf numFmtId="165" fontId="4" fillId="0" borderId="110" xfId="2" applyNumberFormat="1" applyFont="1" applyFill="1" applyBorder="1"/>
    <xf numFmtId="43" fontId="4" fillId="0" borderId="266" xfId="2" applyFont="1" applyFill="1" applyBorder="1"/>
    <xf numFmtId="165" fontId="2" fillId="0" borderId="266" xfId="2" applyNumberFormat="1" applyFont="1" applyFill="1" applyBorder="1"/>
    <xf numFmtId="0" fontId="4" fillId="0" borderId="267" xfId="0" applyFont="1" applyBorder="1" applyAlignment="1">
      <alignment horizontal="center"/>
    </xf>
    <xf numFmtId="43" fontId="4" fillId="0" borderId="153" xfId="2" applyFont="1" applyFill="1" applyBorder="1"/>
    <xf numFmtId="43" fontId="4" fillId="0" borderId="268" xfId="2" applyFont="1" applyFill="1" applyBorder="1"/>
    <xf numFmtId="0" fontId="4" fillId="0" borderId="201" xfId="0" applyFont="1" applyBorder="1"/>
    <xf numFmtId="43" fontId="4" fillId="0" borderId="269" xfId="2" applyFont="1" applyFill="1" applyBorder="1"/>
    <xf numFmtId="0" fontId="4" fillId="0" borderId="113" xfId="0" quotePrefix="1" applyFont="1" applyBorder="1" applyAlignment="1">
      <alignment horizontal="left"/>
    </xf>
    <xf numFmtId="0" fontId="4" fillId="0" borderId="155" xfId="0" applyFont="1" applyBorder="1" applyAlignment="1">
      <alignment horizontal="center"/>
    </xf>
    <xf numFmtId="165" fontId="2" fillId="0" borderId="138" xfId="3" applyNumberFormat="1" applyFont="1" applyFill="1" applyBorder="1"/>
    <xf numFmtId="165" fontId="2" fillId="0" borderId="162" xfId="3" applyNumberFormat="1" applyFont="1" applyFill="1" applyBorder="1"/>
    <xf numFmtId="0" fontId="4" fillId="12" borderId="171" xfId="0" applyFont="1" applyFill="1" applyBorder="1"/>
    <xf numFmtId="0" fontId="4" fillId="12" borderId="172" xfId="0" applyFont="1" applyFill="1" applyBorder="1"/>
    <xf numFmtId="0" fontId="4" fillId="12" borderId="174" xfId="0" applyFont="1" applyFill="1" applyBorder="1"/>
    <xf numFmtId="0" fontId="2" fillId="0" borderId="230" xfId="0" applyFont="1" applyBorder="1" applyAlignment="1">
      <alignment horizontal="left"/>
    </xf>
    <xf numFmtId="0" fontId="18" fillId="9" borderId="89" xfId="0" applyFont="1" applyFill="1" applyBorder="1" applyAlignment="1">
      <alignment horizontal="left" vertical="center" wrapText="1"/>
    </xf>
    <xf numFmtId="0" fontId="2" fillId="0" borderId="249" xfId="0" applyFont="1" applyBorder="1" applyAlignment="1">
      <alignment horizontal="left"/>
    </xf>
    <xf numFmtId="0" fontId="2" fillId="0" borderId="14" xfId="0" applyFont="1" applyBorder="1" applyAlignment="1">
      <alignment horizontal="left"/>
    </xf>
    <xf numFmtId="37" fontId="4" fillId="0" borderId="5" xfId="0" applyNumberFormat="1" applyFont="1" applyBorder="1" applyAlignment="1">
      <alignment horizontal="left"/>
    </xf>
    <xf numFmtId="0" fontId="4" fillId="0" borderId="12" xfId="0" applyFont="1" applyBorder="1" applyAlignment="1">
      <alignment horizontal="center"/>
    </xf>
    <xf numFmtId="43" fontId="4" fillId="0" borderId="109" xfId="2" applyFont="1" applyFill="1" applyBorder="1"/>
    <xf numFmtId="43" fontId="4" fillId="0" borderId="111" xfId="2" applyFont="1" applyFill="1" applyBorder="1"/>
    <xf numFmtId="165" fontId="2" fillId="11" borderId="42" xfId="0" applyNumberFormat="1" applyFont="1" applyFill="1" applyBorder="1"/>
    <xf numFmtId="0" fontId="30" fillId="0" borderId="0" xfId="14" applyFont="1"/>
    <xf numFmtId="0" fontId="19" fillId="0" borderId="0" xfId="14" applyFont="1"/>
    <xf numFmtId="0" fontId="60" fillId="16" borderId="0" xfId="14" applyFont="1" applyFill="1"/>
    <xf numFmtId="0" fontId="3" fillId="0" borderId="0" xfId="14" applyFont="1"/>
    <xf numFmtId="0" fontId="76" fillId="13" borderId="236" xfId="4" applyFont="1" applyFill="1" applyBorder="1" applyAlignment="1">
      <alignment horizontal="center"/>
    </xf>
    <xf numFmtId="168" fontId="2" fillId="0" borderId="129" xfId="1" applyNumberFormat="1" applyFont="1" applyBorder="1"/>
    <xf numFmtId="168" fontId="2" fillId="0" borderId="130" xfId="1" applyNumberFormat="1" applyFont="1" applyBorder="1"/>
    <xf numFmtId="168" fontId="2" fillId="0" borderId="131" xfId="1" applyNumberFormat="1" applyFont="1" applyBorder="1"/>
    <xf numFmtId="168" fontId="4" fillId="0" borderId="288" xfId="1" applyNumberFormat="1" applyFont="1" applyBorder="1"/>
    <xf numFmtId="168" fontId="4" fillId="0" borderId="289" xfId="1" applyNumberFormat="1" applyFont="1" applyBorder="1"/>
    <xf numFmtId="168" fontId="4" fillId="0" borderId="290" xfId="1" applyNumberFormat="1" applyFont="1" applyBorder="1"/>
    <xf numFmtId="0" fontId="33" fillId="0" borderId="0" xfId="0" applyFont="1" applyAlignment="1">
      <alignment horizontal="center"/>
    </xf>
    <xf numFmtId="168" fontId="4" fillId="0" borderId="291" xfId="1" applyNumberFormat="1" applyFont="1" applyBorder="1"/>
    <xf numFmtId="168" fontId="4" fillId="0" borderId="265" xfId="1" applyNumberFormat="1" applyFont="1" applyBorder="1"/>
    <xf numFmtId="0" fontId="60" fillId="0" borderId="292" xfId="0" applyFont="1" applyBorder="1" applyAlignment="1">
      <alignment horizontal="center" vertical="top"/>
    </xf>
    <xf numFmtId="0" fontId="60" fillId="0" borderId="293" xfId="0" applyFont="1" applyBorder="1" applyAlignment="1">
      <alignment horizontal="center" vertical="top"/>
    </xf>
    <xf numFmtId="177" fontId="60" fillId="0" borderId="294" xfId="2" applyNumberFormat="1" applyFont="1" applyBorder="1" applyAlignment="1">
      <alignment horizontal="center" vertical="top"/>
    </xf>
    <xf numFmtId="165" fontId="14" fillId="0" borderId="296" xfId="2" applyNumberFormat="1" applyFont="1" applyFill="1" applyBorder="1" applyAlignment="1">
      <alignment vertical="center"/>
    </xf>
    <xf numFmtId="165" fontId="14" fillId="0" borderId="297" xfId="2" applyNumberFormat="1" applyFont="1" applyFill="1" applyBorder="1" applyAlignment="1">
      <alignment vertical="center"/>
    </xf>
    <xf numFmtId="0" fontId="2" fillId="0" borderId="292" xfId="0" applyFont="1" applyBorder="1" applyAlignment="1">
      <alignment horizontal="center" vertical="center" wrapText="1"/>
    </xf>
    <xf numFmtId="165" fontId="18" fillId="0" borderId="292" xfId="2" applyNumberFormat="1" applyFont="1" applyBorder="1" applyAlignment="1">
      <alignment horizontal="center" vertical="center" wrapText="1"/>
    </xf>
    <xf numFmtId="43" fontId="2" fillId="0" borderId="4" xfId="1" applyFont="1" applyBorder="1" applyAlignment="1">
      <alignment horizontal="center"/>
    </xf>
    <xf numFmtId="43" fontId="14" fillId="0" borderId="13" xfId="1" applyFont="1" applyBorder="1" applyAlignment="1" applyProtection="1">
      <alignment vertical="center" wrapText="1"/>
      <protection locked="0"/>
    </xf>
    <xf numFmtId="43" fontId="14" fillId="0" borderId="13" xfId="1" applyFont="1" applyBorder="1" applyAlignment="1" applyProtection="1">
      <alignment vertical="center"/>
      <protection locked="0"/>
    </xf>
    <xf numFmtId="0" fontId="14" fillId="0" borderId="89" xfId="0" applyFont="1" applyBorder="1" applyAlignment="1">
      <alignment horizontal="left" vertical="center"/>
    </xf>
    <xf numFmtId="0" fontId="18" fillId="0" borderId="90" xfId="0" applyFont="1" applyBorder="1" applyAlignment="1">
      <alignment horizontal="left" vertical="center" wrapText="1"/>
    </xf>
    <xf numFmtId="43" fontId="18" fillId="10" borderId="19" xfId="1" applyFont="1" applyFill="1" applyBorder="1" applyAlignment="1">
      <alignment horizontal="left" vertical="center" wrapText="1" indent="2"/>
    </xf>
    <xf numFmtId="43" fontId="18" fillId="4" borderId="19" xfId="1" applyFont="1" applyFill="1" applyBorder="1" applyAlignment="1">
      <alignment horizontal="left" vertical="center" wrapText="1" indent="2"/>
    </xf>
    <xf numFmtId="43" fontId="18" fillId="4" borderId="18" xfId="1" applyFont="1" applyFill="1" applyBorder="1" applyAlignment="1">
      <alignment horizontal="left" vertical="center" wrapText="1" indent="2"/>
    </xf>
    <xf numFmtId="43" fontId="32" fillId="0" borderId="0" xfId="1" applyFont="1" applyBorder="1"/>
    <xf numFmtId="0" fontId="18" fillId="0" borderId="0" xfId="0" applyFont="1" applyAlignment="1">
      <alignment horizontal="center" vertical="center" wrapText="1"/>
    </xf>
    <xf numFmtId="0" fontId="18" fillId="0" borderId="0" xfId="0" applyFont="1" applyAlignment="1">
      <alignment vertical="center" wrapText="1"/>
    </xf>
    <xf numFmtId="43" fontId="18" fillId="0" borderId="0" xfId="0" applyNumberFormat="1" applyFont="1" applyAlignment="1">
      <alignment vertical="center" wrapText="1"/>
    </xf>
    <xf numFmtId="43" fontId="14" fillId="0" borderId="298" xfId="1" applyFont="1" applyBorder="1" applyAlignment="1">
      <alignment vertical="center" wrapText="1"/>
    </xf>
    <xf numFmtId="43" fontId="14" fillId="0" borderId="298" xfId="1" applyFont="1" applyBorder="1" applyAlignment="1" applyProtection="1">
      <alignment horizontal="center" vertical="center" wrapText="1"/>
      <protection locked="0"/>
    </xf>
    <xf numFmtId="43" fontId="14" fillId="0" borderId="299" xfId="1" applyFont="1" applyBorder="1" applyAlignment="1" applyProtection="1">
      <alignment vertical="center"/>
      <protection locked="0"/>
    </xf>
    <xf numFmtId="43" fontId="18" fillId="0" borderId="0" xfId="1" applyFont="1" applyAlignment="1">
      <alignment vertical="center" wrapText="1"/>
    </xf>
    <xf numFmtId="43" fontId="14" fillId="0" borderId="298" xfId="1" applyFont="1" applyBorder="1" applyAlignment="1" applyProtection="1">
      <alignment vertical="center"/>
      <protection locked="0"/>
    </xf>
    <xf numFmtId="43" fontId="18" fillId="0" borderId="61" xfId="1" applyFont="1" applyBorder="1" applyAlignment="1">
      <alignment vertical="center" wrapText="1"/>
    </xf>
    <xf numFmtId="43" fontId="14" fillId="0" borderId="92" xfId="1" applyFont="1" applyBorder="1" applyAlignment="1" applyProtection="1">
      <alignment vertical="center"/>
      <protection locked="0"/>
    </xf>
    <xf numFmtId="43" fontId="18" fillId="0" borderId="0" xfId="1" applyFont="1" applyFill="1" applyAlignment="1">
      <alignment vertical="center" wrapText="1"/>
    </xf>
    <xf numFmtId="43" fontId="14" fillId="0" borderId="0" xfId="1" applyFont="1" applyAlignment="1">
      <alignment vertical="center" wrapText="1"/>
    </xf>
    <xf numFmtId="43" fontId="14" fillId="0" borderId="14" xfId="1" applyFont="1" applyBorder="1" applyAlignment="1" applyProtection="1">
      <alignment vertical="center"/>
      <protection locked="0"/>
    </xf>
    <xf numFmtId="43" fontId="14" fillId="0" borderId="13" xfId="1" applyFont="1" applyBorder="1" applyAlignment="1" applyProtection="1">
      <alignment horizontal="center" vertical="center" wrapText="1"/>
      <protection locked="0"/>
    </xf>
    <xf numFmtId="43" fontId="18" fillId="0" borderId="0" xfId="1" applyFont="1" applyAlignment="1">
      <alignment horizontal="left" vertical="center" wrapText="1" indent="2"/>
    </xf>
    <xf numFmtId="43" fontId="18" fillId="0" borderId="298" xfId="1" applyFont="1" applyBorder="1" applyAlignment="1">
      <alignment horizontal="left" vertical="center" wrapText="1" indent="2"/>
    </xf>
    <xf numFmtId="43" fontId="18" fillId="0" borderId="299" xfId="1" applyFont="1" applyBorder="1" applyAlignment="1">
      <alignment horizontal="left" vertical="center" wrapText="1" indent="2"/>
    </xf>
    <xf numFmtId="43" fontId="11" fillId="0" borderId="0" xfId="0" applyNumberFormat="1" applyFont="1" applyAlignment="1">
      <alignment horizontal="left" vertical="center" wrapText="1" indent="2"/>
    </xf>
    <xf numFmtId="0" fontId="18" fillId="0" borderId="91" xfId="0" applyFont="1" applyBorder="1" applyAlignment="1">
      <alignment vertical="center" wrapText="1"/>
    </xf>
    <xf numFmtId="49" fontId="28" fillId="0" borderId="0" xfId="1" applyNumberFormat="1" applyFont="1" applyBorder="1" applyAlignment="1">
      <alignment horizontal="left" vertical="center"/>
    </xf>
    <xf numFmtId="49" fontId="28" fillId="0" borderId="0" xfId="8" applyNumberFormat="1" applyFont="1" applyAlignment="1">
      <alignment horizontal="left" vertical="center"/>
    </xf>
    <xf numFmtId="0" fontId="28" fillId="0" borderId="0" xfId="8" applyFont="1" applyAlignment="1">
      <alignment vertical="center"/>
    </xf>
    <xf numFmtId="49" fontId="18" fillId="0" borderId="93" xfId="1" applyNumberFormat="1" applyFont="1" applyBorder="1" applyAlignment="1">
      <alignment horizontal="left" vertical="top"/>
    </xf>
    <xf numFmtId="49" fontId="14" fillId="0" borderId="94" xfId="0" applyNumberFormat="1" applyFont="1" applyBorder="1"/>
    <xf numFmtId="0" fontId="14" fillId="0" borderId="100" xfId="0" applyFont="1" applyBorder="1"/>
    <xf numFmtId="0" fontId="18" fillId="0" borderId="94" xfId="0" applyFont="1" applyBorder="1" applyAlignment="1">
      <alignment horizontal="left" vertical="top"/>
    </xf>
    <xf numFmtId="0" fontId="18" fillId="0" borderId="100" xfId="0" applyFont="1" applyBorder="1"/>
    <xf numFmtId="43" fontId="18" fillId="0" borderId="300" xfId="0" applyNumberFormat="1" applyFont="1" applyBorder="1" applyAlignment="1" applyProtection="1">
      <alignment horizontal="left" vertical="top"/>
      <protection hidden="1"/>
    </xf>
    <xf numFmtId="49" fontId="18" fillId="0" borderId="100" xfId="0" applyNumberFormat="1" applyFont="1" applyBorder="1" applyAlignment="1">
      <alignment horizontal="left" vertical="top"/>
    </xf>
    <xf numFmtId="43" fontId="18" fillId="0" borderId="106" xfId="1" applyFont="1" applyBorder="1" applyAlignment="1" applyProtection="1">
      <alignment horizontal="left" vertical="top"/>
      <protection locked="0"/>
    </xf>
    <xf numFmtId="43" fontId="18" fillId="0" borderId="107" xfId="1" applyFont="1" applyBorder="1" applyAlignment="1" applyProtection="1">
      <alignment horizontal="left" vertical="top"/>
      <protection locked="0"/>
    </xf>
    <xf numFmtId="43" fontId="18" fillId="0" borderId="104" xfId="1" applyFont="1" applyBorder="1" applyAlignment="1" applyProtection="1">
      <alignment horizontal="left" vertical="top"/>
      <protection locked="0"/>
    </xf>
    <xf numFmtId="43" fontId="18" fillId="0" borderId="105" xfId="1" applyFont="1" applyBorder="1" applyAlignment="1" applyProtection="1">
      <alignment horizontal="left" vertical="top"/>
      <protection locked="0"/>
    </xf>
    <xf numFmtId="49" fontId="14" fillId="0" borderId="93" xfId="0" applyNumberFormat="1" applyFont="1" applyBorder="1" applyAlignment="1">
      <alignment horizontal="left" vertical="top"/>
    </xf>
    <xf numFmtId="0" fontId="14" fillId="0" borderId="94" xfId="0" applyFont="1" applyBorder="1" applyAlignment="1">
      <alignment horizontal="left" vertical="top"/>
    </xf>
    <xf numFmtId="0" fontId="14" fillId="0" borderId="100" xfId="0" applyFont="1" applyBorder="1" applyAlignment="1">
      <alignment horizontal="left" vertical="top"/>
    </xf>
    <xf numFmtId="49" fontId="18" fillId="0" borderId="95" xfId="0" applyNumberFormat="1" applyFont="1" applyBorder="1" applyAlignment="1">
      <alignment horizontal="left" vertical="top"/>
    </xf>
    <xf numFmtId="49" fontId="18" fillId="0" borderId="96" xfId="0" applyNumberFormat="1" applyFont="1" applyBorder="1" applyAlignment="1">
      <alignment horizontal="left" vertical="top"/>
    </xf>
    <xf numFmtId="49" fontId="18" fillId="0" borderId="125" xfId="0" applyNumberFormat="1" applyFont="1" applyBorder="1" applyAlignment="1">
      <alignment horizontal="left" vertical="top"/>
    </xf>
    <xf numFmtId="43" fontId="18" fillId="0" borderId="97" xfId="1" applyFont="1" applyBorder="1" applyAlignment="1" applyProtection="1">
      <alignment horizontal="left" vertical="top"/>
      <protection locked="0"/>
    </xf>
    <xf numFmtId="43" fontId="18" fillId="0" borderId="101" xfId="1" applyFont="1" applyBorder="1" applyAlignment="1" applyProtection="1">
      <alignment horizontal="left" vertical="top"/>
      <protection locked="0"/>
    </xf>
    <xf numFmtId="43" fontId="18" fillId="0" borderId="279" xfId="0" applyNumberFormat="1" applyFont="1" applyBorder="1" applyAlignment="1" applyProtection="1">
      <alignment horizontal="left" vertical="top"/>
      <protection hidden="1"/>
    </xf>
    <xf numFmtId="43" fontId="18" fillId="0" borderId="280" xfId="0" applyNumberFormat="1" applyFont="1" applyBorder="1" applyAlignment="1" applyProtection="1">
      <alignment horizontal="left" vertical="top"/>
      <protection hidden="1"/>
    </xf>
    <xf numFmtId="43" fontId="18" fillId="0" borderId="98" xfId="0" applyNumberFormat="1" applyFont="1" applyBorder="1" applyAlignment="1">
      <alignment horizontal="left" vertical="top"/>
    </xf>
    <xf numFmtId="43" fontId="18" fillId="0" borderId="99" xfId="0" applyNumberFormat="1" applyFont="1" applyBorder="1" applyAlignment="1">
      <alignment horizontal="left" vertical="top"/>
    </xf>
    <xf numFmtId="43" fontId="18" fillId="0" borderId="300" xfId="0" applyNumberFormat="1" applyFont="1" applyBorder="1" applyAlignment="1">
      <alignment horizontal="left" vertical="top"/>
    </xf>
    <xf numFmtId="49" fontId="14" fillId="0" borderId="95" xfId="0" applyNumberFormat="1" applyFont="1" applyBorder="1" applyAlignment="1">
      <alignment horizontal="left" vertical="top"/>
    </xf>
    <xf numFmtId="0" fontId="14" fillId="0" borderId="96" xfId="0" applyFont="1" applyBorder="1" applyAlignment="1">
      <alignment horizontal="left" vertical="top"/>
    </xf>
    <xf numFmtId="0" fontId="14" fillId="0" borderId="96" xfId="0" applyFont="1" applyBorder="1"/>
    <xf numFmtId="0" fontId="14" fillId="0" borderId="125" xfId="0" applyFont="1" applyBorder="1"/>
    <xf numFmtId="43" fontId="14" fillId="0" borderId="97" xfId="1" applyFont="1" applyBorder="1" applyAlignment="1" applyProtection="1">
      <alignment horizontal="left" vertical="top"/>
      <protection locked="0"/>
    </xf>
    <xf numFmtId="168" fontId="4" fillId="0" borderId="301" xfId="1" applyNumberFormat="1" applyFont="1" applyBorder="1"/>
    <xf numFmtId="0" fontId="18" fillId="0" borderId="112" xfId="0" applyFont="1" applyBorder="1"/>
    <xf numFmtId="0" fontId="14" fillId="0" borderId="112" xfId="0" applyFont="1" applyBorder="1"/>
    <xf numFmtId="170" fontId="2" fillId="0" borderId="279" xfId="0" applyNumberFormat="1" applyFont="1" applyBorder="1" applyAlignment="1">
      <alignment horizontal="center" vertical="center" wrapText="1"/>
    </xf>
    <xf numFmtId="170" fontId="2" fillId="0" borderId="273" xfId="0" applyNumberFormat="1" applyFont="1" applyBorder="1" applyAlignment="1">
      <alignment horizontal="center" vertical="center" wrapText="1"/>
    </xf>
    <xf numFmtId="0" fontId="4" fillId="0" borderId="295" xfId="0" applyFont="1" applyBorder="1" applyAlignment="1">
      <alignment horizontal="center"/>
    </xf>
    <xf numFmtId="0" fontId="4" fillId="0" borderId="302" xfId="0" applyFont="1" applyBorder="1" applyAlignment="1">
      <alignment horizontal="center"/>
    </xf>
    <xf numFmtId="170" fontId="2" fillId="0" borderId="304" xfId="0" applyNumberFormat="1" applyFont="1" applyBorder="1" applyAlignment="1">
      <alignment horizontal="center"/>
    </xf>
    <xf numFmtId="170" fontId="2" fillId="0" borderId="305" xfId="0" applyNumberFormat="1" applyFont="1" applyBorder="1" applyAlignment="1">
      <alignment horizontal="center"/>
    </xf>
    <xf numFmtId="170" fontId="2" fillId="0" borderId="306" xfId="0" applyNumberFormat="1" applyFont="1" applyBorder="1" applyAlignment="1">
      <alignment horizontal="center"/>
    </xf>
    <xf numFmtId="170" fontId="4" fillId="0" borderId="305" xfId="0" applyNumberFormat="1" applyFont="1" applyBorder="1" applyAlignment="1">
      <alignment horizontal="center"/>
    </xf>
    <xf numFmtId="37" fontId="4" fillId="0" borderId="309" xfId="0" quotePrefix="1" applyNumberFormat="1" applyFont="1" applyBorder="1" applyAlignment="1">
      <alignment horizontal="centerContinuous" vertical="center"/>
    </xf>
    <xf numFmtId="37" fontId="4" fillId="0" borderId="304" xfId="0" quotePrefix="1" applyNumberFormat="1" applyFont="1" applyBorder="1" applyAlignment="1">
      <alignment horizontal="centerContinuous" vertical="center"/>
    </xf>
    <xf numFmtId="37" fontId="4" fillId="0" borderId="308" xfId="0" quotePrefix="1" applyNumberFormat="1" applyFont="1" applyBorder="1" applyAlignment="1">
      <alignment horizontal="centerContinuous" vertical="center"/>
    </xf>
    <xf numFmtId="37" fontId="4" fillId="0" borderId="310" xfId="0" quotePrefix="1" applyNumberFormat="1" applyFont="1" applyBorder="1" applyAlignment="1">
      <alignment horizontal="centerContinuous" vertical="center"/>
    </xf>
    <xf numFmtId="37" fontId="4" fillId="0" borderId="311" xfId="0" quotePrefix="1" applyNumberFormat="1" applyFont="1" applyBorder="1" applyAlignment="1">
      <alignment horizontal="centerContinuous" vertical="center"/>
    </xf>
    <xf numFmtId="0" fontId="4" fillId="0" borderId="312" xfId="0" applyFont="1" applyBorder="1" applyAlignment="1">
      <alignment horizontal="center"/>
    </xf>
    <xf numFmtId="0" fontId="4" fillId="0" borderId="313" xfId="0" applyFont="1" applyBorder="1" applyAlignment="1">
      <alignment horizontal="center"/>
    </xf>
    <xf numFmtId="0" fontId="4" fillId="0" borderId="292" xfId="0" applyFont="1" applyBorder="1" applyAlignment="1">
      <alignment horizontal="center"/>
    </xf>
    <xf numFmtId="0" fontId="4" fillId="0" borderId="315" xfId="0" applyFont="1" applyBorder="1" applyAlignment="1">
      <alignment horizontal="center"/>
    </xf>
    <xf numFmtId="0" fontId="4" fillId="0" borderId="316" xfId="0" applyFont="1" applyBorder="1" applyAlignment="1">
      <alignment horizontal="center"/>
    </xf>
    <xf numFmtId="0" fontId="4" fillId="0" borderId="316" xfId="0" applyFont="1" applyBorder="1"/>
    <xf numFmtId="43" fontId="4" fillId="0" borderId="292" xfId="2" applyFont="1" applyFill="1" applyBorder="1"/>
    <xf numFmtId="43" fontId="4" fillId="0" borderId="293" xfId="2" applyFont="1" applyFill="1" applyBorder="1"/>
    <xf numFmtId="170" fontId="4" fillId="0" borderId="318" xfId="0" applyNumberFormat="1" applyFont="1" applyBorder="1" applyAlignment="1">
      <alignment horizontal="left"/>
    </xf>
    <xf numFmtId="165" fontId="2" fillId="0" borderId="320" xfId="2" applyNumberFormat="1" applyFont="1" applyFill="1" applyBorder="1"/>
    <xf numFmtId="165" fontId="2" fillId="0" borderId="292" xfId="2" applyNumberFormat="1" applyFont="1" applyFill="1" applyBorder="1"/>
    <xf numFmtId="0" fontId="2" fillId="0" borderId="315" xfId="0" applyFont="1" applyBorder="1" applyAlignment="1">
      <alignment horizontal="center"/>
    </xf>
    <xf numFmtId="0" fontId="2" fillId="0" borderId="316" xfId="0" applyFont="1" applyBorder="1"/>
    <xf numFmtId="0" fontId="4" fillId="0" borderId="318" xfId="0" applyFont="1" applyBorder="1"/>
    <xf numFmtId="0" fontId="4" fillId="0" borderId="316" xfId="0" applyFont="1" applyBorder="1" applyAlignment="1">
      <alignment horizontal="left" indent="1"/>
    </xf>
    <xf numFmtId="0" fontId="4" fillId="0" borderId="322" xfId="0" applyFont="1" applyBorder="1" applyAlignment="1">
      <alignment horizontal="center"/>
    </xf>
    <xf numFmtId="165" fontId="4" fillId="0" borderId="324" xfId="2" applyNumberFormat="1" applyFont="1" applyFill="1" applyBorder="1"/>
    <xf numFmtId="43" fontId="4" fillId="0" borderId="324" xfId="2" applyFont="1" applyFill="1" applyBorder="1"/>
    <xf numFmtId="43" fontId="4" fillId="0" borderId="325" xfId="2" applyFont="1" applyFill="1" applyBorder="1"/>
    <xf numFmtId="43" fontId="4" fillId="0" borderId="326" xfId="2" applyFont="1" applyFill="1" applyBorder="1"/>
    <xf numFmtId="43" fontId="4" fillId="0" borderId="329" xfId="2" applyFont="1" applyFill="1" applyBorder="1"/>
    <xf numFmtId="37" fontId="4" fillId="0" borderId="332" xfId="0" quotePrefix="1" applyNumberFormat="1" applyFont="1" applyBorder="1" applyAlignment="1">
      <alignment horizontal="centerContinuous" vertical="center"/>
    </xf>
    <xf numFmtId="43" fontId="4" fillId="0" borderId="334" xfId="2" applyFont="1" applyFill="1" applyBorder="1"/>
    <xf numFmtId="43" fontId="4" fillId="0" borderId="335" xfId="2" applyFont="1" applyFill="1" applyBorder="1"/>
    <xf numFmtId="0" fontId="4" fillId="0" borderId="348" xfId="0" applyFont="1" applyBorder="1"/>
    <xf numFmtId="43" fontId="4" fillId="0" borderId="348" xfId="1" applyFont="1" applyBorder="1"/>
    <xf numFmtId="168" fontId="4" fillId="0" borderId="348" xfId="1" applyNumberFormat="1" applyFont="1" applyBorder="1"/>
    <xf numFmtId="168" fontId="4" fillId="0" borderId="349" xfId="1" applyNumberFormat="1" applyFont="1" applyBorder="1"/>
    <xf numFmtId="0" fontId="2" fillId="9" borderId="292" xfId="0" applyFont="1" applyFill="1" applyBorder="1" applyAlignment="1">
      <alignment horizontal="center" vertical="center" wrapText="1"/>
    </xf>
    <xf numFmtId="175" fontId="4" fillId="0" borderId="348" xfId="0" applyNumberFormat="1" applyFont="1" applyBorder="1"/>
    <xf numFmtId="9" fontId="4" fillId="0" borderId="348" xfId="11" applyFont="1" applyBorder="1"/>
    <xf numFmtId="0" fontId="4" fillId="0" borderId="349" xfId="0" applyFont="1" applyBorder="1"/>
    <xf numFmtId="0" fontId="2" fillId="0" borderId="348" xfId="0" applyFont="1" applyBorder="1" applyAlignment="1">
      <alignment horizontal="left"/>
    </xf>
    <xf numFmtId="175" fontId="2" fillId="0" borderId="348" xfId="0" applyNumberFormat="1" applyFont="1" applyBorder="1" applyAlignment="1">
      <alignment horizontal="left"/>
    </xf>
    <xf numFmtId="165" fontId="2" fillId="0" borderId="348" xfId="1" applyNumberFormat="1" applyFont="1" applyBorder="1" applyAlignment="1">
      <alignment horizontal="left"/>
    </xf>
    <xf numFmtId="168" fontId="2" fillId="0" borderId="348" xfId="1" applyNumberFormat="1" applyFont="1" applyBorder="1" applyAlignment="1">
      <alignment horizontal="left"/>
    </xf>
    <xf numFmtId="0" fontId="2" fillId="0" borderId="349" xfId="0" applyFont="1" applyBorder="1" applyAlignment="1">
      <alignment horizontal="left"/>
    </xf>
    <xf numFmtId="0" fontId="2" fillId="0" borderId="348" xfId="0" applyFont="1" applyBorder="1"/>
    <xf numFmtId="166" fontId="2" fillId="0" borderId="348" xfId="1" applyNumberFormat="1" applyFont="1" applyBorder="1"/>
    <xf numFmtId="14" fontId="2" fillId="0" borderId="348" xfId="0" applyNumberFormat="1" applyFont="1" applyBorder="1" applyAlignment="1">
      <alignment horizontal="center"/>
    </xf>
    <xf numFmtId="165" fontId="2" fillId="0" borderId="348" xfId="1" applyNumberFormat="1" applyFont="1" applyBorder="1"/>
    <xf numFmtId="43" fontId="4" fillId="0" borderId="349" xfId="1" applyFont="1" applyBorder="1"/>
    <xf numFmtId="165" fontId="4" fillId="0" borderId="348" xfId="1" applyNumberFormat="1" applyFont="1" applyBorder="1"/>
    <xf numFmtId="14" fontId="4" fillId="0" borderId="348" xfId="0" applyNumberFormat="1" applyFont="1" applyBorder="1" applyAlignment="1">
      <alignment horizontal="center"/>
    </xf>
    <xf numFmtId="166" fontId="4" fillId="0" borderId="348" xfId="1" applyNumberFormat="1" applyFont="1" applyBorder="1"/>
    <xf numFmtId="0" fontId="2" fillId="0" borderId="348" xfId="0" applyFont="1" applyBorder="1" applyAlignment="1">
      <alignment horizontal="center"/>
    </xf>
    <xf numFmtId="168" fontId="2" fillId="0" borderId="348" xfId="1" applyNumberFormat="1" applyFont="1" applyBorder="1" applyAlignment="1">
      <alignment horizontal="center"/>
    </xf>
    <xf numFmtId="168" fontId="2" fillId="0" borderId="348" xfId="0" applyNumberFormat="1" applyFont="1" applyBorder="1" applyAlignment="1">
      <alignment horizontal="center"/>
    </xf>
    <xf numFmtId="168" fontId="2" fillId="0" borderId="349" xfId="0" applyNumberFormat="1" applyFont="1" applyBorder="1" applyAlignment="1">
      <alignment horizontal="center"/>
    </xf>
    <xf numFmtId="168" fontId="2" fillId="0" borderId="348" xfId="1" applyNumberFormat="1" applyFont="1" applyBorder="1"/>
    <xf numFmtId="0" fontId="2" fillId="0" borderId="349" xfId="0" applyFont="1" applyBorder="1"/>
    <xf numFmtId="0" fontId="4" fillId="0" borderId="348" xfId="0" applyFont="1" applyBorder="1" applyAlignment="1">
      <alignment horizontal="center"/>
    </xf>
    <xf numFmtId="168" fontId="4" fillId="0" borderId="348" xfId="1" applyNumberFormat="1" applyFont="1" applyBorder="1" applyAlignment="1">
      <alignment horizontal="center"/>
    </xf>
    <xf numFmtId="168" fontId="4" fillId="0" borderId="348" xfId="0" applyNumberFormat="1" applyFont="1" applyBorder="1" applyAlignment="1">
      <alignment horizontal="center"/>
    </xf>
    <xf numFmtId="168" fontId="4" fillId="0" borderId="349" xfId="0" applyNumberFormat="1" applyFont="1" applyBorder="1" applyAlignment="1">
      <alignment horizontal="center"/>
    </xf>
    <xf numFmtId="168" fontId="4" fillId="0" borderId="348" xfId="0" applyNumberFormat="1" applyFont="1" applyBorder="1"/>
    <xf numFmtId="43" fontId="14" fillId="0" borderId="171" xfId="1" applyFont="1" applyBorder="1"/>
    <xf numFmtId="43" fontId="14" fillId="0" borderId="172" xfId="1" applyFont="1" applyBorder="1"/>
    <xf numFmtId="173" fontId="14" fillId="0" borderId="168" xfId="0" applyNumberFormat="1" applyFont="1" applyBorder="1"/>
    <xf numFmtId="0" fontId="14" fillId="9" borderId="168" xfId="0" applyFont="1" applyFill="1" applyBorder="1"/>
    <xf numFmtId="43" fontId="14" fillId="0" borderId="210" xfId="1" applyFont="1" applyBorder="1"/>
    <xf numFmtId="0" fontId="14" fillId="0" borderId="0" xfId="1" applyNumberFormat="1" applyFont="1" applyAlignment="1">
      <alignment horizontal="left" vertical="top" wrapText="1"/>
    </xf>
    <xf numFmtId="0" fontId="18" fillId="0" borderId="168" xfId="0" applyFont="1" applyBorder="1" applyAlignment="1">
      <alignment horizontal="left"/>
    </xf>
    <xf numFmtId="0" fontId="18" fillId="0" borderId="348" xfId="0" applyFont="1" applyBorder="1" applyAlignment="1">
      <alignment horizontal="left"/>
    </xf>
    <xf numFmtId="0" fontId="2" fillId="0" borderId="348" xfId="1" applyNumberFormat="1" applyFont="1" applyBorder="1" applyAlignment="1">
      <alignment horizontal="left"/>
    </xf>
    <xf numFmtId="168" fontId="2" fillId="0" borderId="349" xfId="0" applyNumberFormat="1" applyFont="1" applyBorder="1" applyAlignment="1">
      <alignment horizontal="left"/>
    </xf>
    <xf numFmtId="0" fontId="14" fillId="0" borderId="171" xfId="0" applyFont="1" applyBorder="1"/>
    <xf numFmtId="0" fontId="14" fillId="0" borderId="172" xfId="0" applyFont="1" applyBorder="1"/>
    <xf numFmtId="167" fontId="4" fillId="0" borderId="348" xfId="1" applyNumberFormat="1" applyFont="1" applyBorder="1"/>
    <xf numFmtId="0" fontId="2" fillId="10" borderId="355" xfId="0" applyFont="1" applyFill="1" applyBorder="1"/>
    <xf numFmtId="0" fontId="18" fillId="0" borderId="93" xfId="0" applyFont="1" applyBorder="1" applyAlignment="1">
      <alignment horizontal="right"/>
    </xf>
    <xf numFmtId="0" fontId="18" fillId="0" borderId="178" xfId="0" applyFont="1" applyBorder="1" applyAlignment="1">
      <alignment horizontal="left"/>
    </xf>
    <xf numFmtId="0" fontId="18" fillId="0" borderId="94" xfId="5" applyFont="1" applyBorder="1" applyAlignment="1">
      <alignment vertical="center"/>
    </xf>
    <xf numFmtId="0" fontId="18" fillId="0" borderId="168" xfId="0" applyFont="1" applyBorder="1"/>
    <xf numFmtId="0" fontId="18" fillId="0" borderId="94" xfId="5" applyFont="1" applyBorder="1" applyAlignment="1">
      <alignment horizontal="left" vertical="center"/>
    </xf>
    <xf numFmtId="0" fontId="18" fillId="0" borderId="93" xfId="0" applyFont="1" applyBorder="1" applyAlignment="1">
      <alignment horizontal="left"/>
    </xf>
    <xf numFmtId="0" fontId="18" fillId="0" borderId="93" xfId="0" applyFont="1" applyBorder="1" applyAlignment="1">
      <alignment horizontal="left" vertical="top"/>
    </xf>
    <xf numFmtId="0" fontId="18" fillId="0" borderId="94" xfId="0" applyFont="1" applyBorder="1" applyAlignment="1">
      <alignment horizontal="center"/>
    </xf>
    <xf numFmtId="0" fontId="18" fillId="0" borderId="168" xfId="0" applyFont="1" applyBorder="1" applyAlignment="1">
      <alignment horizontal="center"/>
    </xf>
    <xf numFmtId="0" fontId="18" fillId="0" borderId="95" xfId="0" applyFont="1" applyBorder="1" applyAlignment="1">
      <alignment horizontal="left" vertical="top"/>
    </xf>
    <xf numFmtId="0" fontId="18" fillId="0" borderId="96" xfId="0" applyFont="1" applyBorder="1" applyAlignment="1">
      <alignment horizontal="center"/>
    </xf>
    <xf numFmtId="0" fontId="18" fillId="0" borderId="169" xfId="0" applyFont="1" applyBorder="1" applyAlignment="1">
      <alignment horizontal="center"/>
    </xf>
    <xf numFmtId="0" fontId="2" fillId="4" borderId="356" xfId="0" applyFont="1" applyFill="1" applyBorder="1"/>
    <xf numFmtId="0" fontId="32" fillId="0" borderId="0" xfId="6" applyFont="1"/>
    <xf numFmtId="0" fontId="14" fillId="0" borderId="0" xfId="6" applyFont="1"/>
    <xf numFmtId="0" fontId="18" fillId="0" borderId="0" xfId="0" applyFont="1" applyAlignment="1">
      <alignment horizontal="center"/>
    </xf>
    <xf numFmtId="0" fontId="14" fillId="0" borderId="0" xfId="0" applyFont="1" applyProtection="1">
      <protection locked="0"/>
    </xf>
    <xf numFmtId="0" fontId="14" fillId="0" borderId="93" xfId="0" applyFont="1" applyBorder="1"/>
    <xf numFmtId="43" fontId="14" fillId="0" borderId="218" xfId="1" applyFont="1" applyBorder="1" applyAlignment="1" applyProtection="1">
      <alignment vertical="center"/>
      <protection locked="0"/>
    </xf>
    <xf numFmtId="43" fontId="14" fillId="0" borderId="154" xfId="1" applyFont="1" applyBorder="1" applyAlignment="1" applyProtection="1">
      <alignment vertical="center"/>
      <protection locked="0"/>
    </xf>
    <xf numFmtId="43" fontId="14" fillId="0" borderId="202" xfId="1" applyFont="1" applyBorder="1" applyAlignment="1" applyProtection="1">
      <alignment vertical="center"/>
      <protection locked="0"/>
    </xf>
    <xf numFmtId="0" fontId="14" fillId="0" borderId="95" xfId="0" applyFont="1" applyBorder="1"/>
    <xf numFmtId="43" fontId="14" fillId="0" borderId="219" xfId="1" applyFont="1" applyBorder="1" applyAlignment="1" applyProtection="1">
      <alignment vertical="center"/>
      <protection locked="0"/>
    </xf>
    <xf numFmtId="43" fontId="14" fillId="0" borderId="190" xfId="1" applyFont="1" applyBorder="1" applyAlignment="1" applyProtection="1">
      <alignment vertical="center"/>
      <protection locked="0"/>
    </xf>
    <xf numFmtId="43" fontId="14" fillId="0" borderId="191" xfId="1" applyFont="1" applyBorder="1" applyAlignment="1" applyProtection="1">
      <alignment vertical="center"/>
      <protection locked="0"/>
    </xf>
    <xf numFmtId="43" fontId="14" fillId="0" borderId="0" xfId="1" applyFont="1" applyBorder="1" applyAlignment="1" applyProtection="1">
      <alignment vertical="center"/>
      <protection locked="0"/>
    </xf>
    <xf numFmtId="0" fontId="14" fillId="0" borderId="364" xfId="0" applyFont="1" applyBorder="1" applyAlignment="1">
      <alignment horizontal="left" vertical="center"/>
    </xf>
    <xf numFmtId="0" fontId="14" fillId="0" borderId="220" xfId="0" applyFont="1" applyBorder="1" applyAlignment="1">
      <alignment horizontal="left" vertical="center"/>
    </xf>
    <xf numFmtId="43" fontId="14" fillId="0" borderId="89" xfId="1" applyFont="1" applyBorder="1" applyAlignment="1" applyProtection="1">
      <alignment vertical="center"/>
      <protection locked="0"/>
    </xf>
    <xf numFmtId="0" fontId="14" fillId="0" borderId="221" xfId="0" applyFont="1" applyBorder="1" applyAlignment="1">
      <alignment horizontal="left" vertical="center"/>
    </xf>
    <xf numFmtId="43" fontId="14" fillId="0" borderId="91" xfId="1" applyFont="1" applyBorder="1" applyAlignment="1" applyProtection="1">
      <alignment vertical="center"/>
      <protection locked="0"/>
    </xf>
    <xf numFmtId="43" fontId="14" fillId="6" borderId="348" xfId="1" applyFont="1" applyFill="1" applyBorder="1" applyAlignment="1">
      <alignment vertical="center" wrapText="1"/>
    </xf>
    <xf numFmtId="43" fontId="14" fillId="6" borderId="349" xfId="1" applyFont="1" applyFill="1" applyBorder="1" applyAlignment="1">
      <alignment vertical="center" wrapText="1"/>
    </xf>
    <xf numFmtId="0" fontId="14" fillId="0" borderId="0" xfId="0" applyFont="1" applyAlignment="1">
      <alignment horizontal="left" vertical="center"/>
    </xf>
    <xf numFmtId="43" fontId="14" fillId="0" borderId="0" xfId="1" applyFont="1" applyBorder="1"/>
    <xf numFmtId="0" fontId="14" fillId="0" borderId="365" xfId="0" applyFont="1" applyBorder="1"/>
    <xf numFmtId="0" fontId="14" fillId="0" borderId="366" xfId="0" applyFont="1" applyBorder="1"/>
    <xf numFmtId="0" fontId="14" fillId="0" borderId="367" xfId="0" applyFont="1" applyBorder="1"/>
    <xf numFmtId="0" fontId="14" fillId="0" borderId="176" xfId="0" applyFont="1" applyBorder="1"/>
    <xf numFmtId="14" fontId="14" fillId="0" borderId="171" xfId="1" applyNumberFormat="1" applyFont="1" applyBorder="1"/>
    <xf numFmtId="43" fontId="14" fillId="0" borderId="170" xfId="1" applyFont="1" applyBorder="1"/>
    <xf numFmtId="0" fontId="14" fillId="0" borderId="177" xfId="0" applyFont="1" applyBorder="1"/>
    <xf numFmtId="14" fontId="14" fillId="0" borderId="172" xfId="1" applyNumberFormat="1" applyFont="1" applyBorder="1"/>
    <xf numFmtId="43" fontId="14" fillId="0" borderId="173" xfId="1" applyFont="1" applyBorder="1"/>
    <xf numFmtId="43" fontId="14" fillId="0" borderId="174" xfId="1" applyFont="1" applyBorder="1"/>
    <xf numFmtId="43" fontId="14" fillId="0" borderId="175" xfId="1" applyFont="1" applyBorder="1"/>
    <xf numFmtId="0" fontId="18" fillId="0" borderId="178" xfId="0" applyFont="1" applyBorder="1"/>
    <xf numFmtId="43" fontId="18" fillId="0" borderId="362" xfId="1" applyFont="1" applyBorder="1"/>
    <xf numFmtId="0" fontId="14" fillId="0" borderId="169" xfId="0" applyFont="1" applyBorder="1"/>
    <xf numFmtId="0" fontId="14" fillId="0" borderId="348" xfId="0" applyFont="1" applyBorder="1"/>
    <xf numFmtId="43" fontId="14" fillId="0" borderId="348" xfId="1" applyFont="1" applyBorder="1"/>
    <xf numFmtId="14" fontId="14" fillId="0" borderId="348" xfId="1" applyNumberFormat="1" applyFont="1" applyBorder="1"/>
    <xf numFmtId="43" fontId="14" fillId="0" borderId="349" xfId="1" applyFont="1" applyBorder="1"/>
    <xf numFmtId="43" fontId="14" fillId="0" borderId="0" xfId="1" applyFont="1"/>
    <xf numFmtId="0" fontId="32" fillId="0" borderId="0" xfId="0" applyFont="1" applyAlignment="1">
      <alignment horizontal="right"/>
    </xf>
    <xf numFmtId="0" fontId="14" fillId="0" borderId="0" xfId="0" applyFont="1" applyAlignment="1">
      <alignment horizontal="right"/>
    </xf>
    <xf numFmtId="0" fontId="14" fillId="0" borderId="366" xfId="0" applyFont="1" applyBorder="1" applyAlignment="1">
      <alignment horizontal="right"/>
    </xf>
    <xf numFmtId="0" fontId="18" fillId="0" borderId="94" xfId="0" applyFont="1" applyBorder="1" applyAlignment="1">
      <alignment horizontal="right"/>
    </xf>
    <xf numFmtId="0" fontId="14" fillId="0" borderId="227" xfId="0" applyFont="1" applyBorder="1"/>
    <xf numFmtId="0" fontId="14" fillId="0" borderId="228" xfId="0" applyFont="1" applyBorder="1"/>
    <xf numFmtId="0" fontId="14" fillId="0" borderId="178" xfId="0" applyFont="1" applyBorder="1"/>
    <xf numFmtId="0" fontId="14" fillId="0" borderId="225" xfId="0" applyFont="1" applyBorder="1"/>
    <xf numFmtId="43" fontId="14" fillId="0" borderId="362" xfId="1" applyFont="1" applyBorder="1"/>
    <xf numFmtId="43" fontId="14" fillId="0" borderId="223" xfId="1" applyFont="1" applyBorder="1"/>
    <xf numFmtId="43" fontId="14" fillId="0" borderId="224" xfId="1" applyFont="1" applyBorder="1"/>
    <xf numFmtId="43" fontId="14" fillId="4" borderId="26" xfId="1" applyFont="1" applyFill="1" applyBorder="1"/>
    <xf numFmtId="43" fontId="14" fillId="4" borderId="40" xfId="1" applyFont="1" applyFill="1" applyBorder="1"/>
    <xf numFmtId="43" fontId="32" fillId="0" borderId="0" xfId="1" applyFont="1"/>
    <xf numFmtId="0" fontId="34" fillId="0" borderId="0" xfId="0" applyFont="1" applyAlignment="1">
      <alignment wrapText="1"/>
    </xf>
    <xf numFmtId="0" fontId="33" fillId="0" borderId="0" xfId="0" applyFont="1"/>
    <xf numFmtId="0" fontId="18" fillId="0" borderId="0" xfId="0" applyFont="1" applyAlignment="1">
      <alignment vertical="center"/>
    </xf>
    <xf numFmtId="0" fontId="14" fillId="0" borderId="374" xfId="0" applyFont="1" applyBorder="1" applyAlignment="1">
      <alignment horizontal="right"/>
    </xf>
    <xf numFmtId="0" fontId="14" fillId="0" borderId="375" xfId="0" applyFont="1" applyBorder="1"/>
    <xf numFmtId="0" fontId="14" fillId="0" borderId="376" xfId="0" applyFont="1" applyBorder="1"/>
    <xf numFmtId="43" fontId="14" fillId="0" borderId="376" xfId="1" applyFont="1" applyBorder="1"/>
    <xf numFmtId="0" fontId="18" fillId="0" borderId="112" xfId="0" applyFont="1" applyBorder="1" applyAlignment="1">
      <alignment horizontal="right"/>
    </xf>
    <xf numFmtId="0" fontId="18" fillId="0" borderId="184" xfId="0" applyFont="1" applyBorder="1"/>
    <xf numFmtId="43" fontId="14" fillId="0" borderId="147" xfId="1" applyFont="1" applyBorder="1"/>
    <xf numFmtId="0" fontId="14" fillId="0" borderId="184" xfId="0" applyFont="1" applyBorder="1"/>
    <xf numFmtId="0" fontId="14" fillId="0" borderId="112" xfId="0" applyFont="1" applyBorder="1" applyAlignment="1">
      <alignment horizontal="right"/>
    </xf>
    <xf numFmtId="0" fontId="14" fillId="0" borderId="216" xfId="0" applyFont="1" applyBorder="1"/>
    <xf numFmtId="0" fontId="14" fillId="0" borderId="186" xfId="0" applyFont="1" applyBorder="1"/>
    <xf numFmtId="43" fontId="14" fillId="0" borderId="186" xfId="1" applyFont="1" applyBorder="1"/>
    <xf numFmtId="43" fontId="14" fillId="0" borderId="185" xfId="1" applyFont="1" applyBorder="1"/>
    <xf numFmtId="0" fontId="14" fillId="0" borderId="189" xfId="0" applyFont="1" applyBorder="1"/>
    <xf numFmtId="0" fontId="14" fillId="0" borderId="123" xfId="0" applyFont="1" applyBorder="1"/>
    <xf numFmtId="43" fontId="14" fillId="0" borderId="123" xfId="1" applyFont="1" applyBorder="1"/>
    <xf numFmtId="43" fontId="14" fillId="0" borderId="124" xfId="1" applyFont="1" applyBorder="1"/>
    <xf numFmtId="0" fontId="14" fillId="0" borderId="187" xfId="0" applyFont="1" applyBorder="1"/>
    <xf numFmtId="43" fontId="14" fillId="0" borderId="215" xfId="1" applyFont="1" applyBorder="1"/>
    <xf numFmtId="43" fontId="14" fillId="0" borderId="229" xfId="1" applyFont="1" applyBorder="1"/>
    <xf numFmtId="43" fontId="14" fillId="0" borderId="377" xfId="1" applyFont="1" applyBorder="1"/>
    <xf numFmtId="43" fontId="14" fillId="0" borderId="378" xfId="1" applyFont="1" applyBorder="1"/>
    <xf numFmtId="43" fontId="14" fillId="0" borderId="143" xfId="1" applyFont="1" applyBorder="1"/>
    <xf numFmtId="43" fontId="14" fillId="0" borderId="148" xfId="1" applyFont="1" applyBorder="1"/>
    <xf numFmtId="43" fontId="14" fillId="4" borderId="27" xfId="1" applyFont="1" applyFill="1" applyBorder="1"/>
    <xf numFmtId="43" fontId="2" fillId="0" borderId="362" xfId="1" applyFont="1" applyBorder="1" applyAlignment="1">
      <alignment horizontal="center"/>
    </xf>
    <xf numFmtId="0" fontId="4" fillId="0" borderId="365" xfId="0" applyFont="1" applyBorder="1"/>
    <xf numFmtId="0" fontId="4" fillId="0" borderId="367" xfId="0" applyFont="1" applyBorder="1"/>
    <xf numFmtId="0" fontId="2" fillId="4" borderId="382" xfId="0" applyFont="1" applyFill="1" applyBorder="1"/>
    <xf numFmtId="0" fontId="2" fillId="4" borderId="383" xfId="0" applyFont="1" applyFill="1" applyBorder="1"/>
    <xf numFmtId="0" fontId="2" fillId="0" borderId="365" xfId="0" applyFont="1" applyBorder="1" applyAlignment="1">
      <alignment horizontal="left"/>
    </xf>
    <xf numFmtId="0" fontId="2" fillId="0" borderId="366" xfId="0" applyFont="1" applyBorder="1" applyAlignment="1">
      <alignment horizontal="left"/>
    </xf>
    <xf numFmtId="43" fontId="2" fillId="0" borderId="367" xfId="1" applyFont="1" applyBorder="1"/>
    <xf numFmtId="43" fontId="4" fillId="0" borderId="348" xfId="1" applyFont="1" applyBorder="1" applyAlignment="1">
      <alignment horizontal="center"/>
    </xf>
    <xf numFmtId="0" fontId="2" fillId="4" borderId="387" xfId="0" applyFont="1" applyFill="1" applyBorder="1" applyAlignment="1">
      <alignment horizontal="left"/>
    </xf>
    <xf numFmtId="0" fontId="4" fillId="0" borderId="390" xfId="0" applyFont="1" applyBorder="1"/>
    <xf numFmtId="0" fontId="13" fillId="0" borderId="391" xfId="0" applyFont="1" applyBorder="1" applyAlignment="1">
      <alignment horizontal="left"/>
    </xf>
    <xf numFmtId="43" fontId="4" fillId="0" borderId="391" xfId="1" applyFont="1" applyBorder="1"/>
    <xf numFmtId="0" fontId="13" fillId="0" borderId="392" xfId="0" applyFont="1" applyBorder="1" applyAlignment="1">
      <alignment horizontal="center"/>
    </xf>
    <xf numFmtId="0" fontId="13" fillId="0" borderId="393" xfId="0" applyFont="1" applyBorder="1" applyAlignment="1">
      <alignment horizontal="center"/>
    </xf>
    <xf numFmtId="43" fontId="4" fillId="0" borderId="394" xfId="1" applyFont="1" applyBorder="1" applyAlignment="1">
      <alignment horizontal="center"/>
    </xf>
    <xf numFmtId="0" fontId="4" fillId="0" borderId="395" xfId="0" applyFont="1" applyBorder="1" applyAlignment="1">
      <alignment vertical="center" wrapText="1"/>
    </xf>
    <xf numFmtId="0" fontId="4" fillId="0" borderId="396" xfId="0" applyFont="1" applyBorder="1" applyAlignment="1">
      <alignment vertical="center" wrapText="1"/>
    </xf>
    <xf numFmtId="43" fontId="4" fillId="0" borderId="397" xfId="1" applyFont="1" applyBorder="1"/>
    <xf numFmtId="0" fontId="2" fillId="4" borderId="398" xfId="0" applyFont="1" applyFill="1" applyBorder="1" applyAlignment="1">
      <alignment horizontal="center"/>
    </xf>
    <xf numFmtId="0" fontId="2" fillId="4" borderId="399" xfId="0" applyFont="1" applyFill="1" applyBorder="1" applyAlignment="1">
      <alignment horizontal="left"/>
    </xf>
    <xf numFmtId="0" fontId="14" fillId="0" borderId="0" xfId="0" applyFont="1" applyAlignment="1">
      <alignment horizontal="center" vertical="center"/>
    </xf>
    <xf numFmtId="0" fontId="4" fillId="0" borderId="365" xfId="0" applyFont="1" applyBorder="1" applyAlignment="1">
      <alignment vertical="center"/>
    </xf>
    <xf numFmtId="0" fontId="4" fillId="0" borderId="367" xfId="0" applyFont="1" applyBorder="1" applyAlignment="1">
      <alignment vertical="center"/>
    </xf>
    <xf numFmtId="167" fontId="4" fillId="0" borderId="348" xfId="0" applyNumberFormat="1" applyFont="1" applyBorder="1"/>
    <xf numFmtId="0" fontId="2" fillId="4" borderId="400" xfId="0" applyFont="1" applyFill="1" applyBorder="1"/>
    <xf numFmtId="0" fontId="4" fillId="0" borderId="365" xfId="0" applyFont="1" applyBorder="1" applyAlignment="1">
      <alignment vertical="center" wrapText="1"/>
    </xf>
    <xf numFmtId="0" fontId="4" fillId="0" borderId="367" xfId="0" applyFont="1" applyBorder="1" applyAlignment="1">
      <alignment vertical="center" wrapText="1"/>
    </xf>
    <xf numFmtId="0" fontId="4" fillId="0" borderId="366" xfId="0" applyFont="1" applyBorder="1" applyAlignment="1">
      <alignment vertical="center"/>
    </xf>
    <xf numFmtId="0" fontId="4" fillId="0" borderId="366" xfId="0" applyFont="1" applyBorder="1"/>
    <xf numFmtId="43" fontId="4" fillId="0" borderId="362" xfId="1" applyFont="1" applyBorder="1" applyAlignment="1">
      <alignment horizontal="center"/>
    </xf>
    <xf numFmtId="43" fontId="2" fillId="4" borderId="402" xfId="1" applyFont="1" applyFill="1" applyBorder="1"/>
    <xf numFmtId="0" fontId="4" fillId="0" borderId="391" xfId="0" applyFont="1" applyBorder="1"/>
    <xf numFmtId="178" fontId="4" fillId="0" borderId="348" xfId="0" applyNumberFormat="1" applyFont="1" applyBorder="1" applyAlignment="1">
      <alignment horizontal="left"/>
    </xf>
    <xf numFmtId="178" fontId="4" fillId="0" borderId="348" xfId="0" applyNumberFormat="1" applyFont="1" applyBorder="1"/>
    <xf numFmtId="0" fontId="56" fillId="0" borderId="25" xfId="0" applyFont="1" applyBorder="1" applyAlignment="1">
      <alignment horizontal="center" vertical="center" wrapText="1"/>
    </xf>
    <xf numFmtId="49" fontId="18" fillId="0" borderId="93" xfId="0" applyNumberFormat="1" applyFont="1" applyBorder="1" applyAlignment="1">
      <alignment horizontal="left" vertical="top" wrapText="1"/>
    </xf>
    <xf numFmtId="49" fontId="18" fillId="0" borderId="94" xfId="0" applyNumberFormat="1" applyFont="1" applyBorder="1" applyAlignment="1">
      <alignment horizontal="left" vertical="top" wrapText="1"/>
    </xf>
    <xf numFmtId="49" fontId="18" fillId="0" borderId="100" xfId="0" applyNumberFormat="1" applyFont="1" applyBorder="1" applyAlignment="1">
      <alignment horizontal="left" vertical="top" wrapText="1"/>
    </xf>
    <xf numFmtId="0" fontId="18" fillId="0" borderId="100" xfId="0" applyFont="1" applyBorder="1" applyAlignment="1">
      <alignment horizontal="left" vertical="top"/>
    </xf>
    <xf numFmtId="0" fontId="14" fillId="0" borderId="94" xfId="0" applyFont="1" applyBorder="1" applyAlignment="1">
      <alignment horizontal="left" vertical="top" wrapText="1"/>
    </xf>
    <xf numFmtId="0" fontId="14" fillId="0" borderId="100" xfId="0" applyFont="1" applyBorder="1" applyAlignment="1">
      <alignment horizontal="left" vertical="top" wrapText="1"/>
    </xf>
    <xf numFmtId="49" fontId="56" fillId="0" borderId="93" xfId="0" applyNumberFormat="1" applyFont="1" applyBorder="1" applyAlignment="1">
      <alignment horizontal="left" vertical="top" wrapText="1"/>
    </xf>
    <xf numFmtId="49" fontId="56" fillId="0" borderId="94" xfId="0" applyNumberFormat="1" applyFont="1" applyBorder="1" applyAlignment="1">
      <alignment horizontal="left" vertical="top" wrapText="1"/>
    </xf>
    <xf numFmtId="49" fontId="56" fillId="0" borderId="100" xfId="0" applyNumberFormat="1" applyFont="1" applyBorder="1" applyAlignment="1">
      <alignment horizontal="left" vertical="top" wrapText="1"/>
    </xf>
    <xf numFmtId="43" fontId="4" fillId="0" borderId="0" xfId="1" quotePrefix="1" applyFont="1" applyBorder="1" applyAlignment="1">
      <alignment horizontal="left" vertical="center"/>
    </xf>
    <xf numFmtId="0" fontId="19" fillId="0" borderId="6" xfId="0" applyFont="1" applyBorder="1"/>
    <xf numFmtId="0" fontId="19" fillId="0" borderId="7" xfId="0" applyFont="1" applyBorder="1"/>
    <xf numFmtId="0" fontId="37" fillId="0" borderId="7" xfId="0" applyFont="1" applyBorder="1"/>
    <xf numFmtId="0" fontId="37" fillId="0" borderId="8" xfId="0" applyFont="1" applyBorder="1"/>
    <xf numFmtId="0" fontId="19" fillId="0" borderId="9" xfId="0" applyFont="1" applyBorder="1"/>
    <xf numFmtId="0" fontId="37" fillId="0" borderId="10" xfId="0" applyFont="1" applyBorder="1"/>
    <xf numFmtId="0" fontId="4" fillId="0" borderId="0" xfId="0" applyFont="1" applyAlignment="1">
      <alignment horizontal="center" vertical="center"/>
    </xf>
    <xf numFmtId="0" fontId="65" fillId="0" borderId="0" xfId="0" applyFont="1"/>
    <xf numFmtId="0" fontId="77" fillId="0" borderId="0" xfId="0" applyFont="1" applyAlignment="1">
      <alignment horizontal="right"/>
    </xf>
    <xf numFmtId="0" fontId="2" fillId="0" borderId="0" xfId="0" applyFont="1" applyAlignment="1">
      <alignment horizontal="left" vertical="center"/>
    </xf>
    <xf numFmtId="165" fontId="2" fillId="0" borderId="0" xfId="2" applyNumberFormat="1" applyFont="1" applyFill="1" applyBorder="1" applyAlignment="1">
      <alignment vertical="center"/>
    </xf>
    <xf numFmtId="0" fontId="26" fillId="0" borderId="0" xfId="0" applyFont="1" applyAlignment="1">
      <alignment horizontal="center" vertical="center"/>
    </xf>
    <xf numFmtId="165" fontId="2" fillId="0" borderId="0" xfId="2" applyNumberFormat="1" applyFont="1" applyFill="1" applyBorder="1"/>
    <xf numFmtId="3" fontId="4" fillId="0" borderId="407" xfId="0" applyNumberFormat="1" applyFont="1" applyBorder="1" applyAlignment="1">
      <alignment horizontal="left" vertical="center" indent="2"/>
    </xf>
    <xf numFmtId="3" fontId="4" fillId="0" borderId="0" xfId="0" applyNumberFormat="1" applyFont="1" applyAlignment="1">
      <alignment horizontal="center" vertical="center"/>
    </xf>
    <xf numFmtId="3" fontId="4" fillId="0" borderId="0" xfId="0" applyNumberFormat="1" applyFont="1" applyAlignment="1">
      <alignment horizontal="left" vertical="center" indent="2"/>
    </xf>
    <xf numFmtId="0" fontId="60" fillId="0" borderId="23" xfId="0" applyFont="1" applyBorder="1"/>
    <xf numFmtId="0" fontId="68" fillId="0" borderId="0" xfId="0" applyFont="1" applyAlignment="1">
      <alignment horizontal="left"/>
    </xf>
    <xf numFmtId="0" fontId="58" fillId="0" borderId="0" xfId="0" applyFont="1" applyAlignment="1">
      <alignment horizontal="left"/>
    </xf>
    <xf numFmtId="0" fontId="60" fillId="0" borderId="0" xfId="0" applyFont="1" applyAlignment="1">
      <alignment horizontal="left"/>
    </xf>
    <xf numFmtId="0" fontId="13" fillId="0" borderId="0" xfId="0" applyFont="1" applyAlignment="1">
      <alignment horizontal="left"/>
    </xf>
    <xf numFmtId="0" fontId="4" fillId="0" borderId="406" xfId="0" applyFont="1" applyBorder="1" applyAlignment="1">
      <alignment horizontal="left"/>
    </xf>
    <xf numFmtId="0" fontId="2" fillId="0" borderId="39" xfId="0" applyFont="1" applyBorder="1" applyAlignment="1">
      <alignment horizontal="center" vertical="center"/>
    </xf>
    <xf numFmtId="0" fontId="2" fillId="0" borderId="11" xfId="0" applyFont="1" applyBorder="1" applyAlignment="1">
      <alignment horizontal="center" vertical="center"/>
    </xf>
    <xf numFmtId="0" fontId="2" fillId="0" borderId="407" xfId="0" applyFont="1" applyBorder="1" applyAlignment="1">
      <alignment horizontal="left" vertical="top"/>
    </xf>
    <xf numFmtId="0" fontId="2" fillId="0" borderId="0" xfId="0" applyFont="1" applyAlignment="1">
      <alignment horizontal="center" vertical="top"/>
    </xf>
    <xf numFmtId="0" fontId="60" fillId="0" borderId="0" xfId="0" quotePrefix="1" applyFont="1" applyAlignment="1">
      <alignment horizontal="center" vertical="center"/>
    </xf>
    <xf numFmtId="0" fontId="60" fillId="0" borderId="0" xfId="0" applyFont="1" applyAlignment="1">
      <alignment horizontal="center" vertical="center"/>
    </xf>
    <xf numFmtId="0" fontId="60" fillId="0" borderId="23" xfId="0" applyFont="1" applyBorder="1" applyAlignment="1">
      <alignment horizontal="center" vertical="center"/>
    </xf>
    <xf numFmtId="3" fontId="2" fillId="0" borderId="408" xfId="0" applyNumberFormat="1" applyFont="1" applyBorder="1" applyAlignment="1">
      <alignment horizontal="left" vertical="center"/>
    </xf>
    <xf numFmtId="3" fontId="4" fillId="0" borderId="270" xfId="0" applyNumberFormat="1" applyFont="1" applyBorder="1" applyAlignment="1">
      <alignment horizontal="center" vertical="center"/>
    </xf>
    <xf numFmtId="0" fontId="60" fillId="0" borderId="270" xfId="0" applyFont="1" applyBorder="1"/>
    <xf numFmtId="0" fontId="60" fillId="0" borderId="409" xfId="0" applyFont="1" applyBorder="1"/>
    <xf numFmtId="3" fontId="4" fillId="0" borderId="408" xfId="0" applyNumberFormat="1" applyFont="1" applyBorder="1" applyAlignment="1">
      <alignment horizontal="left" vertical="center" indent="2"/>
    </xf>
    <xf numFmtId="3" fontId="4" fillId="0" borderId="270" xfId="0" applyNumberFormat="1" applyFont="1" applyBorder="1" applyAlignment="1">
      <alignment horizontal="left" vertical="center" indent="2"/>
    </xf>
    <xf numFmtId="3" fontId="2" fillId="10" borderId="408" xfId="0" applyNumberFormat="1" applyFont="1" applyFill="1" applyBorder="1" applyAlignment="1">
      <alignment horizontal="left" vertical="center"/>
    </xf>
    <xf numFmtId="3" fontId="4" fillId="10" borderId="270" xfId="0" applyNumberFormat="1" applyFont="1" applyFill="1" applyBorder="1" applyAlignment="1">
      <alignment horizontal="center" vertical="center"/>
    </xf>
    <xf numFmtId="3" fontId="2" fillId="10" borderId="410" xfId="0" applyNumberFormat="1" applyFont="1" applyFill="1" applyBorder="1" applyAlignment="1">
      <alignment horizontal="left" vertical="center"/>
    </xf>
    <xf numFmtId="3" fontId="4" fillId="10" borderId="411" xfId="0" applyNumberFormat="1" applyFont="1" applyFill="1" applyBorder="1" applyAlignment="1">
      <alignment horizontal="center" vertical="center"/>
    </xf>
    <xf numFmtId="0" fontId="60" fillId="0" borderId="413" xfId="0" applyFont="1" applyBorder="1"/>
    <xf numFmtId="0" fontId="60" fillId="0" borderId="414" xfId="0" applyFont="1" applyBorder="1"/>
    <xf numFmtId="0" fontId="56" fillId="10" borderId="415" xfId="0" applyFont="1" applyFill="1" applyBorder="1"/>
    <xf numFmtId="0" fontId="56" fillId="10" borderId="412" xfId="0" applyFont="1" applyFill="1" applyBorder="1"/>
    <xf numFmtId="0" fontId="4" fillId="0" borderId="0" xfId="14"/>
    <xf numFmtId="0" fontId="56" fillId="16" borderId="0" xfId="14" applyFont="1" applyFill="1"/>
    <xf numFmtId="0" fontId="30" fillId="0" borderId="0" xfId="14" applyFont="1" applyAlignment="1">
      <alignment horizontal="left"/>
    </xf>
    <xf numFmtId="0" fontId="30" fillId="0" borderId="0" xfId="14" applyFont="1" applyAlignment="1">
      <alignment horizontal="right"/>
    </xf>
    <xf numFmtId="0" fontId="80" fillId="16" borderId="0" xfId="14" applyFont="1" applyFill="1" applyProtection="1">
      <protection locked="0"/>
    </xf>
    <xf numFmtId="0" fontId="2" fillId="0" borderId="345" xfId="14" applyFont="1" applyBorder="1" applyAlignment="1" applyProtection="1">
      <alignment vertical="center"/>
      <protection locked="0"/>
    </xf>
    <xf numFmtId="0" fontId="2" fillId="21" borderId="345" xfId="14" applyFont="1" applyFill="1" applyBorder="1" applyAlignment="1" applyProtection="1">
      <alignment horizontal="left" vertical="center"/>
      <protection locked="0"/>
    </xf>
    <xf numFmtId="43" fontId="2" fillId="11" borderId="279" xfId="14" applyNumberFormat="1" applyFont="1" applyFill="1" applyBorder="1" applyAlignment="1">
      <alignment vertical="center"/>
    </xf>
    <xf numFmtId="43" fontId="2" fillId="11" borderId="280" xfId="14" applyNumberFormat="1" applyFont="1" applyFill="1" applyBorder="1" applyAlignment="1">
      <alignment vertical="center"/>
    </xf>
    <xf numFmtId="0" fontId="2" fillId="21" borderId="51" xfId="14" applyFont="1" applyFill="1" applyBorder="1" applyAlignment="1" applyProtection="1">
      <alignment horizontal="left" vertical="center"/>
      <protection locked="0"/>
    </xf>
    <xf numFmtId="43" fontId="2" fillId="11" borderId="346" xfId="14" applyNumberFormat="1" applyFont="1" applyFill="1" applyBorder="1" applyAlignment="1">
      <alignment vertical="center"/>
    </xf>
    <xf numFmtId="43" fontId="2" fillId="11" borderId="25" xfId="14" applyNumberFormat="1" applyFont="1" applyFill="1" applyBorder="1" applyAlignment="1">
      <alignment vertical="center"/>
    </xf>
    <xf numFmtId="0" fontId="81" fillId="17" borderId="0" xfId="5" applyFont="1" applyFill="1"/>
    <xf numFmtId="0" fontId="82" fillId="17" borderId="0" xfId="5" applyFont="1" applyFill="1"/>
    <xf numFmtId="0" fontId="60" fillId="0" borderId="0" xfId="5" applyFont="1"/>
    <xf numFmtId="0" fontId="56" fillId="0" borderId="0" xfId="5" applyFont="1"/>
    <xf numFmtId="0" fontId="60" fillId="0" borderId="0" xfId="5" applyFont="1" applyAlignment="1">
      <alignment horizontal="left" vertical="top" wrapText="1"/>
    </xf>
    <xf numFmtId="0" fontId="60" fillId="0" borderId="0" xfId="5" applyFont="1" applyAlignment="1">
      <alignment vertical="top" wrapText="1"/>
    </xf>
    <xf numFmtId="0" fontId="56" fillId="0" borderId="0" xfId="5" applyFont="1" applyAlignment="1">
      <alignment horizontal="center" vertical="center" wrapText="1"/>
    </xf>
    <xf numFmtId="0" fontId="56" fillId="15" borderId="279" xfId="5" applyFont="1" applyFill="1" applyBorder="1" applyAlignment="1">
      <alignment horizontal="center" wrapText="1"/>
    </xf>
    <xf numFmtId="1" fontId="60" fillId="0" borderId="0" xfId="5" applyNumberFormat="1" applyFont="1"/>
    <xf numFmtId="2" fontId="60" fillId="0" borderId="0" xfId="5" applyNumberFormat="1" applyFont="1"/>
    <xf numFmtId="0" fontId="60" fillId="0" borderId="0" xfId="5" applyFont="1" applyAlignment="1">
      <alignment horizontal="center" vertical="top"/>
    </xf>
    <xf numFmtId="0" fontId="60" fillId="0" borderId="0" xfId="5" applyFont="1" applyAlignment="1">
      <alignment vertical="top"/>
    </xf>
    <xf numFmtId="0" fontId="60" fillId="0" borderId="279" xfId="5" applyFont="1" applyBorder="1"/>
    <xf numFmtId="0" fontId="60" fillId="0" borderId="279" xfId="5" applyFont="1" applyBorder="1" applyAlignment="1">
      <alignment vertical="top" wrapText="1"/>
    </xf>
    <xf numFmtId="0" fontId="59" fillId="0" borderId="0" xfId="5" applyFont="1" applyAlignment="1">
      <alignment vertical="top"/>
    </xf>
    <xf numFmtId="0" fontId="60" fillId="0" borderId="279" xfId="5" applyFont="1" applyBorder="1" applyAlignment="1">
      <alignment wrapText="1"/>
    </xf>
    <xf numFmtId="0" fontId="60" fillId="0" borderId="0" xfId="5" applyFont="1" applyAlignment="1">
      <alignment horizontal="left" wrapText="1" indent="4"/>
    </xf>
    <xf numFmtId="0" fontId="56" fillId="0" borderId="0" xfId="5" applyFont="1" applyAlignment="1">
      <alignment horizontal="left" wrapText="1" indent="4"/>
    </xf>
    <xf numFmtId="0" fontId="4" fillId="0" borderId="0" xfId="5" applyFont="1" applyAlignment="1">
      <alignment horizontal="left" wrapText="1"/>
    </xf>
    <xf numFmtId="0" fontId="83" fillId="0" borderId="0" xfId="15" applyFont="1"/>
    <xf numFmtId="0" fontId="59" fillId="0" borderId="0" xfId="0" applyFont="1" applyAlignment="1">
      <alignment horizontal="center"/>
    </xf>
    <xf numFmtId="43" fontId="4" fillId="0" borderId="0" xfId="1" applyFont="1" applyFill="1"/>
    <xf numFmtId="9" fontId="4" fillId="0" borderId="0" xfId="11" applyFont="1" applyFill="1"/>
    <xf numFmtId="49" fontId="28" fillId="0" borderId="0" xfId="8" applyNumberFormat="1" applyFont="1" applyAlignment="1">
      <alignment vertical="center"/>
    </xf>
    <xf numFmtId="49" fontId="18" fillId="0" borderId="94" xfId="0" applyNumberFormat="1" applyFont="1" applyBorder="1" applyAlignment="1">
      <alignment vertical="top"/>
    </xf>
    <xf numFmtId="49" fontId="14" fillId="0" borderId="94" xfId="0" applyNumberFormat="1" applyFont="1" applyBorder="1" applyAlignment="1">
      <alignment vertical="top"/>
    </xf>
    <xf numFmtId="49" fontId="18" fillId="0" borderId="96" xfId="0" applyNumberFormat="1" applyFont="1" applyBorder="1" applyAlignment="1">
      <alignment vertical="top"/>
    </xf>
    <xf numFmtId="49" fontId="14" fillId="0" borderId="96" xfId="0" applyNumberFormat="1" applyFont="1" applyBorder="1" applyAlignment="1">
      <alignment vertical="top"/>
    </xf>
    <xf numFmtId="0" fontId="60" fillId="7" borderId="417" xfId="0" applyFont="1" applyFill="1" applyBorder="1" applyAlignment="1">
      <alignment vertical="top"/>
    </xf>
    <xf numFmtId="0" fontId="14" fillId="0" borderId="0" xfId="0" applyFont="1" applyAlignment="1">
      <alignment horizontal="left"/>
    </xf>
    <xf numFmtId="0" fontId="60" fillId="0" borderId="0" xfId="0" quotePrefix="1" applyFont="1" applyAlignment="1">
      <alignment horizontal="left"/>
    </xf>
    <xf numFmtId="0" fontId="68" fillId="0" borderId="0" xfId="0" applyFont="1"/>
    <xf numFmtId="0" fontId="4" fillId="0" borderId="0" xfId="0" applyFont="1" applyAlignment="1">
      <alignment horizontal="right"/>
    </xf>
    <xf numFmtId="0" fontId="14" fillId="0" borderId="0" xfId="1" applyNumberFormat="1" applyFont="1" applyAlignment="1">
      <alignment horizontal="right" vertical="top" wrapText="1"/>
    </xf>
    <xf numFmtId="0" fontId="60" fillId="0" borderId="0" xfId="0" applyFont="1" applyAlignment="1">
      <alignment horizontal="right"/>
    </xf>
    <xf numFmtId="0" fontId="4" fillId="0" borderId="0" xfId="1" applyNumberFormat="1" applyFont="1" applyBorder="1" applyAlignment="1">
      <alignment horizontal="right" vertical="top" wrapText="1"/>
    </xf>
    <xf numFmtId="43" fontId="18" fillId="0" borderId="0" xfId="1" applyFont="1" applyAlignment="1">
      <alignment horizontal="center"/>
    </xf>
    <xf numFmtId="43" fontId="18" fillId="0" borderId="0" xfId="1" applyFont="1" applyBorder="1" applyAlignment="1">
      <alignment horizontal="center"/>
    </xf>
    <xf numFmtId="43" fontId="4" fillId="0" borderId="0" xfId="1" applyFont="1" applyBorder="1" applyAlignment="1">
      <alignment vertical="center"/>
    </xf>
    <xf numFmtId="164" fontId="60" fillId="0" borderId="0" xfId="12" applyFont="1" applyBorder="1"/>
    <xf numFmtId="0" fontId="62" fillId="0" borderId="0" xfId="18" applyFont="1"/>
    <xf numFmtId="0" fontId="86" fillId="0" borderId="0" xfId="18" applyFont="1" applyAlignment="1">
      <alignment vertical="center"/>
    </xf>
    <xf numFmtId="0" fontId="63" fillId="0" borderId="0" xfId="18" applyFont="1"/>
    <xf numFmtId="0" fontId="86" fillId="0" borderId="0" xfId="18" applyFont="1"/>
    <xf numFmtId="0" fontId="56" fillId="0" borderId="357" xfId="0" applyFont="1" applyBorder="1" applyAlignment="1">
      <alignment horizontal="center"/>
    </xf>
    <xf numFmtId="43" fontId="56" fillId="0" borderId="377" xfId="1" applyFont="1" applyBorder="1" applyAlignment="1">
      <alignment horizontal="center"/>
    </xf>
    <xf numFmtId="43" fontId="56" fillId="0" borderId="358" xfId="1" applyFont="1" applyBorder="1" applyAlignment="1">
      <alignment horizontal="center"/>
    </xf>
    <xf numFmtId="0" fontId="60" fillId="0" borderId="0" xfId="0" applyFont="1" applyAlignment="1">
      <alignment horizontal="center"/>
    </xf>
    <xf numFmtId="0" fontId="4" fillId="0" borderId="0" xfId="10"/>
    <xf numFmtId="0" fontId="4" fillId="0" borderId="0" xfId="10" applyAlignment="1">
      <alignment horizontal="center"/>
    </xf>
    <xf numFmtId="40" fontId="4" fillId="0" borderId="0" xfId="10" applyNumberFormat="1"/>
    <xf numFmtId="0" fontId="14" fillId="0" borderId="3" xfId="0" applyFont="1" applyBorder="1"/>
    <xf numFmtId="0" fontId="14" fillId="2" borderId="0" xfId="0" applyFont="1" applyFill="1"/>
    <xf numFmtId="0" fontId="14" fillId="0" borderId="0" xfId="0" applyFont="1" applyAlignment="1">
      <alignment horizontal="left" vertical="top"/>
    </xf>
    <xf numFmtId="0" fontId="4" fillId="0" borderId="273" xfId="14" applyBorder="1" applyAlignment="1">
      <alignment horizontal="center" vertical="center"/>
    </xf>
    <xf numFmtId="0" fontId="4" fillId="0" borderId="21" xfId="14" quotePrefix="1" applyBorder="1" applyAlignment="1">
      <alignment horizontal="center" vertical="center"/>
    </xf>
    <xf numFmtId="0" fontId="4" fillId="0" borderId="41" xfId="14" quotePrefix="1" applyBorder="1" applyAlignment="1">
      <alignment horizontal="center" vertical="center"/>
    </xf>
    <xf numFmtId="0" fontId="4" fillId="0" borderId="42" xfId="14" quotePrefix="1" applyBorder="1" applyAlignment="1">
      <alignment horizontal="center" vertical="center"/>
    </xf>
    <xf numFmtId="43" fontId="60" fillId="0" borderId="279" xfId="3" applyFont="1" applyFill="1" applyBorder="1" applyAlignment="1">
      <alignment vertical="center"/>
    </xf>
    <xf numFmtId="43" fontId="4" fillId="0" borderId="280" xfId="14" applyNumberFormat="1" applyBorder="1" applyAlignment="1">
      <alignment vertical="center"/>
    </xf>
    <xf numFmtId="0" fontId="4" fillId="0" borderId="345" xfId="14" applyBorder="1" applyAlignment="1" applyProtection="1">
      <alignment horizontal="left" vertical="center"/>
      <protection locked="0"/>
    </xf>
    <xf numFmtId="0" fontId="4" fillId="0" borderId="279" xfId="14" applyBorder="1" applyAlignment="1">
      <alignment vertical="center"/>
    </xf>
    <xf numFmtId="0" fontId="4" fillId="0" borderId="345" xfId="14" applyBorder="1" applyAlignment="1" applyProtection="1">
      <alignment horizontal="left" vertical="center" indent="2"/>
      <protection locked="0"/>
    </xf>
    <xf numFmtId="43" fontId="60" fillId="0" borderId="280" xfId="3" applyFont="1" applyFill="1" applyBorder="1" applyAlignment="1">
      <alignment vertical="center"/>
    </xf>
    <xf numFmtId="0" fontId="4" fillId="0" borderId="345" xfId="14" applyBorder="1" applyAlignment="1" applyProtection="1">
      <alignment horizontal="left" vertical="center" indent="1"/>
      <protection locked="0"/>
    </xf>
    <xf numFmtId="0" fontId="4" fillId="0" borderId="272" xfId="14" applyBorder="1" applyAlignment="1">
      <alignment vertical="center"/>
    </xf>
    <xf numFmtId="0" fontId="4" fillId="0" borderId="209" xfId="14" applyBorder="1"/>
    <xf numFmtId="0" fontId="4" fillId="0" borderId="274" xfId="14" applyBorder="1"/>
    <xf numFmtId="0" fontId="4" fillId="14" borderId="0" xfId="14" applyFill="1"/>
    <xf numFmtId="165" fontId="4" fillId="0" borderId="146" xfId="3" applyNumberFormat="1" applyFont="1" applyFill="1" applyBorder="1"/>
    <xf numFmtId="165" fontId="4" fillId="0" borderId="292" xfId="3" applyNumberFormat="1" applyFont="1" applyFill="1" applyBorder="1"/>
    <xf numFmtId="165" fontId="4" fillId="0" borderId="293" xfId="3" applyNumberFormat="1" applyFont="1" applyFill="1" applyBorder="1"/>
    <xf numFmtId="165" fontId="4" fillId="0" borderId="158" xfId="3" applyNumberFormat="1" applyFont="1" applyFill="1" applyBorder="1"/>
    <xf numFmtId="43" fontId="4" fillId="0" borderId="258" xfId="3" applyFont="1" applyFill="1" applyBorder="1"/>
    <xf numFmtId="165" fontId="4" fillId="0" borderId="5" xfId="3" applyNumberFormat="1" applyFont="1" applyFill="1" applyBorder="1"/>
    <xf numFmtId="0" fontId="56" fillId="0" borderId="0" xfId="0" applyFont="1" applyAlignment="1">
      <alignment horizontal="center" wrapText="1"/>
    </xf>
    <xf numFmtId="179" fontId="56" fillId="0" borderId="295" xfId="0" applyNumberFormat="1" applyFont="1" applyBorder="1" applyAlignment="1">
      <alignment horizontal="center" vertical="center" wrapText="1"/>
    </xf>
    <xf numFmtId="179" fontId="56" fillId="0" borderId="11" xfId="0" applyNumberFormat="1" applyFont="1" applyBorder="1" applyAlignment="1">
      <alignment horizontal="center" vertical="center" wrapText="1"/>
    </xf>
    <xf numFmtId="43" fontId="56" fillId="0" borderId="25" xfId="16" applyFont="1" applyFill="1" applyBorder="1" applyAlignment="1">
      <alignment horizontal="center" vertical="center" wrapText="1"/>
    </xf>
    <xf numFmtId="43" fontId="56" fillId="0" borderId="0" xfId="16" applyFont="1" applyFill="1" applyBorder="1" applyAlignment="1">
      <alignment horizontal="center" vertical="center" wrapText="1"/>
    </xf>
    <xf numFmtId="43" fontId="65" fillId="0" borderId="0" xfId="16" applyFont="1" applyFill="1" applyBorder="1"/>
    <xf numFmtId="17" fontId="60" fillId="0" borderId="66" xfId="0" applyNumberFormat="1" applyFont="1" applyBorder="1" applyAlignment="1">
      <alignment horizontal="center"/>
    </xf>
    <xf numFmtId="178" fontId="60" fillId="0" borderId="65" xfId="17" applyNumberFormat="1" applyFont="1" applyFill="1" applyBorder="1" applyAlignment="1">
      <alignment horizontal="center"/>
    </xf>
    <xf numFmtId="43" fontId="60" fillId="0" borderId="67" xfId="16" applyFont="1" applyFill="1" applyBorder="1"/>
    <xf numFmtId="43" fontId="60" fillId="0" borderId="0" xfId="16" applyFont="1" applyFill="1" applyBorder="1"/>
    <xf numFmtId="178" fontId="60" fillId="0" borderId="66" xfId="17" applyNumberFormat="1" applyFont="1" applyFill="1" applyBorder="1"/>
    <xf numFmtId="178" fontId="60" fillId="0" borderId="65" xfId="17" applyNumberFormat="1" applyFont="1" applyFill="1" applyBorder="1"/>
    <xf numFmtId="179" fontId="56" fillId="0" borderId="21" xfId="0" applyNumberFormat="1" applyFont="1" applyBorder="1"/>
    <xf numFmtId="43" fontId="56" fillId="0" borderId="0" xfId="16" applyFont="1" applyFill="1" applyBorder="1"/>
    <xf numFmtId="0" fontId="14" fillId="0" borderId="0" xfId="0" applyFont="1" applyAlignment="1">
      <alignment wrapText="1"/>
    </xf>
    <xf numFmtId="0" fontId="14" fillId="0" borderId="0" xfId="0" applyFont="1" applyAlignment="1">
      <alignment horizontal="center"/>
    </xf>
    <xf numFmtId="43" fontId="18" fillId="0" borderId="0" xfId="1" applyFont="1"/>
    <xf numFmtId="0" fontId="60" fillId="0" borderId="292" xfId="0" applyFont="1" applyBorder="1"/>
    <xf numFmtId="165" fontId="60" fillId="0" borderId="1" xfId="13" applyNumberFormat="1" applyFont="1" applyBorder="1"/>
    <xf numFmtId="165" fontId="14" fillId="0" borderId="1" xfId="13" applyNumberFormat="1" applyFont="1" applyBorder="1"/>
    <xf numFmtId="165" fontId="14" fillId="9" borderId="1" xfId="13" applyNumberFormat="1" applyFont="1" applyFill="1" applyBorder="1"/>
    <xf numFmtId="165" fontId="14" fillId="0" borderId="0" xfId="13" applyNumberFormat="1" applyFont="1" applyBorder="1"/>
    <xf numFmtId="165" fontId="60" fillId="0" borderId="1" xfId="0" applyNumberFormat="1" applyFont="1" applyBorder="1"/>
    <xf numFmtId="165" fontId="60" fillId="0" borderId="0" xfId="0" applyNumberFormat="1" applyFont="1"/>
    <xf numFmtId="165" fontId="14" fillId="0" borderId="274" xfId="13" applyNumberFormat="1" applyFont="1" applyBorder="1"/>
    <xf numFmtId="0" fontId="60" fillId="0" borderId="0" xfId="0" quotePrefix="1" applyFont="1" applyAlignment="1">
      <alignment horizontal="center"/>
    </xf>
    <xf numFmtId="0" fontId="60" fillId="0" borderId="1" xfId="0" applyFont="1" applyBorder="1"/>
    <xf numFmtId="43" fontId="60" fillId="0" borderId="1" xfId="13" applyFont="1" applyBorder="1"/>
    <xf numFmtId="0" fontId="60" fillId="0" borderId="274" xfId="0" applyFont="1" applyBorder="1"/>
    <xf numFmtId="165" fontId="14" fillId="0" borderId="0" xfId="13" applyNumberFormat="1" applyFont="1"/>
    <xf numFmtId="0" fontId="65" fillId="0" borderId="0" xfId="18" applyFont="1"/>
    <xf numFmtId="0" fontId="56" fillId="0" borderId="0" xfId="18" applyFont="1"/>
    <xf numFmtId="0" fontId="60" fillId="0" borderId="0" xfId="18" applyFont="1"/>
    <xf numFmtId="0" fontId="60" fillId="0" borderId="0" xfId="18" applyFont="1" applyAlignment="1">
      <alignment vertical="center" wrapText="1"/>
    </xf>
    <xf numFmtId="0" fontId="56" fillId="22" borderId="39" xfId="18" applyFont="1" applyFill="1" applyBorder="1" applyAlignment="1">
      <alignment horizontal="center" vertical="center" wrapText="1"/>
    </xf>
    <xf numFmtId="0" fontId="56" fillId="22" borderId="11" xfId="18" applyFont="1" applyFill="1" applyBorder="1" applyAlignment="1">
      <alignment horizontal="center" vertical="center" wrapText="1"/>
    </xf>
    <xf numFmtId="0" fontId="60" fillId="0" borderId="439" xfId="18" applyFont="1" applyBorder="1"/>
    <xf numFmtId="0" fontId="60" fillId="0" borderId="440" xfId="18" applyFont="1" applyBorder="1"/>
    <xf numFmtId="0" fontId="60" fillId="0" borderId="441" xfId="18" applyFont="1" applyBorder="1"/>
    <xf numFmtId="0" fontId="60" fillId="0" borderId="147" xfId="18" applyFont="1" applyBorder="1" applyAlignment="1">
      <alignment horizontal="left" vertical="center" wrapText="1"/>
    </xf>
    <xf numFmtId="0" fontId="60" fillId="0" borderId="0" xfId="18" applyFont="1" applyAlignment="1">
      <alignment vertical="center"/>
    </xf>
    <xf numFmtId="0" fontId="60" fillId="0" borderId="244" xfId="18" applyFont="1" applyBorder="1" applyAlignment="1">
      <alignment horizontal="left" vertical="center" wrapText="1"/>
    </xf>
    <xf numFmtId="0" fontId="60" fillId="0" borderId="444" xfId="18" applyFont="1" applyBorder="1" applyAlignment="1">
      <alignment horizontal="left" vertical="center" wrapText="1"/>
    </xf>
    <xf numFmtId="0" fontId="60" fillId="0" borderId="448" xfId="18" applyFont="1" applyBorder="1" applyAlignment="1">
      <alignment horizontal="left" vertical="center" wrapText="1"/>
    </xf>
    <xf numFmtId="0" fontId="60" fillId="0" borderId="103" xfId="18" applyFont="1" applyBorder="1" applyAlignment="1">
      <alignment horizontal="left" vertical="center" wrapText="1"/>
    </xf>
    <xf numFmtId="0" fontId="60" fillId="0" borderId="428" xfId="18" applyFont="1" applyBorder="1" applyAlignment="1">
      <alignment horizontal="left" vertical="center" wrapText="1"/>
    </xf>
    <xf numFmtId="0" fontId="60" fillId="0" borderId="432" xfId="18" applyFont="1" applyBorder="1" applyAlignment="1">
      <alignment horizontal="left" vertical="center" wrapText="1"/>
    </xf>
    <xf numFmtId="0" fontId="60" fillId="0" borderId="449" xfId="18" applyFont="1" applyBorder="1" applyAlignment="1">
      <alignment horizontal="left" vertical="center" wrapText="1"/>
    </xf>
    <xf numFmtId="0" fontId="60" fillId="0" borderId="87" xfId="18" applyFont="1" applyBorder="1" applyAlignment="1">
      <alignment horizontal="left" vertical="center" wrapText="1"/>
    </xf>
    <xf numFmtId="0" fontId="60" fillId="0" borderId="450" xfId="18" applyFont="1" applyBorder="1" applyAlignment="1">
      <alignment horizontal="left" vertical="center" wrapText="1"/>
    </xf>
    <xf numFmtId="0" fontId="60" fillId="0" borderId="244" xfId="18" applyFont="1" applyBorder="1" applyAlignment="1">
      <alignment horizontal="left" wrapText="1"/>
    </xf>
    <xf numFmtId="0" fontId="60" fillId="0" borderId="451" xfId="18" applyFont="1" applyBorder="1" applyAlignment="1">
      <alignment horizontal="left" vertical="center" wrapText="1"/>
    </xf>
    <xf numFmtId="0" fontId="56" fillId="0" borderId="445" xfId="18" applyFont="1" applyBorder="1"/>
    <xf numFmtId="0" fontId="60" fillId="0" borderId="452" xfId="18" applyFont="1" applyBorder="1"/>
    <xf numFmtId="0" fontId="60" fillId="0" borderId="453" xfId="18" applyFont="1" applyBorder="1"/>
    <xf numFmtId="0" fontId="56" fillId="0" borderId="454" xfId="18" applyFont="1" applyBorder="1" applyAlignment="1">
      <alignment horizontal="left" vertical="center" wrapText="1"/>
    </xf>
    <xf numFmtId="0" fontId="60" fillId="0" borderId="455" xfId="18" applyFont="1" applyBorder="1" applyAlignment="1">
      <alignment horizontal="left" wrapText="1"/>
    </xf>
    <xf numFmtId="0" fontId="60" fillId="0" borderId="454" xfId="18" applyFont="1" applyBorder="1" applyAlignment="1">
      <alignment horizontal="left" vertical="center" wrapText="1"/>
    </xf>
    <xf numFmtId="0" fontId="60" fillId="0" borderId="300" xfId="18" applyFont="1" applyBorder="1" applyAlignment="1">
      <alignment horizontal="left" wrapText="1"/>
    </xf>
    <xf numFmtId="0" fontId="60" fillId="0" borderId="457" xfId="18" applyFont="1" applyBorder="1" applyAlignment="1">
      <alignment horizontal="left" vertical="center" wrapText="1"/>
    </xf>
    <xf numFmtId="0" fontId="60" fillId="0" borderId="458" xfId="18" applyFont="1" applyBorder="1" applyAlignment="1">
      <alignment horizontal="left" vertical="center" wrapText="1"/>
    </xf>
    <xf numFmtId="0" fontId="60" fillId="0" borderId="63" xfId="18" applyFont="1" applyBorder="1" applyAlignment="1">
      <alignment horizontal="left" vertical="center" wrapText="1"/>
    </xf>
    <xf numFmtId="0" fontId="60" fillId="0" borderId="63" xfId="18" applyFont="1" applyBorder="1"/>
    <xf numFmtId="0" fontId="58" fillId="0" borderId="429" xfId="18" applyFont="1" applyBorder="1" applyAlignment="1">
      <alignment horizontal="left" vertical="center" wrapText="1"/>
    </xf>
    <xf numFmtId="0" fontId="58" fillId="0" borderId="459" xfId="18" applyFont="1" applyBorder="1" applyAlignment="1">
      <alignment horizontal="left" wrapText="1"/>
    </xf>
    <xf numFmtId="0" fontId="58" fillId="0" borderId="433" xfId="18" applyFont="1" applyBorder="1" applyAlignment="1">
      <alignment horizontal="left" wrapText="1"/>
    </xf>
    <xf numFmtId="10" fontId="13" fillId="0" borderId="168" xfId="11" applyNumberFormat="1" applyFont="1" applyBorder="1"/>
    <xf numFmtId="43" fontId="14" fillId="0" borderId="0" xfId="1" applyFont="1" applyBorder="1" applyAlignment="1">
      <alignment horizontal="center"/>
    </xf>
    <xf numFmtId="0" fontId="18" fillId="0" borderId="11" xfId="0" applyFont="1" applyBorder="1" applyAlignment="1">
      <alignment horizontal="center"/>
    </xf>
    <xf numFmtId="0" fontId="18" fillId="0" borderId="25" xfId="0" applyFont="1" applyBorder="1" applyAlignment="1">
      <alignment horizontal="center"/>
    </xf>
    <xf numFmtId="43" fontId="14" fillId="0" borderId="70" xfId="1" applyFont="1" applyBorder="1" applyAlignment="1" applyProtection="1">
      <alignment vertical="center"/>
      <protection locked="0"/>
    </xf>
    <xf numFmtId="43" fontId="14" fillId="0" borderId="68" xfId="1" applyFont="1" applyBorder="1" applyAlignment="1" applyProtection="1">
      <alignment vertical="center"/>
      <protection locked="0"/>
    </xf>
    <xf numFmtId="43" fontId="14" fillId="0" borderId="69" xfId="1" applyFont="1" applyBorder="1" applyAlignment="1">
      <alignment horizontal="center" vertical="center" wrapText="1"/>
    </xf>
    <xf numFmtId="49" fontId="18" fillId="0" borderId="66" xfId="0" applyNumberFormat="1" applyFont="1" applyBorder="1" applyAlignment="1">
      <alignment horizontal="center" wrapText="1"/>
    </xf>
    <xf numFmtId="0" fontId="18" fillId="0" borderId="65" xfId="0" applyFont="1" applyBorder="1"/>
    <xf numFmtId="0" fontId="14" fillId="0" borderId="65" xfId="0" applyFont="1" applyBorder="1"/>
    <xf numFmtId="0" fontId="14" fillId="0" borderId="67" xfId="0" applyFont="1" applyBorder="1"/>
    <xf numFmtId="43" fontId="14" fillId="0" borderId="71" xfId="1" applyFont="1" applyBorder="1" applyAlignment="1" applyProtection="1">
      <alignment vertical="center"/>
      <protection locked="0"/>
    </xf>
    <xf numFmtId="43" fontId="14" fillId="0" borderId="65" xfId="1" applyFont="1" applyBorder="1" applyAlignment="1" applyProtection="1">
      <alignment vertical="center"/>
      <protection locked="0"/>
    </xf>
    <xf numFmtId="43" fontId="14" fillId="0" borderId="67" xfId="1" applyFont="1" applyBorder="1" applyAlignment="1">
      <alignment horizontal="center" vertical="center" wrapText="1"/>
    </xf>
    <xf numFmtId="49" fontId="18" fillId="0" borderId="66" xfId="0" applyNumberFormat="1" applyFont="1" applyBorder="1" applyAlignment="1">
      <alignment horizontal="center"/>
    </xf>
    <xf numFmtId="43" fontId="14" fillId="0" borderId="67" xfId="1" quotePrefix="1" applyFont="1" applyBorder="1" applyAlignment="1">
      <alignment horizontal="center" vertical="center" wrapText="1"/>
    </xf>
    <xf numFmtId="43" fontId="14" fillId="0" borderId="71" xfId="1" applyFont="1" applyBorder="1" applyAlignment="1">
      <alignment vertical="center" wrapText="1"/>
    </xf>
    <xf numFmtId="43" fontId="14" fillId="0" borderId="65" xfId="1" applyFont="1" applyBorder="1" applyAlignment="1">
      <alignment vertical="center" wrapText="1"/>
    </xf>
    <xf numFmtId="0" fontId="14" fillId="0" borderId="65" xfId="0" applyFont="1" applyBorder="1" applyAlignment="1">
      <alignment horizontal="left" indent="2"/>
    </xf>
    <xf numFmtId="49" fontId="18" fillId="0" borderId="72" xfId="11" applyNumberFormat="1" applyFont="1" applyBorder="1" applyAlignment="1">
      <alignment horizontal="center"/>
    </xf>
    <xf numFmtId="0" fontId="14" fillId="0" borderId="73" xfId="0" applyFont="1" applyBorder="1" applyAlignment="1">
      <alignment horizontal="left" indent="2"/>
    </xf>
    <xf numFmtId="0" fontId="14" fillId="0" borderId="73" xfId="0" applyFont="1" applyBorder="1"/>
    <xf numFmtId="0" fontId="14" fillId="0" borderId="74" xfId="0" applyFont="1" applyBorder="1"/>
    <xf numFmtId="43" fontId="14" fillId="0" borderId="75" xfId="1" applyFont="1" applyBorder="1" applyAlignment="1" applyProtection="1">
      <alignment vertical="center"/>
      <protection locked="0"/>
    </xf>
    <xf numFmtId="43" fontId="14" fillId="0" borderId="73" xfId="1" applyFont="1" applyBorder="1" applyAlignment="1" applyProtection="1">
      <alignment vertical="center"/>
      <protection locked="0"/>
    </xf>
    <xf numFmtId="43" fontId="14" fillId="0" borderId="74" xfId="1" applyFont="1" applyBorder="1" applyAlignment="1">
      <alignment horizontal="center" vertical="center" wrapText="1"/>
    </xf>
    <xf numFmtId="9" fontId="14" fillId="0" borderId="0" xfId="11" applyFont="1"/>
    <xf numFmtId="43" fontId="14" fillId="10" borderId="76" xfId="1" applyFont="1" applyFill="1" applyBorder="1" applyAlignment="1">
      <alignment vertical="center" wrapText="1"/>
    </xf>
    <xf numFmtId="43" fontId="14" fillId="10" borderId="359" xfId="1" applyFont="1" applyFill="1" applyBorder="1" applyAlignment="1">
      <alignment vertical="center" wrapText="1"/>
    </xf>
    <xf numFmtId="43" fontId="14" fillId="10" borderId="360" xfId="1" applyFont="1" applyFill="1" applyBorder="1" applyAlignment="1">
      <alignment horizontal="center" vertical="center" wrapText="1"/>
    </xf>
    <xf numFmtId="0" fontId="14" fillId="0" borderId="62" xfId="0" applyFont="1" applyBorder="1" applyAlignment="1">
      <alignment horizontal="center"/>
    </xf>
    <xf numFmtId="0" fontId="14" fillId="0" borderId="63" xfId="0" applyFont="1" applyBorder="1" applyAlignment="1">
      <alignment horizontal="center"/>
    </xf>
    <xf numFmtId="43" fontId="14" fillId="0" borderId="0" xfId="1" applyFont="1" applyAlignment="1">
      <alignment horizontal="center"/>
    </xf>
    <xf numFmtId="43" fontId="14" fillId="0" borderId="4" xfId="1" applyFont="1" applyBorder="1" applyAlignment="1">
      <alignment horizontal="center"/>
    </xf>
    <xf numFmtId="0" fontId="14" fillId="0" borderId="0" xfId="0" applyFont="1" applyAlignment="1">
      <alignment horizontal="center" wrapText="1"/>
    </xf>
    <xf numFmtId="0" fontId="18" fillId="0" borderId="39" xfId="0" applyFont="1" applyBorder="1"/>
    <xf numFmtId="0" fontId="14" fillId="0" borderId="11" xfId="0" applyFont="1" applyBorder="1"/>
    <xf numFmtId="0" fontId="18" fillId="0" borderId="77" xfId="0" applyFont="1" applyBorder="1"/>
    <xf numFmtId="0" fontId="14" fillId="0" borderId="68" xfId="0" applyFont="1" applyBorder="1"/>
    <xf numFmtId="0" fontId="14" fillId="0" borderId="69" xfId="0" applyFont="1" applyBorder="1"/>
    <xf numFmtId="0" fontId="18" fillId="0" borderId="66" xfId="0" applyFont="1" applyBorder="1" applyAlignment="1">
      <alignment horizontal="left"/>
    </xf>
    <xf numFmtId="43" fontId="18" fillId="0" borderId="65" xfId="1" applyFont="1" applyBorder="1" applyAlignment="1">
      <alignment vertical="center" wrapText="1"/>
    </xf>
    <xf numFmtId="43" fontId="18" fillId="0" borderId="67" xfId="1" applyFont="1" applyBorder="1" applyAlignment="1">
      <alignment vertical="center" wrapText="1"/>
    </xf>
    <xf numFmtId="0" fontId="14" fillId="0" borderId="66" xfId="0" applyFont="1" applyBorder="1" applyAlignment="1">
      <alignment horizontal="left" indent="4"/>
    </xf>
    <xf numFmtId="43" fontId="87" fillId="0" borderId="67" xfId="1" applyFont="1" applyBorder="1" applyAlignment="1">
      <alignment vertical="center" wrapText="1"/>
    </xf>
    <xf numFmtId="43" fontId="14" fillId="0" borderId="67" xfId="1" applyFont="1" applyBorder="1" applyAlignment="1">
      <alignment vertical="center" wrapText="1"/>
    </xf>
    <xf numFmtId="0" fontId="14" fillId="0" borderId="65" xfId="0" quotePrefix="1" applyFont="1" applyBorder="1"/>
    <xf numFmtId="0" fontId="18" fillId="0" borderId="72" xfId="1" applyNumberFormat="1" applyFont="1" applyBorder="1" applyAlignment="1">
      <alignment horizontal="left"/>
    </xf>
    <xf numFmtId="10" fontId="18" fillId="0" borderId="73" xfId="11" applyNumberFormat="1" applyFont="1" applyBorder="1"/>
    <xf numFmtId="10" fontId="14" fillId="0" borderId="73" xfId="11" applyNumberFormat="1" applyFont="1" applyBorder="1"/>
    <xf numFmtId="10" fontId="14" fillId="0" borderId="73" xfId="11" applyNumberFormat="1" applyFont="1" applyBorder="1" applyAlignment="1">
      <alignment vertical="center"/>
    </xf>
    <xf numFmtId="43" fontId="14" fillId="0" borderId="74" xfId="1" applyFont="1" applyBorder="1" applyAlignment="1">
      <alignment vertical="center" wrapText="1"/>
    </xf>
    <xf numFmtId="10" fontId="14" fillId="0" borderId="0" xfId="11" applyNumberFormat="1" applyFont="1"/>
    <xf numFmtId="43" fontId="18" fillId="10" borderId="78" xfId="1" applyFont="1" applyFill="1" applyBorder="1" applyAlignment="1">
      <alignment vertical="center" wrapText="1"/>
    </xf>
    <xf numFmtId="43" fontId="18" fillId="10" borderId="79" xfId="1" applyFont="1" applyFill="1" applyBorder="1" applyAlignment="1">
      <alignment vertical="center" wrapText="1"/>
    </xf>
    <xf numFmtId="0" fontId="18" fillId="0" borderId="72" xfId="0" applyFont="1" applyBorder="1" applyAlignment="1">
      <alignment horizontal="left"/>
    </xf>
    <xf numFmtId="0" fontId="18" fillId="0" borderId="73" xfId="0" applyFont="1" applyBorder="1"/>
    <xf numFmtId="0" fontId="18" fillId="0" borderId="69" xfId="0" applyFont="1" applyBorder="1"/>
    <xf numFmtId="43" fontId="88" fillId="0" borderId="67" xfId="1" applyFont="1" applyBorder="1" applyAlignment="1">
      <alignment vertical="center" wrapText="1"/>
    </xf>
    <xf numFmtId="43" fontId="18" fillId="0" borderId="74" xfId="1" applyFont="1" applyBorder="1" applyAlignment="1">
      <alignment vertical="center" wrapText="1"/>
    </xf>
    <xf numFmtId="0" fontId="2" fillId="0" borderId="4" xfId="0" applyFont="1" applyBorder="1" applyAlignment="1">
      <alignment horizontal="center"/>
    </xf>
    <xf numFmtId="0" fontId="83" fillId="0" borderId="0" xfId="4" applyFont="1"/>
    <xf numFmtId="175" fontId="2" fillId="0" borderId="0" xfId="0" applyNumberFormat="1" applyFont="1" applyAlignment="1">
      <alignment horizontal="center"/>
    </xf>
    <xf numFmtId="175" fontId="2" fillId="0" borderId="0" xfId="0" applyNumberFormat="1" applyFont="1"/>
    <xf numFmtId="0" fontId="81" fillId="18" borderId="281" xfId="0" applyFont="1" applyFill="1" applyBorder="1"/>
    <xf numFmtId="0" fontId="81" fillId="18" borderId="282" xfId="0" applyFont="1" applyFill="1" applyBorder="1"/>
    <xf numFmtId="0" fontId="81" fillId="18" borderId="282" xfId="0" applyFont="1" applyFill="1" applyBorder="1" applyAlignment="1">
      <alignment horizontal="center"/>
    </xf>
    <xf numFmtId="0" fontId="81" fillId="18" borderId="283" xfId="0" applyFont="1" applyFill="1" applyBorder="1"/>
    <xf numFmtId="0" fontId="60" fillId="19" borderId="281" xfId="0" applyFont="1" applyFill="1" applyBorder="1"/>
    <xf numFmtId="0" fontId="60" fillId="19" borderId="282" xfId="0" applyFont="1" applyFill="1" applyBorder="1"/>
    <xf numFmtId="0" fontId="60" fillId="19" borderId="283" xfId="0" applyFont="1" applyFill="1" applyBorder="1"/>
    <xf numFmtId="0" fontId="60" fillId="0" borderId="281" xfId="0" applyFont="1" applyBorder="1"/>
    <xf numFmtId="0" fontId="60" fillId="0" borderId="282" xfId="0" applyFont="1" applyBorder="1"/>
    <xf numFmtId="0" fontId="60" fillId="0" borderId="283" xfId="0" applyFont="1" applyBorder="1"/>
    <xf numFmtId="0" fontId="56" fillId="0" borderId="284" xfId="0" applyFont="1" applyBorder="1"/>
    <xf numFmtId="0" fontId="56" fillId="0" borderId="285" xfId="0" applyFont="1" applyBorder="1"/>
    <xf numFmtId="0" fontId="56" fillId="0" borderId="286" xfId="0" applyFont="1" applyBorder="1"/>
    <xf numFmtId="0" fontId="81" fillId="18" borderId="283" xfId="0" applyFont="1" applyFill="1" applyBorder="1" applyAlignment="1">
      <alignment horizontal="center"/>
    </xf>
    <xf numFmtId="0" fontId="4" fillId="0" borderId="4" xfId="0" applyFont="1" applyBorder="1" applyAlignment="1">
      <alignment horizontal="center"/>
    </xf>
    <xf numFmtId="0" fontId="4" fillId="0" borderId="4" xfId="0" applyFont="1" applyBorder="1"/>
    <xf numFmtId="37" fontId="4" fillId="0" borderId="4" xfId="0" applyNumberFormat="1" applyFont="1" applyBorder="1" applyAlignment="1">
      <alignment horizontal="fill"/>
    </xf>
    <xf numFmtId="37" fontId="4" fillId="0" borderId="4" xfId="0" quotePrefix="1" applyNumberFormat="1" applyFont="1" applyBorder="1" applyAlignment="1">
      <alignment horizontal="fill"/>
    </xf>
    <xf numFmtId="0" fontId="14" fillId="0" borderId="146" xfId="0" applyFont="1" applyBorder="1"/>
    <xf numFmtId="0" fontId="14" fillId="0" borderId="302" xfId="0" applyFont="1" applyBorder="1"/>
    <xf numFmtId="0" fontId="14" fillId="0" borderId="265" xfId="0" applyFont="1" applyBorder="1"/>
    <xf numFmtId="37" fontId="4" fillId="0" borderId="4" xfId="0" applyNumberFormat="1" applyFont="1" applyBorder="1" applyAlignment="1">
      <alignment horizontal="left"/>
    </xf>
    <xf numFmtId="0" fontId="14" fillId="0" borderId="158" xfId="0" applyFont="1" applyBorder="1"/>
    <xf numFmtId="43" fontId="14" fillId="0" borderId="23" xfId="2" applyFont="1" applyFill="1" applyBorder="1"/>
    <xf numFmtId="43" fontId="89" fillId="0" borderId="251" xfId="2" applyFont="1" applyFill="1" applyBorder="1"/>
    <xf numFmtId="0" fontId="11" fillId="0" borderId="4" xfId="0" applyFont="1" applyBorder="1"/>
    <xf numFmtId="43" fontId="4" fillId="0" borderId="4" xfId="1" applyFont="1" applyBorder="1"/>
    <xf numFmtId="168" fontId="4" fillId="0" borderId="4" xfId="1" applyNumberFormat="1" applyFont="1" applyBorder="1"/>
    <xf numFmtId="0" fontId="11" fillId="0" borderId="55" xfId="0" applyFont="1" applyBorder="1" applyAlignment="1">
      <alignment horizontal="left"/>
    </xf>
    <xf numFmtId="43" fontId="4" fillId="0" borderId="55" xfId="1" applyFont="1" applyBorder="1"/>
    <xf numFmtId="164" fontId="60" fillId="0" borderId="0" xfId="12" applyFont="1"/>
    <xf numFmtId="0" fontId="60" fillId="0" borderId="0" xfId="12" applyNumberFormat="1" applyFont="1" applyAlignment="1">
      <alignment horizontal="center"/>
    </xf>
    <xf numFmtId="0" fontId="56" fillId="0" borderId="406" xfId="0" applyFont="1" applyBorder="1" applyAlignment="1">
      <alignment horizontal="center" vertical="center" wrapText="1"/>
    </xf>
    <xf numFmtId="0" fontId="56" fillId="0" borderId="377" xfId="0" applyFont="1" applyBorder="1" applyAlignment="1">
      <alignment horizontal="center" vertical="center" wrapText="1"/>
    </xf>
    <xf numFmtId="164" fontId="56" fillId="0" borderId="378" xfId="12" applyFont="1" applyBorder="1" applyAlignment="1">
      <alignment horizontal="center" vertical="center" wrapText="1"/>
    </xf>
    <xf numFmtId="164" fontId="56" fillId="0" borderId="406" xfId="12" applyFont="1" applyBorder="1" applyAlignment="1">
      <alignment horizontal="center" vertical="center" wrapText="1"/>
    </xf>
    <xf numFmtId="0" fontId="56" fillId="0" borderId="378" xfId="12" applyNumberFormat="1" applyFont="1" applyBorder="1" applyAlignment="1">
      <alignment horizontal="center" vertical="center" wrapText="1"/>
    </xf>
    <xf numFmtId="0" fontId="60" fillId="0" borderId="39" xfId="0" applyFont="1" applyBorder="1" applyAlignment="1">
      <alignment horizontal="center" vertical="center" wrapText="1"/>
    </xf>
    <xf numFmtId="0" fontId="60" fillId="0" borderId="11" xfId="0" applyFont="1" applyBorder="1" applyAlignment="1">
      <alignment horizontal="center" vertical="center" wrapText="1"/>
    </xf>
    <xf numFmtId="164" fontId="60" fillId="0" borderId="25" xfId="12" applyFont="1" applyBorder="1" applyAlignment="1">
      <alignment horizontal="center" vertical="center" wrapText="1"/>
    </xf>
    <xf numFmtId="0" fontId="60" fillId="0" borderId="0" xfId="0" applyFont="1" applyAlignment="1">
      <alignment horizontal="center" vertical="center" wrapText="1"/>
    </xf>
    <xf numFmtId="164" fontId="60" fillId="0" borderId="39" xfId="12" applyFont="1" applyBorder="1" applyAlignment="1">
      <alignment horizontal="center" vertical="center" wrapText="1"/>
    </xf>
    <xf numFmtId="0" fontId="60" fillId="0" borderId="25" xfId="12" applyNumberFormat="1" applyFont="1" applyBorder="1" applyAlignment="1">
      <alignment horizontal="center" vertical="center" wrapText="1"/>
    </xf>
    <xf numFmtId="0" fontId="60" fillId="0" borderId="277" xfId="0" applyFont="1" applyBorder="1"/>
    <xf numFmtId="164" fontId="60" fillId="0" borderId="425" xfId="12" applyFont="1" applyBorder="1"/>
    <xf numFmtId="164" fontId="60" fillId="0" borderId="277" xfId="12" applyFont="1" applyBorder="1"/>
    <xf numFmtId="0" fontId="60" fillId="0" borderId="425" xfId="12" applyNumberFormat="1" applyFont="1" applyBorder="1" applyAlignment="1">
      <alignment horizontal="center"/>
    </xf>
    <xf numFmtId="0" fontId="60" fillId="0" borderId="295" xfId="0" applyFont="1" applyBorder="1"/>
    <xf numFmtId="0" fontId="60" fillId="0" borderId="323" xfId="0" applyFont="1" applyBorder="1"/>
    <xf numFmtId="164" fontId="60" fillId="0" borderId="314" xfId="12" applyFont="1" applyBorder="1"/>
    <xf numFmtId="164" fontId="60" fillId="0" borderId="295" xfId="12" applyFont="1" applyBorder="1"/>
    <xf numFmtId="0" fontId="60" fillId="0" borderId="314" xfId="12" applyNumberFormat="1" applyFont="1" applyBorder="1" applyAlignment="1">
      <alignment horizontal="center"/>
    </xf>
    <xf numFmtId="164" fontId="60" fillId="0" borderId="295" xfId="12" applyFont="1" applyBorder="1" applyAlignment="1">
      <alignment horizontal="right"/>
    </xf>
    <xf numFmtId="0" fontId="60" fillId="0" borderId="426" xfId="12" applyNumberFormat="1" applyFont="1" applyBorder="1" applyAlignment="1">
      <alignment horizontal="center"/>
    </xf>
    <xf numFmtId="164" fontId="60" fillId="0" borderId="314" xfId="12" applyFont="1" applyBorder="1" applyAlignment="1">
      <alignment horizontal="right"/>
    </xf>
    <xf numFmtId="0" fontId="59" fillId="0" borderId="314" xfId="12" applyNumberFormat="1" applyFont="1" applyBorder="1" applyAlignment="1">
      <alignment horizontal="center"/>
    </xf>
    <xf numFmtId="0" fontId="60" fillId="0" borderId="39" xfId="0" applyFont="1" applyBorder="1"/>
    <xf numFmtId="0" fontId="60" fillId="0" borderId="50" xfId="0" applyFont="1" applyBorder="1"/>
    <xf numFmtId="164" fontId="60" fillId="0" borderId="42" xfId="12" applyFont="1" applyBorder="1"/>
    <xf numFmtId="164" fontId="60" fillId="0" borderId="39" xfId="12" applyFont="1" applyBorder="1"/>
    <xf numFmtId="0" fontId="60" fillId="0" borderId="42" xfId="12" applyNumberFormat="1" applyFont="1" applyBorder="1" applyAlignment="1">
      <alignment horizontal="center"/>
    </xf>
    <xf numFmtId="0" fontId="60" fillId="0" borderId="427" xfId="0" applyFont="1" applyBorder="1"/>
    <xf numFmtId="164" fontId="60" fillId="0" borderId="434" xfId="12" applyFont="1" applyBorder="1"/>
    <xf numFmtId="43" fontId="60" fillId="0" borderId="106" xfId="1" applyFont="1" applyBorder="1"/>
    <xf numFmtId="43" fontId="60" fillId="0" borderId="431" xfId="1" applyFont="1" applyBorder="1"/>
    <xf numFmtId="0" fontId="60" fillId="0" borderId="428" xfId="0" applyFont="1" applyBorder="1"/>
    <xf numFmtId="164" fontId="60" fillId="0" borderId="435" xfId="12" applyFont="1" applyBorder="1"/>
    <xf numFmtId="43" fontId="60" fillId="0" borderId="102" xfId="1" applyFont="1" applyBorder="1"/>
    <xf numFmtId="43" fontId="60" fillId="0" borderId="432" xfId="1" applyFont="1" applyBorder="1"/>
    <xf numFmtId="0" fontId="60" fillId="0" borderId="429" xfId="0" applyFont="1" applyBorder="1"/>
    <xf numFmtId="164" fontId="60" fillId="0" borderId="436" xfId="12" applyFont="1" applyBorder="1"/>
    <xf numFmtId="43" fontId="60" fillId="0" borderId="430" xfId="1" applyFont="1" applyBorder="1"/>
    <xf numFmtId="43" fontId="60" fillId="0" borderId="433" xfId="1" applyFont="1" applyBorder="1"/>
    <xf numFmtId="0" fontId="56" fillId="0" borderId="0" xfId="0" applyFont="1" applyAlignment="1">
      <alignment horizontal="right"/>
    </xf>
    <xf numFmtId="43" fontId="60" fillId="0" borderId="437" xfId="1" applyFont="1" applyBorder="1"/>
    <xf numFmtId="43" fontId="60" fillId="0" borderId="0" xfId="1" applyFont="1"/>
    <xf numFmtId="49" fontId="18" fillId="0" borderId="55" xfId="1" applyNumberFormat="1" applyFont="1" applyBorder="1" applyAlignment="1">
      <alignment horizontal="left" vertical="center"/>
    </xf>
    <xf numFmtId="49" fontId="14" fillId="0" borderId="55" xfId="0" applyNumberFormat="1" applyFont="1" applyBorder="1" applyAlignment="1">
      <alignment vertical="center"/>
    </xf>
    <xf numFmtId="49" fontId="18" fillId="0" borderId="55" xfId="0" applyNumberFormat="1" applyFont="1" applyBorder="1" applyAlignment="1">
      <alignment horizontal="left" vertical="center"/>
    </xf>
    <xf numFmtId="49" fontId="14" fillId="0" borderId="55" xfId="0" applyNumberFormat="1" applyFont="1" applyBorder="1" applyAlignment="1">
      <alignment horizontal="left" vertical="center"/>
    </xf>
    <xf numFmtId="0" fontId="14" fillId="0" borderId="55" xfId="0" applyFont="1" applyBorder="1" applyAlignment="1">
      <alignment vertical="center"/>
    </xf>
    <xf numFmtId="43" fontId="18" fillId="0" borderId="0" xfId="1" applyFont="1" applyBorder="1"/>
    <xf numFmtId="0" fontId="14" fillId="3" borderId="4" xfId="0" applyFont="1" applyFill="1" applyBorder="1" applyAlignment="1">
      <alignment vertical="center"/>
    </xf>
    <xf numFmtId="165" fontId="14" fillId="3" borderId="4" xfId="2" applyNumberFormat="1" applyFont="1" applyFill="1" applyBorder="1" applyAlignment="1">
      <alignment horizontal="left" vertical="center" wrapText="1"/>
    </xf>
    <xf numFmtId="165" fontId="14" fillId="3" borderId="4" xfId="2" applyNumberFormat="1" applyFont="1" applyFill="1" applyBorder="1" applyAlignment="1">
      <alignment vertical="center"/>
    </xf>
    <xf numFmtId="0" fontId="18" fillId="3" borderId="4" xfId="0" applyFont="1" applyFill="1" applyBorder="1" applyAlignment="1">
      <alignment vertical="center"/>
    </xf>
    <xf numFmtId="0" fontId="60" fillId="0" borderId="4" xfId="0" applyFont="1" applyBorder="1"/>
    <xf numFmtId="0" fontId="4" fillId="0" borderId="9" xfId="0" applyFont="1" applyBorder="1"/>
    <xf numFmtId="0" fontId="14" fillId="0" borderId="10" xfId="0" applyFont="1" applyBorder="1"/>
    <xf numFmtId="0" fontId="14" fillId="0" borderId="9" xfId="0" applyFont="1" applyBorder="1"/>
    <xf numFmtId="0" fontId="2" fillId="0" borderId="9" xfId="0" applyFont="1" applyBorder="1" applyAlignment="1">
      <alignment horizontal="center" vertical="center"/>
    </xf>
    <xf numFmtId="0" fontId="2" fillId="0" borderId="10" xfId="0" applyFont="1" applyBorder="1" applyAlignment="1">
      <alignment horizontal="center" vertical="center"/>
    </xf>
    <xf numFmtId="0" fontId="4" fillId="0" borderId="9" xfId="0" applyFont="1" applyBorder="1" applyAlignment="1">
      <alignment horizontal="center"/>
    </xf>
    <xf numFmtId="0" fontId="18" fillId="0" borderId="0" xfId="0" applyFont="1" applyAlignment="1">
      <alignment horizontal="center" vertical="center"/>
    </xf>
    <xf numFmtId="0" fontId="4" fillId="0" borderId="0" xfId="0" applyFont="1" applyAlignment="1">
      <alignment horizontal="center" vertical="top"/>
    </xf>
    <xf numFmtId="0" fontId="93" fillId="0" borderId="0" xfId="0" applyFont="1"/>
    <xf numFmtId="0" fontId="60" fillId="0" borderId="444" xfId="18" applyFont="1" applyBorder="1" applyAlignment="1">
      <alignment horizontal="left" vertical="top" wrapText="1"/>
    </xf>
    <xf numFmtId="0" fontId="11" fillId="0" borderId="0" xfId="0" applyFont="1" applyAlignment="1">
      <alignment vertical="top" wrapText="1"/>
    </xf>
    <xf numFmtId="0" fontId="2" fillId="0" borderId="0" xfId="0" applyFont="1" applyAlignment="1">
      <alignment vertical="top" wrapText="1"/>
    </xf>
    <xf numFmtId="0" fontId="2" fillId="0" borderId="4" xfId="0" applyFont="1" applyBorder="1" applyProtection="1">
      <protection locked="0"/>
    </xf>
    <xf numFmtId="0" fontId="2" fillId="4" borderId="462" xfId="0" applyFont="1" applyFill="1" applyBorder="1" applyAlignment="1">
      <alignment horizontal="left"/>
    </xf>
    <xf numFmtId="0" fontId="2" fillId="4" borderId="465" xfId="0" applyFont="1" applyFill="1" applyBorder="1"/>
    <xf numFmtId="0" fontId="18" fillId="0" borderId="466" xfId="0" applyFont="1" applyBorder="1" applyAlignment="1">
      <alignment horizontal="center" vertical="center" wrapText="1"/>
    </xf>
    <xf numFmtId="0" fontId="18" fillId="0" borderId="467" xfId="0" applyFont="1" applyBorder="1" applyAlignment="1">
      <alignment horizontal="center" vertical="center" wrapText="1"/>
    </xf>
    <xf numFmtId="43" fontId="18" fillId="0" borderId="468" xfId="1" applyFont="1" applyBorder="1" applyAlignment="1">
      <alignment horizontal="center" vertical="center" wrapText="1"/>
    </xf>
    <xf numFmtId="43" fontId="18" fillId="0" borderId="469" xfId="1" applyFont="1" applyBorder="1" applyAlignment="1">
      <alignment horizontal="center" vertical="center" wrapText="1"/>
    </xf>
    <xf numFmtId="0" fontId="18" fillId="0" borderId="470" xfId="0" applyFont="1" applyBorder="1" applyAlignment="1">
      <alignment horizontal="center" vertical="center" wrapText="1"/>
    </xf>
    <xf numFmtId="43" fontId="18" fillId="0" borderId="471" xfId="1" applyFont="1" applyBorder="1" applyAlignment="1">
      <alignment horizontal="center" vertical="center" wrapText="1"/>
    </xf>
    <xf numFmtId="43" fontId="18" fillId="0" borderId="347" xfId="1" applyFont="1" applyBorder="1" applyAlignment="1">
      <alignment vertical="center" wrapText="1"/>
    </xf>
    <xf numFmtId="43" fontId="18" fillId="0" borderId="180" xfId="1" applyFont="1" applyBorder="1" applyAlignment="1">
      <alignment vertical="center" wrapText="1"/>
    </xf>
    <xf numFmtId="43" fontId="18" fillId="0" borderId="179" xfId="1" applyFont="1" applyBorder="1" applyAlignment="1">
      <alignment vertical="center" wrapText="1"/>
    </xf>
    <xf numFmtId="43" fontId="18" fillId="0" borderId="472" xfId="1" applyFont="1" applyBorder="1" applyAlignment="1">
      <alignment vertical="center" wrapText="1"/>
    </xf>
    <xf numFmtId="43" fontId="14" fillId="0" borderId="472" xfId="1" applyFont="1" applyBorder="1" applyAlignment="1" applyProtection="1">
      <alignment vertical="center"/>
      <protection locked="0"/>
    </xf>
    <xf numFmtId="43" fontId="18" fillId="0" borderId="473" xfId="1" applyFont="1" applyBorder="1" applyAlignment="1">
      <alignment vertical="center" wrapText="1"/>
    </xf>
    <xf numFmtId="43" fontId="14" fillId="0" borderId="474" xfId="1" applyFont="1" applyBorder="1" applyAlignment="1" applyProtection="1">
      <alignment vertical="center"/>
      <protection locked="0"/>
    </xf>
    <xf numFmtId="43" fontId="18" fillId="0" borderId="474" xfId="1" applyFont="1" applyBorder="1" applyAlignment="1">
      <alignment vertical="center" wrapText="1"/>
    </xf>
    <xf numFmtId="43" fontId="14" fillId="0" borderId="475" xfId="1" applyFont="1" applyBorder="1" applyAlignment="1" applyProtection="1">
      <alignment vertical="center"/>
      <protection locked="0"/>
    </xf>
    <xf numFmtId="43" fontId="18" fillId="0" borderId="476" xfId="1" applyFont="1" applyBorder="1" applyAlignment="1">
      <alignment vertical="center" wrapText="1"/>
    </xf>
    <xf numFmtId="43" fontId="18" fillId="0" borderId="477" xfId="1" applyFont="1" applyBorder="1" applyAlignment="1">
      <alignment vertical="center" wrapText="1"/>
    </xf>
    <xf numFmtId="43" fontId="14" fillId="0" borderId="473" xfId="1" applyFont="1" applyBorder="1" applyAlignment="1" applyProtection="1">
      <alignment vertical="center"/>
      <protection locked="0"/>
    </xf>
    <xf numFmtId="43" fontId="14" fillId="0" borderId="477" xfId="1" applyFont="1" applyBorder="1" applyAlignment="1" applyProtection="1">
      <alignment vertical="center"/>
      <protection locked="0"/>
    </xf>
    <xf numFmtId="43" fontId="14" fillId="0" borderId="472" xfId="1" applyFont="1" applyBorder="1" applyAlignment="1" applyProtection="1">
      <alignment vertical="center" wrapText="1"/>
      <protection locked="0"/>
    </xf>
    <xf numFmtId="43" fontId="14" fillId="0" borderId="473" xfId="1" applyFont="1" applyBorder="1" applyAlignment="1" applyProtection="1">
      <alignment vertical="center" wrapText="1"/>
      <protection locked="0"/>
    </xf>
    <xf numFmtId="43" fontId="14" fillId="0" borderId="474" xfId="1" applyFont="1" applyBorder="1" applyAlignment="1" applyProtection="1">
      <alignment vertical="center" wrapText="1"/>
      <protection locked="0"/>
    </xf>
    <xf numFmtId="43" fontId="14" fillId="0" borderId="475" xfId="1" applyFont="1" applyBorder="1" applyAlignment="1" applyProtection="1">
      <alignment vertical="center" wrapText="1"/>
      <protection locked="0"/>
    </xf>
    <xf numFmtId="43" fontId="14" fillId="0" borderId="14" xfId="1" applyFont="1" applyBorder="1" applyAlignment="1" applyProtection="1">
      <alignment vertical="center" wrapText="1"/>
      <protection locked="0"/>
    </xf>
    <xf numFmtId="43" fontId="14" fillId="0" borderId="472" xfId="1" applyFont="1" applyBorder="1" applyAlignment="1">
      <alignment vertical="center" wrapText="1"/>
    </xf>
    <xf numFmtId="43" fontId="14" fillId="0" borderId="473" xfId="1" applyFont="1" applyBorder="1" applyAlignment="1">
      <alignment vertical="center" wrapText="1"/>
    </xf>
    <xf numFmtId="43" fontId="14" fillId="0" borderId="474" xfId="1" applyFont="1" applyBorder="1" applyAlignment="1">
      <alignment vertical="center" wrapText="1"/>
    </xf>
    <xf numFmtId="43" fontId="14" fillId="0" borderId="475" xfId="1" applyFont="1" applyBorder="1" applyAlignment="1">
      <alignment vertical="center" wrapText="1"/>
    </xf>
    <xf numFmtId="43" fontId="60" fillId="0" borderId="474" xfId="1" applyFont="1" applyBorder="1" applyAlignment="1" applyProtection="1">
      <alignment vertical="center"/>
      <protection locked="0"/>
    </xf>
    <xf numFmtId="43" fontId="56" fillId="0" borderId="474" xfId="1" applyFont="1" applyBorder="1" applyAlignment="1">
      <alignment vertical="center" wrapText="1"/>
    </xf>
    <xf numFmtId="43" fontId="60" fillId="0" borderId="475" xfId="1" applyFont="1" applyBorder="1" applyAlignment="1" applyProtection="1">
      <alignment vertical="center"/>
      <protection locked="0"/>
    </xf>
    <xf numFmtId="43" fontId="14" fillId="0" borderId="474" xfId="1" applyFont="1" applyBorder="1" applyAlignment="1" applyProtection="1">
      <alignment horizontal="center" vertical="center" wrapText="1"/>
      <protection locked="0"/>
    </xf>
    <xf numFmtId="43" fontId="14" fillId="0" borderId="475" xfId="1" applyFont="1" applyBorder="1" applyAlignment="1" applyProtection="1">
      <alignment horizontal="center" vertical="center" wrapText="1"/>
      <protection locked="0"/>
    </xf>
    <xf numFmtId="43" fontId="58" fillId="0" borderId="474" xfId="1" applyFont="1" applyBorder="1" applyAlignment="1" applyProtection="1">
      <alignment vertical="center"/>
      <protection locked="0"/>
    </xf>
    <xf numFmtId="43" fontId="59" fillId="0" borderId="474" xfId="1" applyFont="1" applyBorder="1" applyAlignment="1">
      <alignment vertical="center" wrapText="1"/>
    </xf>
    <xf numFmtId="43" fontId="58" fillId="0" borderId="475" xfId="1" applyFont="1" applyBorder="1" applyAlignment="1" applyProtection="1">
      <alignment vertical="center"/>
      <protection locked="0"/>
    </xf>
    <xf numFmtId="43" fontId="58" fillId="0" borderId="474" xfId="1" applyFont="1" applyBorder="1" applyAlignment="1" applyProtection="1">
      <alignment horizontal="center" vertical="center" wrapText="1"/>
      <protection locked="0"/>
    </xf>
    <xf numFmtId="43" fontId="58" fillId="0" borderId="475" xfId="1" applyFont="1" applyBorder="1" applyAlignment="1" applyProtection="1">
      <alignment horizontal="center" vertical="center" wrapText="1"/>
      <protection locked="0"/>
    </xf>
    <xf numFmtId="43" fontId="14" fillId="0" borderId="476" xfId="1" applyFont="1" applyBorder="1" applyAlignment="1" applyProtection="1">
      <alignment vertical="center"/>
      <protection locked="0"/>
    </xf>
    <xf numFmtId="43" fontId="14" fillId="0" borderId="305" xfId="1" applyFont="1" applyBorder="1" applyAlignment="1" applyProtection="1">
      <alignment vertical="center"/>
      <protection locked="0"/>
    </xf>
    <xf numFmtId="43" fontId="18" fillId="0" borderId="305" xfId="1" applyFont="1" applyBorder="1" applyAlignment="1">
      <alignment vertical="center" wrapText="1"/>
    </xf>
    <xf numFmtId="43" fontId="14" fillId="0" borderId="338" xfId="1" applyFont="1" applyBorder="1" applyAlignment="1" applyProtection="1">
      <alignment vertical="center"/>
      <protection locked="0"/>
    </xf>
    <xf numFmtId="43" fontId="14" fillId="0" borderId="461" xfId="1" applyFont="1" applyBorder="1" applyAlignment="1" applyProtection="1">
      <alignment vertical="center"/>
      <protection locked="0"/>
    </xf>
    <xf numFmtId="43" fontId="14" fillId="0" borderId="461" xfId="1" applyFont="1" applyBorder="1" applyAlignment="1" applyProtection="1">
      <alignment horizontal="center" vertical="center" wrapText="1"/>
      <protection locked="0"/>
    </xf>
    <xf numFmtId="43" fontId="18" fillId="0" borderId="461" xfId="1" applyFont="1" applyBorder="1" applyAlignment="1">
      <alignment vertical="center" wrapText="1"/>
    </xf>
    <xf numFmtId="43" fontId="14" fillId="0" borderId="478" xfId="1" applyFont="1" applyBorder="1" applyAlignment="1" applyProtection="1">
      <alignment vertical="center"/>
      <protection locked="0"/>
    </xf>
    <xf numFmtId="43" fontId="2" fillId="0" borderId="222" xfId="1" applyFont="1" applyBorder="1" applyAlignment="1">
      <alignment horizontal="center" vertical="center" wrapText="1"/>
    </xf>
    <xf numFmtId="43" fontId="14" fillId="0" borderId="348" xfId="1" applyFont="1" applyBorder="1" applyAlignment="1" applyProtection="1">
      <alignment vertical="center"/>
      <protection locked="0"/>
    </xf>
    <xf numFmtId="43" fontId="14" fillId="0" borderId="348" xfId="1" applyFont="1" applyBorder="1" applyAlignment="1" applyProtection="1">
      <alignment horizontal="center" vertical="center" wrapText="1"/>
      <protection locked="0"/>
    </xf>
    <xf numFmtId="43" fontId="18" fillId="0" borderId="348" xfId="1" applyFont="1" applyBorder="1" applyAlignment="1">
      <alignment vertical="center" wrapText="1"/>
    </xf>
    <xf numFmtId="43" fontId="14" fillId="0" borderId="349" xfId="1" applyFont="1" applyBorder="1" applyAlignment="1" applyProtection="1">
      <alignment vertical="center"/>
      <protection locked="0"/>
    </xf>
    <xf numFmtId="0" fontId="18" fillId="10" borderId="401" xfId="0" applyFont="1" applyFill="1" applyBorder="1" applyAlignment="1">
      <alignment horizontal="left" vertical="center" wrapText="1"/>
    </xf>
    <xf numFmtId="0" fontId="18" fillId="4" borderId="479" xfId="0" applyFont="1" applyFill="1" applyBorder="1" applyAlignment="1">
      <alignment horizontal="center" vertical="center" wrapText="1"/>
    </xf>
    <xf numFmtId="43" fontId="14" fillId="0" borderId="347" xfId="1" applyFont="1" applyBorder="1" applyAlignment="1" applyProtection="1">
      <alignment vertical="center"/>
      <protection locked="0"/>
    </xf>
    <xf numFmtId="43" fontId="18" fillId="0" borderId="480" xfId="1" applyFont="1" applyBorder="1" applyAlignment="1">
      <alignment vertical="center" wrapText="1"/>
    </xf>
    <xf numFmtId="43" fontId="14" fillId="0" borderId="481" xfId="1" applyFont="1" applyBorder="1" applyAlignment="1" applyProtection="1">
      <alignment vertical="center"/>
      <protection locked="0"/>
    </xf>
    <xf numFmtId="43" fontId="14" fillId="0" borderId="476" xfId="1" applyFont="1" applyBorder="1" applyAlignment="1" applyProtection="1">
      <alignment horizontal="center" vertical="center" wrapText="1"/>
      <protection locked="0"/>
    </xf>
    <xf numFmtId="43" fontId="18" fillId="0" borderId="304" xfId="1" applyFont="1" applyBorder="1" applyAlignment="1">
      <alignment vertical="center" wrapText="1"/>
    </xf>
    <xf numFmtId="43" fontId="14" fillId="0" borderId="352" xfId="1" applyFont="1" applyBorder="1" applyAlignment="1" applyProtection="1">
      <alignment vertical="center"/>
      <protection locked="0"/>
    </xf>
    <xf numFmtId="43" fontId="14" fillId="0" borderId="476" xfId="1" applyFont="1" applyFill="1" applyBorder="1" applyAlignment="1" applyProtection="1">
      <alignment vertical="center"/>
      <protection locked="0"/>
    </xf>
    <xf numFmtId="43" fontId="14" fillId="0" borderId="476" xfId="1" applyFont="1" applyFill="1" applyBorder="1" applyAlignment="1" applyProtection="1">
      <alignment horizontal="center" vertical="center" wrapText="1"/>
      <protection locked="0"/>
    </xf>
    <xf numFmtId="43" fontId="14" fillId="0" borderId="477" xfId="1" applyFont="1" applyFill="1" applyBorder="1" applyAlignment="1" applyProtection="1">
      <alignment vertical="center"/>
      <protection locked="0"/>
    </xf>
    <xf numFmtId="43" fontId="14" fillId="0" borderId="305" xfId="1" applyFont="1" applyBorder="1" applyAlignment="1" applyProtection="1">
      <alignment horizontal="center" vertical="center" wrapText="1"/>
      <protection locked="0"/>
    </xf>
    <xf numFmtId="43" fontId="18" fillId="0" borderId="482" xfId="1" applyFont="1" applyBorder="1" applyAlignment="1">
      <alignment vertical="center" wrapText="1"/>
    </xf>
    <xf numFmtId="43" fontId="14" fillId="0" borderId="483" xfId="1" applyFont="1" applyBorder="1" applyAlignment="1" applyProtection="1">
      <alignment vertical="center"/>
      <protection locked="0"/>
    </xf>
    <xf numFmtId="43" fontId="14" fillId="0" borderId="304" xfId="1" applyFont="1" applyBorder="1" applyAlignment="1">
      <alignment vertical="center" wrapText="1"/>
    </xf>
    <xf numFmtId="43" fontId="18" fillId="0" borderId="484" xfId="1" applyFont="1" applyBorder="1" applyAlignment="1">
      <alignment horizontal="left" vertical="center" wrapText="1" indent="2"/>
    </xf>
    <xf numFmtId="43" fontId="14" fillId="0" borderId="332" xfId="1" applyFont="1" applyBorder="1" applyAlignment="1" applyProtection="1">
      <alignment vertical="center"/>
      <protection locked="0"/>
    </xf>
    <xf numFmtId="43" fontId="14" fillId="0" borderId="337" xfId="1" applyFont="1" applyBorder="1" applyAlignment="1" applyProtection="1">
      <alignment vertical="center"/>
      <protection locked="0"/>
    </xf>
    <xf numFmtId="43" fontId="14" fillId="0" borderId="304" xfId="1" applyFont="1" applyBorder="1" applyAlignment="1" applyProtection="1">
      <alignment vertical="center"/>
      <protection locked="0"/>
    </xf>
    <xf numFmtId="43" fontId="14" fillId="0" borderId="485" xfId="1" applyFont="1" applyBorder="1" applyAlignment="1" applyProtection="1">
      <alignment vertical="center"/>
      <protection locked="0"/>
    </xf>
    <xf numFmtId="43" fontId="18" fillId="0" borderId="348" xfId="1" applyFont="1" applyBorder="1" applyAlignment="1">
      <alignment horizontal="center" vertical="center" wrapText="1"/>
    </xf>
    <xf numFmtId="43" fontId="18" fillId="4" borderId="488" xfId="1" applyFont="1" applyFill="1" applyBorder="1" applyAlignment="1" applyProtection="1">
      <alignment vertical="center"/>
      <protection locked="0"/>
    </xf>
    <xf numFmtId="0" fontId="2" fillId="0" borderId="4" xfId="0" quotePrefix="1" applyFont="1" applyBorder="1" applyAlignment="1">
      <alignment horizontal="left" vertical="center"/>
    </xf>
    <xf numFmtId="0" fontId="2" fillId="0" borderId="4" xfId="0" quotePrefix="1" applyFont="1" applyBorder="1" applyAlignment="1">
      <alignment horizontal="left"/>
    </xf>
    <xf numFmtId="0" fontId="10" fillId="0" borderId="0" xfId="0" quotePrefix="1" applyFont="1" applyAlignment="1">
      <alignment horizontal="left" vertical="center"/>
    </xf>
    <xf numFmtId="0" fontId="10" fillId="0" borderId="0" xfId="0" quotePrefix="1" applyFont="1" applyAlignment="1">
      <alignment horizontal="left"/>
    </xf>
    <xf numFmtId="176" fontId="4" fillId="0" borderId="4" xfId="0" applyNumberFormat="1" applyFont="1" applyBorder="1" applyAlignment="1">
      <alignment horizontal="fill"/>
    </xf>
    <xf numFmtId="0" fontId="66" fillId="13" borderId="0" xfId="4" applyFont="1" applyFill="1" applyBorder="1" applyAlignment="1">
      <alignment horizontal="center"/>
    </xf>
    <xf numFmtId="0" fontId="10" fillId="0" borderId="0" xfId="0" applyFont="1" applyProtection="1">
      <protection locked="0"/>
    </xf>
    <xf numFmtId="176" fontId="6" fillId="0" borderId="0" xfId="0" applyNumberFormat="1" applyFont="1" applyAlignment="1">
      <alignment horizontal="fill"/>
    </xf>
    <xf numFmtId="37" fontId="4" fillId="3" borderId="4" xfId="0" applyNumberFormat="1" applyFont="1" applyFill="1" applyBorder="1" applyAlignment="1">
      <alignment horizontal="left"/>
    </xf>
    <xf numFmtId="0" fontId="4" fillId="3" borderId="4" xfId="0" applyFont="1" applyFill="1" applyBorder="1"/>
    <xf numFmtId="176" fontId="4" fillId="3" borderId="4" xfId="0" applyNumberFormat="1" applyFont="1" applyFill="1" applyBorder="1" applyAlignment="1">
      <alignment horizontal="left"/>
    </xf>
    <xf numFmtId="0" fontId="19" fillId="3" borderId="0" xfId="0" applyFont="1" applyFill="1" applyAlignment="1">
      <alignment horizontal="center"/>
    </xf>
    <xf numFmtId="37" fontId="6" fillId="3" borderId="0" xfId="0" applyNumberFormat="1" applyFont="1" applyFill="1" applyAlignment="1">
      <alignment horizontal="fill"/>
    </xf>
    <xf numFmtId="37" fontId="6" fillId="3" borderId="0" xfId="0" quotePrefix="1" applyNumberFormat="1" applyFont="1" applyFill="1" applyAlignment="1">
      <alignment horizontal="fill"/>
    </xf>
    <xf numFmtId="176" fontId="6" fillId="3" borderId="0" xfId="0" applyNumberFormat="1" applyFont="1" applyFill="1" applyAlignment="1">
      <alignment horizontal="fill"/>
    </xf>
    <xf numFmtId="0" fontId="2" fillId="0" borderId="1" xfId="0" applyFont="1" applyBorder="1" applyAlignment="1">
      <alignment horizontal="left"/>
    </xf>
    <xf numFmtId="0" fontId="2" fillId="0" borderId="490" xfId="0" applyFont="1" applyBorder="1" applyAlignment="1">
      <alignment horizontal="center"/>
    </xf>
    <xf numFmtId="0" fontId="2" fillId="0" borderId="13" xfId="0" applyFont="1" applyBorder="1"/>
    <xf numFmtId="0" fontId="2" fillId="0" borderId="491" xfId="0" applyFont="1" applyBorder="1"/>
    <xf numFmtId="0" fontId="2" fillId="4" borderId="492" xfId="0" applyFont="1" applyFill="1" applyBorder="1"/>
    <xf numFmtId="0" fontId="2" fillId="0" borderId="493" xfId="0" applyFont="1" applyBorder="1"/>
    <xf numFmtId="0" fontId="2" fillId="0" borderId="494" xfId="0" applyFont="1" applyBorder="1"/>
    <xf numFmtId="43" fontId="2" fillId="0" borderId="491" xfId="1" applyFont="1" applyBorder="1"/>
    <xf numFmtId="0" fontId="60" fillId="0" borderId="445" xfId="18" applyFont="1" applyBorder="1" applyAlignment="1">
      <alignment horizontal="left" vertical="center" wrapText="1"/>
    </xf>
    <xf numFmtId="164" fontId="10" fillId="0" borderId="0" xfId="12" applyFont="1"/>
    <xf numFmtId="164" fontId="62" fillId="0" borderId="0" xfId="12" applyFont="1"/>
    <xf numFmtId="0" fontId="62" fillId="0" borderId="0" xfId="0" applyFont="1"/>
    <xf numFmtId="0" fontId="62" fillId="0" borderId="66" xfId="0" applyFont="1" applyBorder="1"/>
    <xf numFmtId="0" fontId="62" fillId="0" borderId="496" xfId="0" applyFont="1" applyBorder="1"/>
    <xf numFmtId="0" fontId="62" fillId="0" borderId="77" xfId="0" applyFont="1" applyBorder="1"/>
    <xf numFmtId="0" fontId="62" fillId="0" borderId="69" xfId="0" applyFont="1" applyBorder="1"/>
    <xf numFmtId="0" fontId="62" fillId="0" borderId="67" xfId="0" applyFont="1" applyBorder="1"/>
    <xf numFmtId="0" fontId="62" fillId="0" borderId="497" xfId="0" applyFont="1" applyBorder="1"/>
    <xf numFmtId="0" fontId="95" fillId="0" borderId="422" xfId="0" applyFont="1" applyBorder="1" applyAlignment="1">
      <alignment horizontal="center"/>
    </xf>
    <xf numFmtId="0" fontId="95" fillId="0" borderId="424" xfId="0" applyFont="1" applyBorder="1" applyAlignment="1">
      <alignment horizontal="center"/>
    </xf>
    <xf numFmtId="43" fontId="4" fillId="0" borderId="126" xfId="1" applyFont="1" applyBorder="1" applyAlignment="1"/>
    <xf numFmtId="0" fontId="62" fillId="0" borderId="496" xfId="0" applyFont="1" applyBorder="1" applyAlignment="1">
      <alignment wrapText="1"/>
    </xf>
    <xf numFmtId="0" fontId="60" fillId="0" borderId="419" xfId="18" applyFont="1" applyBorder="1" applyAlignment="1">
      <alignment horizontal="left" vertical="center" wrapText="1"/>
    </xf>
    <xf numFmtId="43" fontId="4" fillId="9" borderId="499" xfId="1" applyFont="1" applyFill="1" applyBorder="1"/>
    <xf numFmtId="43" fontId="4" fillId="9" borderId="438" xfId="1" applyFont="1" applyFill="1" applyBorder="1"/>
    <xf numFmtId="43" fontId="2" fillId="9" borderId="438" xfId="1" applyFont="1" applyFill="1" applyBorder="1"/>
    <xf numFmtId="43" fontId="4" fillId="9" borderId="500" xfId="1" applyFont="1" applyFill="1" applyBorder="1" applyAlignment="1">
      <alignment horizontal="center"/>
    </xf>
    <xf numFmtId="43" fontId="4" fillId="9" borderId="501" xfId="1" applyFont="1" applyFill="1" applyBorder="1" applyAlignment="1">
      <alignment horizontal="center"/>
    </xf>
    <xf numFmtId="43" fontId="4" fillId="9" borderId="502" xfId="1" applyFont="1" applyFill="1" applyBorder="1"/>
    <xf numFmtId="43" fontId="4" fillId="9" borderId="503" xfId="1" applyFont="1" applyFill="1" applyBorder="1"/>
    <xf numFmtId="43" fontId="2" fillId="9" borderId="504" xfId="1" applyFont="1" applyFill="1" applyBorder="1"/>
    <xf numFmtId="43" fontId="4" fillId="9" borderId="438" xfId="1" applyFont="1" applyFill="1" applyBorder="1" applyAlignment="1">
      <alignment horizontal="center"/>
    </xf>
    <xf numFmtId="43" fontId="4" fillId="0" borderId="499" xfId="1" applyFont="1" applyBorder="1"/>
    <xf numFmtId="43" fontId="4" fillId="0" borderId="505" xfId="1" applyFont="1" applyBorder="1"/>
    <xf numFmtId="43" fontId="4" fillId="0" borderId="506" xfId="1" applyFont="1" applyBorder="1"/>
    <xf numFmtId="43" fontId="2" fillId="0" borderId="507" xfId="0" applyNumberFormat="1" applyFont="1" applyBorder="1"/>
    <xf numFmtId="43" fontId="4" fillId="0" borderId="508" xfId="1" applyFont="1" applyBorder="1"/>
    <xf numFmtId="43" fontId="4" fillId="4" borderId="509" xfId="1" applyFont="1" applyFill="1" applyBorder="1"/>
    <xf numFmtId="43" fontId="2" fillId="0" borderId="13" xfId="1" applyFont="1" applyFill="1" applyBorder="1" applyAlignment="1">
      <alignment horizontal="center" vertical="center"/>
    </xf>
    <xf numFmtId="43" fontId="4" fillId="9" borderId="493" xfId="1" applyFont="1" applyFill="1" applyBorder="1"/>
    <xf numFmtId="43" fontId="4" fillId="0" borderId="493" xfId="1" applyFont="1" applyBorder="1"/>
    <xf numFmtId="43" fontId="4" fillId="4" borderId="492" xfId="1" applyFont="1" applyFill="1" applyBorder="1"/>
    <xf numFmtId="43" fontId="2" fillId="0" borderId="332" xfId="1" applyFont="1" applyBorder="1" applyAlignment="1">
      <alignment horizontal="center" vertical="center" wrapText="1"/>
    </xf>
    <xf numFmtId="168" fontId="2" fillId="0" borderId="332" xfId="1" applyNumberFormat="1" applyFont="1" applyBorder="1" applyAlignment="1">
      <alignment horizontal="center" vertical="center" wrapText="1"/>
    </xf>
    <xf numFmtId="168" fontId="2" fillId="0" borderId="340" xfId="1" applyNumberFormat="1" applyFont="1" applyBorder="1" applyAlignment="1">
      <alignment horizontal="center" vertical="center" wrapText="1"/>
    </xf>
    <xf numFmtId="43" fontId="4" fillId="0" borderId="512" xfId="1" applyFont="1" applyBorder="1"/>
    <xf numFmtId="168" fontId="4" fillId="0" borderId="512" xfId="1" applyNumberFormat="1" applyFont="1" applyBorder="1"/>
    <xf numFmtId="168" fontId="4" fillId="0" borderId="455" xfId="1" applyNumberFormat="1" applyFont="1" applyBorder="1"/>
    <xf numFmtId="168" fontId="4" fillId="0" borderId="300" xfId="1" applyNumberFormat="1" applyFont="1" applyBorder="1"/>
    <xf numFmtId="168" fontId="2" fillId="0" borderId="377" xfId="1" applyNumberFormat="1" applyFont="1" applyBorder="1"/>
    <xf numFmtId="168" fontId="2" fillId="0" borderId="378" xfId="1" applyNumberFormat="1" applyFont="1" applyBorder="1"/>
    <xf numFmtId="168" fontId="4" fillId="0" borderId="514" xfId="1" applyNumberFormat="1" applyFont="1" applyBorder="1"/>
    <xf numFmtId="168" fontId="2" fillId="0" borderId="515" xfId="1" applyNumberFormat="1" applyFont="1" applyBorder="1"/>
    <xf numFmtId="168" fontId="4" fillId="0" borderId="516" xfId="1" applyNumberFormat="1" applyFont="1" applyBorder="1"/>
    <xf numFmtId="168" fontId="4" fillId="0" borderId="148" xfId="1" applyNumberFormat="1" applyFont="1" applyBorder="1"/>
    <xf numFmtId="168" fontId="2" fillId="4" borderId="355" xfId="1" applyNumberFormat="1" applyFont="1" applyFill="1" applyBorder="1"/>
    <xf numFmtId="43" fontId="90" fillId="0" borderId="517" xfId="4" applyNumberFormat="1" applyFont="1" applyBorder="1" applyAlignment="1">
      <alignment horizontal="center" vertical="center" wrapText="1"/>
    </xf>
    <xf numFmtId="43" fontId="14" fillId="0" borderId="518" xfId="1" applyFont="1" applyBorder="1" applyAlignment="1" applyProtection="1">
      <alignment vertical="center"/>
      <protection locked="0"/>
    </xf>
    <xf numFmtId="43" fontId="14" fillId="0" borderId="518" xfId="1" applyFont="1" applyBorder="1" applyAlignment="1" applyProtection="1">
      <alignment horizontal="center" vertical="center" wrapText="1"/>
      <protection locked="0"/>
    </xf>
    <xf numFmtId="43" fontId="14" fillId="0" borderId="519" xfId="1" applyFont="1" applyBorder="1" applyAlignment="1" applyProtection="1">
      <alignment vertical="center"/>
      <protection locked="0"/>
    </xf>
    <xf numFmtId="43" fontId="4" fillId="0" borderId="14" xfId="1" applyFont="1" applyBorder="1"/>
    <xf numFmtId="43" fontId="4" fillId="0" borderId="200" xfId="1" applyFont="1" applyBorder="1"/>
    <xf numFmtId="43" fontId="4" fillId="0" borderId="520" xfId="1" applyFont="1" applyBorder="1"/>
    <xf numFmtId="0" fontId="60" fillId="0" borderId="150" xfId="18" applyFont="1" applyBorder="1" applyAlignment="1">
      <alignment horizontal="left" vertical="center" wrapText="1"/>
    </xf>
    <xf numFmtId="37" fontId="4" fillId="0" borderId="332" xfId="0" quotePrefix="1" applyNumberFormat="1" applyFont="1" applyBorder="1" applyAlignment="1">
      <alignment horizontal="center" vertical="center"/>
    </xf>
    <xf numFmtId="0" fontId="93" fillId="0" borderId="403" xfId="0" applyFont="1" applyBorder="1" applyAlignment="1">
      <alignment horizontal="center" vertical="center"/>
    </xf>
    <xf numFmtId="0" fontId="93" fillId="0" borderId="404" xfId="0" applyFont="1" applyBorder="1" applyAlignment="1">
      <alignment horizontal="center" vertical="center"/>
    </xf>
    <xf numFmtId="0" fontId="93" fillId="0" borderId="405" xfId="0" applyFont="1" applyBorder="1" applyAlignment="1">
      <alignment horizontal="center" vertical="center"/>
    </xf>
    <xf numFmtId="0" fontId="2" fillId="0" borderId="9" xfId="0" applyFont="1" applyBorder="1" applyAlignment="1">
      <alignment horizontal="center" vertical="center"/>
    </xf>
    <xf numFmtId="0" fontId="2" fillId="0" borderId="0" xfId="0" applyFont="1" applyAlignment="1">
      <alignment horizontal="center" vertical="center"/>
    </xf>
    <xf numFmtId="0" fontId="2" fillId="0" borderId="10" xfId="0" applyFont="1" applyBorder="1" applyAlignment="1">
      <alignment horizontal="center" vertical="center"/>
    </xf>
    <xf numFmtId="0" fontId="4" fillId="0" borderId="9" xfId="0" applyFont="1" applyBorder="1" applyAlignment="1">
      <alignment horizontal="center" vertical="center"/>
    </xf>
    <xf numFmtId="0" fontId="4" fillId="0" borderId="0" xfId="0" applyFont="1" applyAlignment="1">
      <alignment horizontal="center" vertical="center"/>
    </xf>
    <xf numFmtId="0" fontId="4" fillId="0" borderId="10" xfId="0" applyFont="1" applyBorder="1" applyAlignment="1">
      <alignment horizontal="center" vertical="center"/>
    </xf>
    <xf numFmtId="0" fontId="4" fillId="0" borderId="9" xfId="0" applyFont="1" applyBorder="1" applyAlignment="1">
      <alignment horizontal="center"/>
    </xf>
    <xf numFmtId="0" fontId="4" fillId="0" borderId="0" xfId="0" applyFont="1" applyAlignment="1">
      <alignment horizontal="center"/>
    </xf>
    <xf numFmtId="0" fontId="4" fillId="0" borderId="10" xfId="0" applyFont="1" applyBorder="1" applyAlignment="1">
      <alignment horizontal="center"/>
    </xf>
    <xf numFmtId="0" fontId="18" fillId="0" borderId="9" xfId="0" applyFont="1" applyBorder="1" applyAlignment="1">
      <alignment horizontal="center" vertical="center"/>
    </xf>
    <xf numFmtId="0" fontId="18" fillId="0" borderId="0" xfId="0" applyFont="1" applyAlignment="1">
      <alignment horizontal="center" vertical="center"/>
    </xf>
    <xf numFmtId="0" fontId="18" fillId="0" borderId="10" xfId="0" applyFont="1" applyBorder="1" applyAlignment="1">
      <alignment horizontal="center" vertical="center"/>
    </xf>
    <xf numFmtId="0" fontId="4" fillId="0" borderId="9" xfId="0" applyFont="1" applyBorder="1" applyAlignment="1">
      <alignment horizontal="center" vertical="top"/>
    </xf>
    <xf numFmtId="0" fontId="4" fillId="0" borderId="0" xfId="0" applyFont="1" applyAlignment="1">
      <alignment horizontal="center" vertical="top"/>
    </xf>
    <xf numFmtId="0" fontId="4" fillId="0" borderId="10" xfId="0" applyFont="1" applyBorder="1" applyAlignment="1">
      <alignment horizontal="center" vertical="top"/>
    </xf>
    <xf numFmtId="0" fontId="2" fillId="0" borderId="9" xfId="0" applyFont="1" applyBorder="1" applyAlignment="1">
      <alignment horizontal="center" vertical="top"/>
    </xf>
    <xf numFmtId="0" fontId="2" fillId="0" borderId="0" xfId="0" applyFont="1" applyAlignment="1">
      <alignment horizontal="center" vertical="top"/>
    </xf>
    <xf numFmtId="0" fontId="2" fillId="0" borderId="10" xfId="0" applyFont="1" applyBorder="1" applyAlignment="1">
      <alignment horizontal="center" vertical="top"/>
    </xf>
    <xf numFmtId="0" fontId="16" fillId="4" borderId="9" xfId="0" applyFont="1" applyFill="1" applyBorder="1" applyAlignment="1">
      <alignment horizontal="center"/>
    </xf>
    <xf numFmtId="0" fontId="16" fillId="4" borderId="0" xfId="0" applyFont="1" applyFill="1" applyAlignment="1">
      <alignment horizontal="center"/>
    </xf>
    <xf numFmtId="0" fontId="21" fillId="4" borderId="9" xfId="0" applyFont="1" applyFill="1" applyBorder="1" applyAlignment="1">
      <alignment horizontal="center" vertical="center"/>
    </xf>
    <xf numFmtId="0" fontId="21" fillId="4" borderId="0" xfId="0" applyFont="1" applyFill="1" applyAlignment="1">
      <alignment horizontal="center" vertical="center"/>
    </xf>
    <xf numFmtId="0" fontId="21" fillId="4" borderId="10" xfId="0" applyFont="1" applyFill="1" applyBorder="1" applyAlignment="1">
      <alignment horizontal="center" vertical="center"/>
    </xf>
    <xf numFmtId="0" fontId="22" fillId="4" borderId="9" xfId="0" applyFont="1" applyFill="1" applyBorder="1" applyAlignment="1">
      <alignment horizontal="center" vertical="center"/>
    </xf>
    <xf numFmtId="0" fontId="22" fillId="4" borderId="0" xfId="0" applyFont="1" applyFill="1" applyAlignment="1">
      <alignment horizontal="center" vertical="center"/>
    </xf>
    <xf numFmtId="0" fontId="22" fillId="4" borderId="10" xfId="0" applyFont="1" applyFill="1" applyBorder="1" applyAlignment="1">
      <alignment horizontal="center" vertical="center"/>
    </xf>
    <xf numFmtId="0" fontId="38" fillId="4" borderId="9" xfId="0" applyFont="1" applyFill="1" applyBorder="1" applyAlignment="1">
      <alignment horizontal="center" vertical="center"/>
    </xf>
    <xf numFmtId="0" fontId="38" fillId="4" borderId="0" xfId="0" applyFont="1" applyFill="1" applyAlignment="1">
      <alignment horizontal="center" vertical="center"/>
    </xf>
    <xf numFmtId="0" fontId="38" fillId="4" borderId="10" xfId="0" applyFont="1" applyFill="1" applyBorder="1" applyAlignment="1">
      <alignment horizontal="center" vertical="center"/>
    </xf>
    <xf numFmtId="0" fontId="15" fillId="4" borderId="9" xfId="0" applyFont="1" applyFill="1" applyBorder="1" applyAlignment="1">
      <alignment horizontal="center" vertical="top"/>
    </xf>
    <xf numFmtId="0" fontId="15" fillId="4" borderId="0" xfId="0" applyFont="1" applyFill="1" applyAlignment="1">
      <alignment horizontal="center" vertical="top"/>
    </xf>
    <xf numFmtId="0" fontId="15" fillId="4" borderId="10" xfId="0" applyFont="1" applyFill="1" applyBorder="1" applyAlignment="1">
      <alignment horizontal="center" vertical="top"/>
    </xf>
    <xf numFmtId="0" fontId="15" fillId="4" borderId="9" xfId="0" applyFont="1" applyFill="1" applyBorder="1" applyAlignment="1">
      <alignment horizontal="center"/>
    </xf>
    <xf numFmtId="0" fontId="15" fillId="4" borderId="0" xfId="0" applyFont="1" applyFill="1" applyAlignment="1">
      <alignment horizontal="center"/>
    </xf>
    <xf numFmtId="0" fontId="15" fillId="4" borderId="10" xfId="0" applyFont="1" applyFill="1" applyBorder="1" applyAlignment="1">
      <alignment horizontal="center"/>
    </xf>
    <xf numFmtId="0" fontId="17" fillId="4" borderId="9" xfId="0" applyFont="1" applyFill="1" applyBorder="1" applyAlignment="1">
      <alignment horizontal="center" vertical="top"/>
    </xf>
    <xf numFmtId="0" fontId="17" fillId="4" borderId="0" xfId="0" applyFont="1" applyFill="1" applyAlignment="1">
      <alignment horizontal="center" vertical="top"/>
    </xf>
    <xf numFmtId="0" fontId="17" fillId="4" borderId="10" xfId="0" applyFont="1" applyFill="1" applyBorder="1" applyAlignment="1">
      <alignment horizontal="center" vertical="top"/>
    </xf>
    <xf numFmtId="0" fontId="20" fillId="4" borderId="9" xfId="0" applyFont="1" applyFill="1" applyBorder="1" applyAlignment="1">
      <alignment horizontal="center" vertical="center"/>
    </xf>
    <xf numFmtId="0" fontId="20" fillId="4" borderId="0" xfId="0" applyFont="1" applyFill="1" applyAlignment="1">
      <alignment horizontal="center" vertical="center"/>
    </xf>
    <xf numFmtId="0" fontId="20" fillId="4" borderId="10" xfId="0" applyFont="1" applyFill="1" applyBorder="1" applyAlignment="1">
      <alignment horizontal="center" vertical="center"/>
    </xf>
    <xf numFmtId="0" fontId="83" fillId="0" borderId="416" xfId="4" applyFont="1" applyFill="1" applyBorder="1" applyAlignment="1">
      <alignment vertical="center" wrapText="1"/>
    </xf>
    <xf numFmtId="0" fontId="83" fillId="0" borderId="318" xfId="4" applyFont="1" applyFill="1" applyBorder="1" applyAlignment="1">
      <alignment vertical="center" wrapText="1"/>
    </xf>
    <xf numFmtId="0" fontId="14" fillId="0" borderId="317" xfId="0" applyFont="1" applyBorder="1" applyAlignment="1">
      <alignment vertical="center" wrapText="1"/>
    </xf>
    <xf numFmtId="0" fontId="14" fillId="0" borderId="318" xfId="0" applyFont="1" applyBorder="1" applyAlignment="1">
      <alignment vertical="center" wrapText="1"/>
    </xf>
    <xf numFmtId="0" fontId="14" fillId="0" borderId="317" xfId="0" applyFont="1" applyBorder="1" applyAlignment="1">
      <alignment horizontal="left" vertical="center" wrapText="1"/>
    </xf>
    <xf numFmtId="0" fontId="14" fillId="0" borderId="318" xfId="0" applyFont="1" applyBorder="1" applyAlignment="1">
      <alignment horizontal="left" vertical="center" wrapText="1"/>
    </xf>
    <xf numFmtId="0" fontId="14" fillId="0" borderId="44" xfId="0" applyFont="1" applyBorder="1" applyAlignment="1">
      <alignment vertical="center" wrapText="1"/>
    </xf>
    <xf numFmtId="0" fontId="14" fillId="0" borderId="303" xfId="0" applyFont="1" applyBorder="1" applyAlignment="1">
      <alignment vertical="center" wrapText="1"/>
    </xf>
    <xf numFmtId="0" fontId="60" fillId="7" borderId="0" xfId="0" applyFont="1" applyFill="1" applyAlignment="1" applyProtection="1">
      <alignment horizontal="left" vertical="top"/>
      <protection locked="0"/>
    </xf>
    <xf numFmtId="0" fontId="60" fillId="7" borderId="1" xfId="0" applyFont="1" applyFill="1" applyBorder="1" applyAlignment="1">
      <alignment vertical="top"/>
    </xf>
    <xf numFmtId="0" fontId="60" fillId="0" borderId="1" xfId="0" applyFont="1" applyBorder="1" applyAlignment="1">
      <alignment horizontal="left" vertical="top"/>
    </xf>
    <xf numFmtId="0" fontId="56" fillId="0" borderId="51" xfId="0" applyFont="1" applyBorder="1" applyAlignment="1">
      <alignment horizontal="center" vertical="center" wrapText="1"/>
    </xf>
    <xf numFmtId="0" fontId="68" fillId="0" borderId="0" xfId="0" applyFont="1" applyAlignment="1">
      <alignment horizontal="center"/>
    </xf>
    <xf numFmtId="0" fontId="64" fillId="7" borderId="0" xfId="0" applyFont="1" applyFill="1" applyAlignment="1">
      <alignment horizontal="right" vertical="top"/>
    </xf>
    <xf numFmtId="172" fontId="64" fillId="0" borderId="0" xfId="0" applyNumberFormat="1" applyFont="1" applyAlignment="1" applyProtection="1">
      <alignment horizontal="center" vertical="top"/>
      <protection locked="0"/>
    </xf>
    <xf numFmtId="0" fontId="64" fillId="3" borderId="1" xfId="0" applyFont="1" applyFill="1" applyBorder="1" applyAlignment="1">
      <alignment vertical="top"/>
    </xf>
    <xf numFmtId="0" fontId="64" fillId="7" borderId="1" xfId="0" applyFont="1" applyFill="1" applyBorder="1" applyAlignment="1">
      <alignment horizontal="left" vertical="top"/>
    </xf>
    <xf numFmtId="0" fontId="56" fillId="7" borderId="1" xfId="0" applyFont="1" applyFill="1" applyBorder="1" applyAlignment="1">
      <alignment vertical="top"/>
    </xf>
    <xf numFmtId="0" fontId="60" fillId="7" borderId="1" xfId="0" applyFont="1" applyFill="1" applyBorder="1" applyAlignment="1" applyProtection="1">
      <alignment horizontal="left" vertical="top"/>
      <protection locked="0"/>
    </xf>
    <xf numFmtId="0" fontId="56" fillId="7" borderId="0" xfId="0" applyFont="1" applyFill="1" applyAlignment="1">
      <alignment horizontal="right" vertical="top" wrapText="1"/>
    </xf>
    <xf numFmtId="0" fontId="60" fillId="7" borderId="1" xfId="0" quotePrefix="1" applyFont="1" applyFill="1" applyBorder="1" applyAlignment="1" applyProtection="1">
      <alignment horizontal="left" vertical="top"/>
      <protection locked="0"/>
    </xf>
    <xf numFmtId="0" fontId="60" fillId="3" borderId="0" xfId="0" applyFont="1" applyFill="1" applyAlignment="1">
      <alignment horizontal="center" vertical="top"/>
    </xf>
    <xf numFmtId="15" fontId="60" fillId="7" borderId="1" xfId="0" applyNumberFormat="1" applyFont="1" applyFill="1" applyBorder="1" applyAlignment="1" applyProtection="1">
      <alignment horizontal="center" vertical="top"/>
      <protection locked="0"/>
    </xf>
    <xf numFmtId="0" fontId="60" fillId="7" borderId="2" xfId="0" applyFont="1" applyFill="1" applyBorder="1" applyAlignment="1" applyProtection="1">
      <alignment horizontal="left" vertical="top"/>
      <protection locked="0"/>
    </xf>
    <xf numFmtId="15" fontId="60" fillId="7" borderId="0" xfId="0" applyNumberFormat="1" applyFont="1" applyFill="1" applyAlignment="1" applyProtection="1">
      <alignment horizontal="center" vertical="top"/>
      <protection locked="0"/>
    </xf>
    <xf numFmtId="0" fontId="56" fillId="7" borderId="0" xfId="0" applyFont="1" applyFill="1" applyAlignment="1">
      <alignment horizontal="left" vertical="top"/>
    </xf>
    <xf numFmtId="0" fontId="56" fillId="0" borderId="21" xfId="0" applyFont="1" applyBorder="1" applyAlignment="1">
      <alignment horizontal="center" vertical="center"/>
    </xf>
    <xf numFmtId="0" fontId="56" fillId="0" borderId="4" xfId="0" applyFont="1" applyBorder="1" applyAlignment="1">
      <alignment horizontal="center" vertical="center"/>
    </xf>
    <xf numFmtId="0" fontId="56" fillId="0" borderId="50" xfId="0" applyFont="1" applyBorder="1" applyAlignment="1">
      <alignment horizontal="center" vertical="center"/>
    </xf>
    <xf numFmtId="0" fontId="56" fillId="0" borderId="41" xfId="0" applyFont="1" applyBorder="1" applyAlignment="1">
      <alignment horizontal="center" vertical="center"/>
    </xf>
    <xf numFmtId="0" fontId="56" fillId="7" borderId="0" xfId="0" applyFont="1" applyFill="1" applyAlignment="1">
      <alignment horizontal="right" vertical="top"/>
    </xf>
    <xf numFmtId="0" fontId="56" fillId="0" borderId="22" xfId="0" applyFont="1" applyBorder="1" applyAlignment="1">
      <alignment horizontal="center" vertical="center"/>
    </xf>
    <xf numFmtId="15" fontId="60" fillId="3" borderId="0" xfId="0" quotePrefix="1" applyNumberFormat="1" applyFont="1" applyFill="1" applyAlignment="1" applyProtection="1">
      <alignment horizontal="left" vertical="top"/>
      <protection locked="0"/>
    </xf>
    <xf numFmtId="0" fontId="60" fillId="3" borderId="0" xfId="0" applyFont="1" applyFill="1" applyAlignment="1" applyProtection="1">
      <alignment horizontal="left" vertical="top"/>
      <protection locked="0"/>
    </xf>
    <xf numFmtId="0" fontId="60" fillId="7" borderId="120" xfId="0" applyFont="1" applyFill="1" applyBorder="1" applyAlignment="1">
      <alignment horizontal="left" vertical="top"/>
    </xf>
    <xf numFmtId="0" fontId="60" fillId="0" borderId="120" xfId="0" applyFont="1" applyBorder="1" applyAlignment="1" applyProtection="1">
      <alignment horizontal="center" vertical="top"/>
      <protection locked="0"/>
    </xf>
    <xf numFmtId="0" fontId="60" fillId="0" borderId="121" xfId="0" applyFont="1" applyBorder="1" applyAlignment="1" applyProtection="1">
      <alignment horizontal="center" vertical="top"/>
      <protection locked="0"/>
    </xf>
    <xf numFmtId="0" fontId="60" fillId="7" borderId="119" xfId="0" applyFont="1" applyFill="1" applyBorder="1" applyAlignment="1">
      <alignment horizontal="left" vertical="top"/>
    </xf>
    <xf numFmtId="0" fontId="60" fillId="0" borderId="119" xfId="0" applyFont="1" applyBorder="1" applyAlignment="1" applyProtection="1">
      <alignment horizontal="center" vertical="top"/>
      <protection locked="0"/>
    </xf>
    <xf numFmtId="0" fontId="60" fillId="0" borderId="117" xfId="0" applyFont="1" applyBorder="1" applyAlignment="1" applyProtection="1">
      <alignment horizontal="center" vertical="top"/>
      <protection locked="0"/>
    </xf>
    <xf numFmtId="0" fontId="60" fillId="7" borderId="120" xfId="0" applyFont="1" applyFill="1" applyBorder="1" applyAlignment="1" applyProtection="1">
      <alignment horizontal="left" vertical="top"/>
      <protection locked="0"/>
    </xf>
    <xf numFmtId="0" fontId="60" fillId="0" borderId="108" xfId="0" applyFont="1" applyBorder="1" applyAlignment="1" applyProtection="1">
      <alignment horizontal="center" vertical="top"/>
      <protection locked="0"/>
    </xf>
    <xf numFmtId="0" fontId="60" fillId="0" borderId="109" xfId="0" applyFont="1" applyBorder="1" applyAlignment="1" applyProtection="1">
      <alignment horizontal="center" vertical="top"/>
      <protection locked="0"/>
    </xf>
    <xf numFmtId="0" fontId="60" fillId="7" borderId="108" xfId="0" applyFont="1" applyFill="1" applyBorder="1" applyAlignment="1" applyProtection="1">
      <alignment horizontal="left" vertical="top"/>
      <protection locked="0"/>
    </xf>
    <xf numFmtId="0" fontId="60" fillId="7" borderId="119" xfId="0" applyFont="1" applyFill="1" applyBorder="1" applyAlignment="1" applyProtection="1">
      <alignment horizontal="left" vertical="top"/>
      <protection locked="0"/>
    </xf>
    <xf numFmtId="0" fontId="60" fillId="7" borderId="118" xfId="0" applyFont="1" applyFill="1" applyBorder="1" applyAlignment="1" applyProtection="1">
      <alignment horizontal="left" vertical="top"/>
      <protection locked="0"/>
    </xf>
    <xf numFmtId="0" fontId="60" fillId="0" borderId="118" xfId="0" applyFont="1" applyBorder="1" applyAlignment="1" applyProtection="1">
      <alignment horizontal="center" vertical="top"/>
      <protection locked="0"/>
    </xf>
    <xf numFmtId="0" fontId="60" fillId="0" borderId="438" xfId="0" applyFont="1" applyBorder="1" applyAlignment="1" applyProtection="1">
      <alignment horizontal="center" vertical="top"/>
      <protection locked="0"/>
    </xf>
    <xf numFmtId="0" fontId="60" fillId="0" borderId="94" xfId="0" applyFont="1" applyBorder="1" applyAlignment="1" applyProtection="1">
      <alignment horizontal="center" vertical="top"/>
      <protection locked="0"/>
    </xf>
    <xf numFmtId="0" fontId="60" fillId="0" borderId="113" xfId="0" applyFont="1" applyBorder="1" applyAlignment="1" applyProtection="1">
      <alignment horizontal="center" vertical="top"/>
      <protection locked="0"/>
    </xf>
    <xf numFmtId="0" fontId="60" fillId="0" borderId="420" xfId="0" applyFont="1" applyBorder="1" applyAlignment="1" applyProtection="1">
      <alignment horizontal="center" vertical="top"/>
      <protection locked="0"/>
    </xf>
    <xf numFmtId="0" fontId="60" fillId="0" borderId="421" xfId="0" applyFont="1" applyBorder="1" applyAlignment="1" applyProtection="1">
      <alignment horizontal="center" vertical="top"/>
      <protection locked="0"/>
    </xf>
    <xf numFmtId="0" fontId="60" fillId="0" borderId="198" xfId="0" applyFont="1" applyBorder="1" applyAlignment="1" applyProtection="1">
      <alignment horizontal="center" vertical="top"/>
      <protection locked="0"/>
    </xf>
    <xf numFmtId="0" fontId="60" fillId="0" borderId="419" xfId="0" applyFont="1" applyBorder="1" applyAlignment="1" applyProtection="1">
      <alignment horizontal="center" vertical="top"/>
      <protection locked="0"/>
    </xf>
    <xf numFmtId="0" fontId="56" fillId="7" borderId="112" xfId="0" applyFont="1" applyFill="1" applyBorder="1" applyAlignment="1">
      <alignment vertical="top"/>
    </xf>
    <xf numFmtId="0" fontId="56" fillId="7" borderId="94" xfId="0" applyFont="1" applyFill="1" applyBorder="1" applyAlignment="1">
      <alignment vertical="top"/>
    </xf>
    <xf numFmtId="0" fontId="56" fillId="7" borderId="113" xfId="0" applyFont="1" applyFill="1" applyBorder="1" applyAlignment="1">
      <alignment vertical="top"/>
    </xf>
    <xf numFmtId="0" fontId="56" fillId="0" borderId="11" xfId="0" applyFont="1" applyBorder="1" applyAlignment="1">
      <alignment horizontal="center" vertical="center" wrapText="1"/>
    </xf>
    <xf numFmtId="0" fontId="56" fillId="0" borderId="39" xfId="0" applyFont="1" applyBorder="1" applyAlignment="1">
      <alignment horizontal="center" vertical="center" wrapText="1"/>
    </xf>
    <xf numFmtId="0" fontId="60" fillId="7" borderId="110" xfId="0" applyFont="1" applyFill="1" applyBorder="1" applyAlignment="1" applyProtection="1">
      <alignment horizontal="left" vertical="top"/>
      <protection locked="0"/>
    </xf>
    <xf numFmtId="0" fontId="60" fillId="0" borderId="110" xfId="0" applyFont="1" applyBorder="1" applyAlignment="1" applyProtection="1">
      <alignment horizontal="center" vertical="top"/>
      <protection locked="0"/>
    </xf>
    <xf numFmtId="0" fontId="60" fillId="0" borderId="111" xfId="0" applyFont="1" applyBorder="1" applyAlignment="1" applyProtection="1">
      <alignment horizontal="center" vertical="top"/>
      <protection locked="0"/>
    </xf>
    <xf numFmtId="0" fontId="56" fillId="7" borderId="114" xfId="0" applyFont="1" applyFill="1" applyBorder="1" applyAlignment="1">
      <alignment vertical="top"/>
    </xf>
    <xf numFmtId="0" fontId="56" fillId="7" borderId="115" xfId="0" applyFont="1" applyFill="1" applyBorder="1" applyAlignment="1">
      <alignment vertical="top"/>
    </xf>
    <xf numFmtId="0" fontId="56" fillId="7" borderId="116" xfId="0" applyFont="1" applyFill="1" applyBorder="1" applyAlignment="1">
      <alignment vertical="top"/>
    </xf>
    <xf numFmtId="0" fontId="56" fillId="0" borderId="41" xfId="0" applyFont="1" applyBorder="1" applyAlignment="1">
      <alignment horizontal="center" vertical="center" wrapText="1"/>
    </xf>
    <xf numFmtId="0" fontId="56" fillId="0" borderId="22" xfId="0" applyFont="1" applyBorder="1" applyAlignment="1">
      <alignment horizontal="center" vertical="center" wrapText="1"/>
    </xf>
    <xf numFmtId="0" fontId="56" fillId="0" borderId="50" xfId="0" applyFont="1" applyBorder="1" applyAlignment="1">
      <alignment horizontal="center" vertical="center" wrapText="1"/>
    </xf>
    <xf numFmtId="0" fontId="60" fillId="7" borderId="33" xfId="0" applyFont="1" applyFill="1" applyBorder="1" applyAlignment="1" applyProtection="1">
      <alignment horizontal="center" vertical="top"/>
      <protection locked="0"/>
    </xf>
    <xf numFmtId="0" fontId="60" fillId="7" borderId="2" xfId="0" applyFont="1" applyFill="1" applyBorder="1" applyAlignment="1" applyProtection="1">
      <alignment horizontal="center" vertical="top"/>
      <protection locked="0"/>
    </xf>
    <xf numFmtId="0" fontId="60" fillId="7" borderId="34" xfId="0" applyFont="1" applyFill="1" applyBorder="1" applyAlignment="1" applyProtection="1">
      <alignment horizontal="center" vertical="top"/>
      <protection locked="0"/>
    </xf>
    <xf numFmtId="0" fontId="60" fillId="7" borderId="24" xfId="0" applyFont="1" applyFill="1" applyBorder="1" applyAlignment="1" applyProtection="1">
      <alignment horizontal="left" vertical="top"/>
      <protection locked="0"/>
    </xf>
    <xf numFmtId="0" fontId="60" fillId="7" borderId="34" xfId="0" applyFont="1" applyFill="1" applyBorder="1" applyAlignment="1" applyProtection="1">
      <alignment horizontal="left" vertical="top"/>
      <protection locked="0"/>
    </xf>
    <xf numFmtId="0" fontId="60" fillId="7" borderId="24" xfId="0" applyFont="1" applyFill="1" applyBorder="1" applyAlignment="1" applyProtection="1">
      <alignment horizontal="left" vertical="top" wrapText="1"/>
      <protection locked="0"/>
    </xf>
    <xf numFmtId="0" fontId="60" fillId="7" borderId="24" xfId="0" applyFont="1" applyFill="1" applyBorder="1" applyAlignment="1" applyProtection="1">
      <alignment horizontal="center" vertical="top"/>
      <protection locked="0"/>
    </xf>
    <xf numFmtId="0" fontId="60" fillId="7" borderId="32" xfId="0" applyFont="1" applyFill="1" applyBorder="1" applyAlignment="1" applyProtection="1">
      <alignment horizontal="center" vertical="top"/>
      <protection locked="0"/>
    </xf>
    <xf numFmtId="0" fontId="60" fillId="7" borderId="2" xfId="0" applyFont="1" applyFill="1" applyBorder="1" applyAlignment="1" applyProtection="1">
      <alignment horizontal="left" vertical="top" wrapText="1"/>
      <protection locked="0"/>
    </xf>
    <xf numFmtId="0" fontId="60" fillId="7" borderId="34" xfId="0" applyFont="1" applyFill="1" applyBorder="1" applyAlignment="1" applyProtection="1">
      <alignment horizontal="left" vertical="top" wrapText="1"/>
      <protection locked="0"/>
    </xf>
    <xf numFmtId="0" fontId="60" fillId="3" borderId="80" xfId="0" applyFont="1" applyFill="1" applyBorder="1" applyAlignment="1">
      <alignment horizontal="center" vertical="top"/>
    </xf>
    <xf numFmtId="0" fontId="60" fillId="3" borderId="1" xfId="0" applyFont="1" applyFill="1" applyBorder="1" applyAlignment="1">
      <alignment horizontal="center" vertical="top"/>
    </xf>
    <xf numFmtId="0" fontId="60" fillId="7" borderId="45" xfId="0" applyFont="1" applyFill="1" applyBorder="1" applyAlignment="1" applyProtection="1">
      <alignment horizontal="center" vertical="top"/>
      <protection locked="0"/>
    </xf>
    <xf numFmtId="0" fontId="60" fillId="7" borderId="46" xfId="0" applyFont="1" applyFill="1" applyBorder="1" applyAlignment="1" applyProtection="1">
      <alignment horizontal="center" vertical="top"/>
      <protection locked="0"/>
    </xf>
    <xf numFmtId="0" fontId="60" fillId="3" borderId="45" xfId="0" applyFont="1" applyFill="1" applyBorder="1" applyAlignment="1">
      <alignment horizontal="center" vertical="top"/>
    </xf>
    <xf numFmtId="0" fontId="60" fillId="3" borderId="36" xfId="0" applyFont="1" applyFill="1" applyBorder="1" applyAlignment="1">
      <alignment horizontal="center" vertical="top"/>
    </xf>
    <xf numFmtId="0" fontId="60" fillId="3" borderId="47" xfId="0" applyFont="1" applyFill="1" applyBorder="1" applyAlignment="1">
      <alignment horizontal="center" vertical="top"/>
    </xf>
    <xf numFmtId="0" fontId="56" fillId="0" borderId="38" xfId="0" applyFont="1" applyBorder="1" applyAlignment="1">
      <alignment horizontal="center" vertical="center" wrapText="1"/>
    </xf>
    <xf numFmtId="0" fontId="56" fillId="0" borderId="36" xfId="0" applyFont="1" applyBorder="1" applyAlignment="1">
      <alignment horizontal="center" vertical="center" wrapText="1"/>
    </xf>
    <xf numFmtId="0" fontId="56" fillId="0" borderId="37" xfId="0" applyFont="1" applyBorder="1" applyAlignment="1">
      <alignment horizontal="center" vertical="center" wrapText="1"/>
    </xf>
    <xf numFmtId="0" fontId="56" fillId="0" borderId="295" xfId="0" applyFont="1" applyBorder="1" applyAlignment="1">
      <alignment horizontal="center" vertical="center" wrapText="1"/>
    </xf>
    <xf numFmtId="0" fontId="56" fillId="0" borderId="292" xfId="0" applyFont="1" applyBorder="1" applyAlignment="1">
      <alignment horizontal="center" vertical="center" wrapText="1"/>
    </xf>
    <xf numFmtId="0" fontId="56" fillId="0" borderId="293" xfId="0" applyFont="1" applyBorder="1" applyAlignment="1">
      <alignment horizontal="center" vertical="center" wrapText="1"/>
    </xf>
    <xf numFmtId="0" fontId="56" fillId="0" borderId="294" xfId="0" applyFont="1" applyBorder="1" applyAlignment="1">
      <alignment horizontal="center" vertical="center" wrapText="1"/>
    </xf>
    <xf numFmtId="0" fontId="56" fillId="0" borderId="25" xfId="0" applyFont="1" applyBorder="1" applyAlignment="1">
      <alignment horizontal="center" vertical="center" wrapText="1"/>
    </xf>
    <xf numFmtId="0" fontId="60" fillId="7" borderId="35" xfId="0" applyFont="1" applyFill="1" applyBorder="1" applyAlignment="1" applyProtection="1">
      <alignment horizontal="center" vertical="top"/>
      <protection locked="0"/>
    </xf>
    <xf numFmtId="0" fontId="60" fillId="7" borderId="36" xfId="0" applyFont="1" applyFill="1" applyBorder="1" applyAlignment="1" applyProtection="1">
      <alignment horizontal="center" vertical="top"/>
      <protection locked="0"/>
    </xf>
    <xf numFmtId="0" fontId="60" fillId="7" borderId="49" xfId="0" applyFont="1" applyFill="1" applyBorder="1" applyAlignment="1" applyProtection="1">
      <alignment horizontal="center" vertical="top"/>
      <protection locked="0"/>
    </xf>
    <xf numFmtId="0" fontId="60" fillId="7" borderId="4" xfId="0" applyFont="1" applyFill="1" applyBorder="1" applyAlignment="1" applyProtection="1">
      <alignment horizontal="center" vertical="top"/>
      <protection locked="0"/>
    </xf>
    <xf numFmtId="0" fontId="60" fillId="7" borderId="22" xfId="0" applyFont="1" applyFill="1" applyBorder="1" applyAlignment="1" applyProtection="1">
      <alignment horizontal="center" vertical="top"/>
      <protection locked="0"/>
    </xf>
    <xf numFmtId="0" fontId="56" fillId="0" borderId="112" xfId="0" applyFont="1" applyBorder="1" applyAlignment="1" applyProtection="1">
      <alignment horizontal="left" vertical="top"/>
      <protection locked="0"/>
    </xf>
    <xf numFmtId="0" fontId="56" fillId="0" borderId="94" xfId="0" applyFont="1" applyBorder="1" applyAlignment="1" applyProtection="1">
      <alignment horizontal="left" vertical="top"/>
      <protection locked="0"/>
    </xf>
    <xf numFmtId="0" fontId="56" fillId="0" borderId="113" xfId="0" applyFont="1" applyBorder="1" applyAlignment="1" applyProtection="1">
      <alignment horizontal="left" vertical="top"/>
      <protection locked="0"/>
    </xf>
    <xf numFmtId="0" fontId="60" fillId="7" borderId="108" xfId="0" applyFont="1" applyFill="1" applyBorder="1" applyAlignment="1">
      <alignment horizontal="left" vertical="top"/>
    </xf>
    <xf numFmtId="0" fontId="60" fillId="0" borderId="112" xfId="0" applyFont="1" applyBorder="1" applyAlignment="1" applyProtection="1">
      <alignment vertical="top"/>
      <protection locked="0"/>
    </xf>
    <xf numFmtId="0" fontId="60" fillId="0" borderId="94" xfId="0" applyFont="1" applyBorder="1" applyAlignment="1" applyProtection="1">
      <alignment vertical="top"/>
      <protection locked="0"/>
    </xf>
    <xf numFmtId="0" fontId="60" fillId="0" borderId="113" xfId="0" applyFont="1" applyBorder="1" applyAlignment="1" applyProtection="1">
      <alignment vertical="top"/>
      <protection locked="0"/>
    </xf>
    <xf numFmtId="0" fontId="60" fillId="7" borderId="112" xfId="0" applyFont="1" applyFill="1" applyBorder="1" applyAlignment="1" applyProtection="1">
      <alignment vertical="top"/>
      <protection locked="0"/>
    </xf>
    <xf numFmtId="0" fontId="60" fillId="7" borderId="94" xfId="0" applyFont="1" applyFill="1" applyBorder="1" applyAlignment="1" applyProtection="1">
      <alignment vertical="top"/>
      <protection locked="0"/>
    </xf>
    <xf numFmtId="0" fontId="60" fillId="7" borderId="113" xfId="0" applyFont="1" applyFill="1" applyBorder="1" applyAlignment="1" applyProtection="1">
      <alignment vertical="top"/>
      <protection locked="0"/>
    </xf>
    <xf numFmtId="0" fontId="60" fillId="7" borderId="418" xfId="0" applyFont="1" applyFill="1" applyBorder="1" applyAlignment="1" applyProtection="1">
      <alignment horizontal="left" vertical="top"/>
      <protection locked="0"/>
    </xf>
    <xf numFmtId="0" fontId="10" fillId="3" borderId="0" xfId="0" applyFont="1" applyFill="1" applyAlignment="1">
      <alignment horizontal="center" vertical="center"/>
    </xf>
    <xf numFmtId="0" fontId="35" fillId="3" borderId="0" xfId="0" applyFont="1" applyFill="1" applyAlignment="1">
      <alignment vertical="center"/>
    </xf>
    <xf numFmtId="0" fontId="2" fillId="0" borderId="53" xfId="0" applyFont="1" applyBorder="1" applyAlignment="1">
      <alignment horizontal="center" vertical="center" wrapText="1"/>
    </xf>
    <xf numFmtId="0" fontId="2" fillId="0" borderId="54" xfId="0" applyFont="1" applyBorder="1" applyAlignment="1">
      <alignment horizontal="center" vertical="center" wrapText="1"/>
    </xf>
    <xf numFmtId="165" fontId="18" fillId="0" borderId="30" xfId="2" applyNumberFormat="1" applyFont="1" applyBorder="1" applyAlignment="1">
      <alignment horizontal="center" vertical="center" wrapText="1"/>
    </xf>
    <xf numFmtId="165" fontId="18" fillId="0" borderId="31" xfId="2" applyNumberFormat="1" applyFont="1" applyBorder="1" applyAlignment="1">
      <alignment horizontal="center" vertical="center" wrapText="1"/>
    </xf>
    <xf numFmtId="0" fontId="60" fillId="0" borderId="0" xfId="0" applyFont="1" applyAlignment="1">
      <alignment vertical="top" wrapText="1"/>
    </xf>
    <xf numFmtId="0" fontId="95" fillId="0" borderId="422" xfId="0" applyFont="1" applyBorder="1" applyAlignment="1">
      <alignment horizontal="center"/>
    </xf>
    <xf numFmtId="0" fontId="95" fillId="0" borderId="424" xfId="0" applyFont="1" applyBorder="1" applyAlignment="1">
      <alignment horizontal="center"/>
    </xf>
    <xf numFmtId="0" fontId="10" fillId="0" borderId="0" xfId="0" applyFont="1" applyAlignment="1">
      <alignment horizontal="left"/>
    </xf>
    <xf numFmtId="0" fontId="23" fillId="0" borderId="0" xfId="0" applyFont="1" applyAlignment="1">
      <alignment horizontal="center"/>
    </xf>
    <xf numFmtId="0" fontId="10" fillId="0" borderId="0" xfId="0" applyFont="1" applyAlignment="1">
      <alignment horizontal="center"/>
    </xf>
    <xf numFmtId="43" fontId="4" fillId="0" borderId="1" xfId="1" applyFont="1" applyBorder="1" applyAlignment="1"/>
    <xf numFmtId="0" fontId="10" fillId="0" borderId="0" xfId="0" applyFont="1" applyAlignment="1">
      <alignment horizontal="center" vertical="center"/>
    </xf>
    <xf numFmtId="0" fontId="33" fillId="0" borderId="0" xfId="0" applyFont="1" applyAlignment="1">
      <alignment horizontal="center"/>
    </xf>
    <xf numFmtId="43" fontId="14" fillId="0" borderId="475" xfId="1" applyFont="1" applyBorder="1" applyAlignment="1">
      <alignment vertical="center" wrapText="1"/>
    </xf>
    <xf numFmtId="0" fontId="14" fillId="0" borderId="89" xfId="0" applyFont="1" applyBorder="1" applyAlignment="1">
      <alignment horizontal="left" vertical="center" wrapText="1"/>
    </xf>
    <xf numFmtId="43" fontId="14" fillId="0" borderId="474" xfId="1" applyFont="1" applyBorder="1" applyAlignment="1">
      <alignment vertical="center" wrapText="1"/>
    </xf>
    <xf numFmtId="43" fontId="18" fillId="0" borderId="474" xfId="1" applyFont="1" applyBorder="1" applyAlignment="1">
      <alignment vertical="center" wrapText="1"/>
    </xf>
    <xf numFmtId="43" fontId="18" fillId="4" borderId="486" xfId="1" applyFont="1" applyFill="1" applyBorder="1" applyAlignment="1" applyProtection="1">
      <alignment horizontal="left" vertical="center"/>
      <protection locked="0"/>
    </xf>
    <xf numFmtId="43" fontId="18" fillId="4" borderId="487" xfId="1" applyFont="1" applyFill="1" applyBorder="1" applyAlignment="1" applyProtection="1">
      <alignment horizontal="left" vertical="center"/>
      <protection locked="0"/>
    </xf>
    <xf numFmtId="49" fontId="34" fillId="0" borderId="0" xfId="1" applyNumberFormat="1" applyFont="1" applyBorder="1" applyAlignment="1">
      <alignment horizontal="center" vertical="center"/>
    </xf>
    <xf numFmtId="49" fontId="33" fillId="0" borderId="0" xfId="1" applyNumberFormat="1" applyFont="1" applyBorder="1" applyAlignment="1">
      <alignment horizontal="center" vertical="center"/>
    </xf>
    <xf numFmtId="49" fontId="34" fillId="0" borderId="0" xfId="1" applyNumberFormat="1" applyFont="1" applyBorder="1" applyAlignment="1">
      <alignment horizontal="left" vertical="center"/>
    </xf>
    <xf numFmtId="49" fontId="18" fillId="0" borderId="0" xfId="1" applyNumberFormat="1" applyFont="1" applyBorder="1" applyAlignment="1">
      <alignment horizontal="center" vertical="center"/>
    </xf>
    <xf numFmtId="49" fontId="26" fillId="0" borderId="0" xfId="1" applyNumberFormat="1" applyFont="1" applyBorder="1" applyAlignment="1">
      <alignment horizontal="center" vertical="center"/>
    </xf>
    <xf numFmtId="0" fontId="56" fillId="0" borderId="422" xfId="0" applyFont="1" applyBorder="1" applyAlignment="1">
      <alignment horizontal="center" vertical="center" wrapText="1"/>
    </xf>
    <xf numFmtId="0" fontId="56" fillId="0" borderId="423" xfId="0" applyFont="1" applyBorder="1" applyAlignment="1">
      <alignment horizontal="center" vertical="center" wrapText="1"/>
    </xf>
    <xf numFmtId="0" fontId="56" fillId="0" borderId="424" xfId="0" applyFont="1" applyBorder="1" applyAlignment="1">
      <alignment horizontal="center" vertical="center" wrapText="1"/>
    </xf>
    <xf numFmtId="164" fontId="60" fillId="0" borderId="327" xfId="12" applyFont="1" applyBorder="1" applyAlignment="1"/>
    <xf numFmtId="164" fontId="60" fillId="0" borderId="277" xfId="12" applyFont="1" applyBorder="1" applyAlignment="1"/>
    <xf numFmtId="0" fontId="60" fillId="0" borderId="426" xfId="12" applyNumberFormat="1" applyFont="1" applyBorder="1" applyAlignment="1">
      <alignment horizontal="center"/>
    </xf>
    <xf numFmtId="0" fontId="60" fillId="0" borderId="278" xfId="12" applyNumberFormat="1" applyFont="1" applyBorder="1" applyAlignment="1">
      <alignment horizontal="center"/>
    </xf>
    <xf numFmtId="0" fontId="56" fillId="0" borderId="287" xfId="0" applyFont="1" applyBorder="1" applyAlignment="1">
      <alignment horizontal="center" wrapText="1"/>
    </xf>
    <xf numFmtId="0" fontId="2" fillId="0" borderId="39" xfId="0" applyFont="1" applyBorder="1" applyAlignment="1">
      <alignment horizontal="center" vertical="center" wrapText="1"/>
    </xf>
    <xf numFmtId="0" fontId="2" fillId="0" borderId="25" xfId="0" applyFont="1" applyBorder="1" applyAlignment="1">
      <alignment horizontal="center" vertical="center" wrapText="1"/>
    </xf>
    <xf numFmtId="0" fontId="4" fillId="0" borderId="0" xfId="0" applyFont="1" applyAlignment="1">
      <alignment horizontal="left"/>
    </xf>
    <xf numFmtId="43" fontId="4" fillId="0" borderId="0" xfId="1" quotePrefix="1" applyFont="1" applyBorder="1" applyAlignment="1">
      <alignment horizontal="left" vertical="center"/>
    </xf>
    <xf numFmtId="43" fontId="10" fillId="0" borderId="0" xfId="1" applyFont="1" applyBorder="1" applyAlignment="1">
      <alignment horizontal="center"/>
    </xf>
    <xf numFmtId="0" fontId="2" fillId="0" borderId="0" xfId="0" applyFont="1" applyAlignment="1">
      <alignment horizontal="center" vertical="center" wrapText="1"/>
    </xf>
    <xf numFmtId="0" fontId="2" fillId="0" borderId="249" xfId="0" applyFont="1" applyBorder="1" applyAlignment="1">
      <alignment horizontal="center" vertical="center" wrapText="1"/>
    </xf>
    <xf numFmtId="0" fontId="2" fillId="0" borderId="57" xfId="0" applyFont="1" applyBorder="1" applyAlignment="1">
      <alignment horizontal="center" vertical="center" wrapText="1"/>
    </xf>
    <xf numFmtId="0" fontId="2" fillId="0" borderId="55" xfId="0" applyFont="1" applyBorder="1" applyAlignment="1">
      <alignment horizontal="center" vertical="center" wrapText="1"/>
    </xf>
    <xf numFmtId="0" fontId="2" fillId="0" borderId="43" xfId="0" applyFont="1" applyBorder="1" applyAlignment="1">
      <alignment horizontal="center" vertical="center" wrapText="1"/>
    </xf>
    <xf numFmtId="168" fontId="2" fillId="0" borderId="306" xfId="1" applyNumberFormat="1" applyFont="1" applyBorder="1" applyAlignment="1">
      <alignment horizontal="center" vertical="center" wrapText="1"/>
    </xf>
    <xf numFmtId="168" fontId="2" fillId="0" borderId="511" xfId="1" applyNumberFormat="1" applyFont="1" applyBorder="1" applyAlignment="1">
      <alignment horizontal="center" vertical="center" wrapText="1"/>
    </xf>
    <xf numFmtId="43" fontId="2" fillId="0" borderId="372" xfId="1" applyFont="1" applyBorder="1" applyAlignment="1">
      <alignment horizontal="center" vertical="center" wrapText="1"/>
    </xf>
    <xf numFmtId="43" fontId="2" fillId="0" borderId="373" xfId="1" applyFont="1" applyBorder="1" applyAlignment="1">
      <alignment horizontal="center" vertical="center" wrapText="1"/>
    </xf>
    <xf numFmtId="0" fontId="2" fillId="0" borderId="13" xfId="0" applyFont="1" applyBorder="1" applyAlignment="1">
      <alignment horizontal="center" vertical="center" wrapText="1"/>
    </xf>
    <xf numFmtId="0" fontId="2" fillId="0" borderId="15" xfId="0" applyFont="1" applyBorder="1" applyAlignment="1">
      <alignment horizontal="center" vertical="center" wrapText="1"/>
    </xf>
    <xf numFmtId="43" fontId="2" fillId="0" borderId="306" xfId="1" applyFont="1" applyBorder="1" applyAlignment="1">
      <alignment horizontal="center" vertical="center" wrapText="1"/>
    </xf>
    <xf numFmtId="43" fontId="2" fillId="0" borderId="510" xfId="1" applyFont="1" applyBorder="1" applyAlignment="1">
      <alignment horizontal="center" vertical="center" wrapText="1"/>
    </xf>
    <xf numFmtId="0" fontId="2" fillId="0" borderId="0" xfId="0" applyFont="1" applyAlignment="1">
      <alignment horizontal="left" vertical="top" wrapText="1"/>
    </xf>
    <xf numFmtId="0" fontId="60" fillId="0" borderId="0" xfId="0" applyFont="1" applyAlignment="1">
      <alignment horizontal="left" vertical="top" wrapText="1"/>
    </xf>
    <xf numFmtId="0" fontId="4" fillId="0" borderId="0" xfId="0" applyFont="1" applyAlignment="1">
      <alignment horizontal="left" wrapText="1"/>
    </xf>
    <xf numFmtId="0" fontId="4" fillId="0" borderId="0" xfId="0" applyFont="1" applyAlignment="1">
      <alignment horizontal="left" vertical="top" wrapText="1"/>
    </xf>
    <xf numFmtId="0" fontId="9" fillId="0" borderId="0" xfId="0" applyFont="1" applyAlignment="1">
      <alignment wrapText="1"/>
    </xf>
    <xf numFmtId="0" fontId="4" fillId="0" borderId="0" xfId="0" applyFont="1" applyAlignment="1">
      <alignment wrapText="1"/>
    </xf>
    <xf numFmtId="0" fontId="6" fillId="0" borderId="0" xfId="0" applyFont="1" applyAlignment="1">
      <alignment wrapText="1"/>
    </xf>
    <xf numFmtId="0" fontId="10" fillId="0" borderId="0" xfId="0" applyFont="1" applyAlignment="1">
      <alignment horizontal="center" wrapText="1"/>
    </xf>
    <xf numFmtId="0" fontId="23" fillId="0" borderId="0" xfId="0" applyFont="1" applyAlignment="1">
      <alignment horizontal="center" wrapText="1"/>
    </xf>
    <xf numFmtId="0" fontId="13" fillId="0" borderId="0" xfId="0" applyFont="1" applyAlignment="1">
      <alignment horizontal="left" vertical="top" wrapText="1"/>
    </xf>
    <xf numFmtId="0" fontId="4" fillId="0" borderId="0" xfId="9" applyFont="1" applyAlignment="1">
      <alignment horizontal="left" vertical="top" wrapText="1"/>
    </xf>
    <xf numFmtId="0" fontId="4" fillId="0" borderId="0" xfId="9" applyFont="1" applyAlignment="1">
      <alignment horizontal="left"/>
    </xf>
    <xf numFmtId="0" fontId="10" fillId="0" borderId="0" xfId="9" applyFont="1" applyAlignment="1">
      <alignment horizontal="center"/>
    </xf>
    <xf numFmtId="0" fontId="3" fillId="0" borderId="0" xfId="9" applyFont="1" applyAlignment="1">
      <alignment horizontal="center"/>
    </xf>
    <xf numFmtId="0" fontId="13" fillId="0" borderId="0" xfId="9" applyFont="1" applyAlignment="1">
      <alignment wrapText="1"/>
    </xf>
    <xf numFmtId="0" fontId="4" fillId="0" borderId="0" xfId="9" applyFont="1" applyAlignment="1">
      <alignment wrapText="1"/>
    </xf>
    <xf numFmtId="0" fontId="4" fillId="0" borderId="0" xfId="9" applyFont="1" applyAlignment="1">
      <alignment vertical="top" wrapText="1"/>
    </xf>
    <xf numFmtId="0" fontId="4" fillId="0" borderId="293" xfId="0" applyFont="1" applyBorder="1" applyAlignment="1">
      <alignment horizontal="center"/>
    </xf>
    <xf numFmtId="0" fontId="4" fillId="0" borderId="38" xfId="0" applyFont="1" applyBorder="1" applyAlignment="1">
      <alignment horizontal="center"/>
    </xf>
    <xf numFmtId="0" fontId="4" fillId="0" borderId="36" xfId="0" applyFont="1" applyBorder="1" applyAlignment="1">
      <alignment horizontal="center"/>
    </xf>
    <xf numFmtId="0" fontId="4" fillId="0" borderId="37" xfId="0" applyFont="1" applyBorder="1" applyAlignment="1">
      <alignment horizontal="center"/>
    </xf>
    <xf numFmtId="170" fontId="2" fillId="0" borderId="13" xfId="0" applyNumberFormat="1" applyFont="1" applyBorder="1" applyAlignment="1">
      <alignment horizontal="center" vertical="center" wrapText="1"/>
    </xf>
    <xf numFmtId="43" fontId="2" fillId="0" borderId="13" xfId="2" applyFont="1" applyFill="1" applyBorder="1" applyAlignment="1">
      <alignment horizontal="center" vertical="center" wrapText="1"/>
    </xf>
    <xf numFmtId="170" fontId="2" fillId="0" borderId="58" xfId="0" applyNumberFormat="1" applyFont="1" applyBorder="1" applyAlignment="1">
      <alignment horizontal="center" vertical="center" wrapText="1"/>
    </xf>
    <xf numFmtId="170" fontId="2" fillId="0" borderId="0" xfId="0" applyNumberFormat="1" applyFont="1" applyAlignment="1">
      <alignment horizontal="center" vertical="center"/>
    </xf>
    <xf numFmtId="170" fontId="2" fillId="0" borderId="249" xfId="0" applyNumberFormat="1" applyFont="1" applyBorder="1" applyAlignment="1">
      <alignment horizontal="center" vertical="center"/>
    </xf>
    <xf numFmtId="170" fontId="2" fillId="0" borderId="48" xfId="0" applyNumberFormat="1" applyFont="1" applyBorder="1" applyAlignment="1">
      <alignment horizontal="center" vertical="center" wrapText="1"/>
    </xf>
    <xf numFmtId="170" fontId="2" fillId="0" borderId="0" xfId="0" applyNumberFormat="1" applyFont="1" applyAlignment="1">
      <alignment horizontal="center" vertical="center" wrapText="1"/>
    </xf>
    <xf numFmtId="170" fontId="2" fillId="0" borderId="249" xfId="0" applyNumberFormat="1" applyFont="1" applyBorder="1" applyAlignment="1">
      <alignment horizontal="center" vertical="center" wrapText="1"/>
    </xf>
    <xf numFmtId="37" fontId="2" fillId="0" borderId="13" xfId="0" applyNumberFormat="1" applyFont="1" applyBorder="1" applyAlignment="1">
      <alignment horizontal="center" vertical="center" wrapText="1"/>
    </xf>
    <xf numFmtId="176" fontId="2" fillId="0" borderId="13" xfId="0" applyNumberFormat="1" applyFont="1" applyBorder="1" applyAlignment="1">
      <alignment horizontal="center" vertical="center" wrapText="1"/>
    </xf>
    <xf numFmtId="165" fontId="2" fillId="0" borderId="13" xfId="3" applyNumberFormat="1" applyFont="1" applyFill="1" applyBorder="1" applyAlignment="1">
      <alignment horizontal="center" vertical="center" wrapText="1"/>
    </xf>
    <xf numFmtId="0" fontId="2" fillId="0" borderId="48" xfId="0" applyFont="1" applyBorder="1" applyAlignment="1">
      <alignment horizontal="center" vertical="center" wrapText="1"/>
    </xf>
    <xf numFmtId="0" fontId="2" fillId="0" borderId="280" xfId="0" applyFont="1" applyBorder="1" applyAlignment="1">
      <alignment horizontal="center" vertical="center" wrapText="1"/>
    </xf>
    <xf numFmtId="0" fontId="2" fillId="0" borderId="294" xfId="0" applyFont="1" applyBorder="1" applyAlignment="1">
      <alignment horizontal="center" vertical="center" wrapText="1"/>
    </xf>
    <xf numFmtId="0" fontId="4" fillId="0" borderId="94" xfId="0" applyFont="1" applyBorder="1" applyAlignment="1">
      <alignment horizontal="center"/>
    </xf>
    <xf numFmtId="0" fontId="4" fillId="0" borderId="113" xfId="0" applyFont="1" applyBorder="1" applyAlignment="1">
      <alignment horizontal="center"/>
    </xf>
    <xf numFmtId="37" fontId="2" fillId="0" borderId="0" xfId="0" applyNumberFormat="1" applyFont="1" applyAlignment="1">
      <alignment horizontal="center" vertical="center"/>
    </xf>
    <xf numFmtId="37" fontId="2" fillId="0" borderId="262" xfId="0" applyNumberFormat="1" applyFont="1" applyBorder="1" applyAlignment="1">
      <alignment horizontal="center" vertical="center"/>
    </xf>
    <xf numFmtId="170" fontId="2" fillId="0" borderId="292" xfId="0" applyNumberFormat="1" applyFont="1" applyBorder="1" applyAlignment="1">
      <alignment horizontal="center" vertical="center" wrapText="1"/>
    </xf>
    <xf numFmtId="170" fontId="2" fillId="0" borderId="59" xfId="0" applyNumberFormat="1" applyFont="1" applyBorder="1" applyAlignment="1">
      <alignment horizontal="center" vertical="center" wrapText="1"/>
    </xf>
    <xf numFmtId="170" fontId="2" fillId="0" borderId="23" xfId="0" applyNumberFormat="1" applyFont="1" applyBorder="1" applyAlignment="1">
      <alignment horizontal="center" vertical="center" wrapText="1"/>
    </xf>
    <xf numFmtId="0" fontId="4" fillId="0" borderId="94" xfId="0" applyFont="1" applyBorder="1" applyAlignment="1">
      <alignment wrapText="1"/>
    </xf>
    <xf numFmtId="0" fontId="4" fillId="0" borderId="312" xfId="0" applyFont="1" applyBorder="1" applyAlignment="1">
      <alignment horizontal="center"/>
    </xf>
    <xf numFmtId="0" fontId="4" fillId="0" borderId="323" xfId="0" applyFont="1" applyBorder="1" applyAlignment="1">
      <alignment horizontal="center"/>
    </xf>
    <xf numFmtId="0" fontId="10" fillId="3" borderId="0" xfId="0" applyFont="1" applyFill="1" applyAlignment="1">
      <alignment horizontal="center"/>
    </xf>
    <xf numFmtId="0" fontId="23" fillId="3" borderId="0" xfId="0" applyFont="1" applyFill="1" applyAlignment="1">
      <alignment horizontal="center"/>
    </xf>
    <xf numFmtId="37" fontId="2" fillId="0" borderId="249" xfId="0" applyNumberFormat="1" applyFont="1" applyBorder="1" applyAlignment="1">
      <alignment horizontal="center" vertical="center"/>
    </xf>
    <xf numFmtId="170" fontId="2" fillId="0" borderId="305" xfId="0" applyNumberFormat="1" applyFont="1" applyBorder="1" applyAlignment="1">
      <alignment horizontal="center" vertical="center" wrapText="1"/>
    </xf>
    <xf numFmtId="170" fontId="2" fillId="0" borderId="305" xfId="0" applyNumberFormat="1" applyFont="1" applyBorder="1" applyAlignment="1">
      <alignment horizontal="center"/>
    </xf>
    <xf numFmtId="170" fontId="2" fillId="0" borderId="306" xfId="0" applyNumberFormat="1" applyFont="1" applyBorder="1" applyAlignment="1">
      <alignment horizontal="center"/>
    </xf>
    <xf numFmtId="37" fontId="4" fillId="0" borderId="307" xfId="0" quotePrefix="1" applyNumberFormat="1" applyFont="1" applyBorder="1" applyAlignment="1">
      <alignment horizontal="center" vertical="center"/>
    </xf>
    <xf numFmtId="37" fontId="4" fillId="0" borderId="304" xfId="0" quotePrefix="1" applyNumberFormat="1" applyFont="1" applyBorder="1" applyAlignment="1">
      <alignment horizontal="center" vertical="center"/>
    </xf>
    <xf numFmtId="37" fontId="4" fillId="0" borderId="308" xfId="0" quotePrefix="1" applyNumberFormat="1" applyFont="1" applyBorder="1" applyAlignment="1">
      <alignment horizontal="center" vertical="center"/>
    </xf>
    <xf numFmtId="37" fontId="2" fillId="0" borderId="0" xfId="0" applyNumberFormat="1" applyFont="1" applyAlignment="1">
      <alignment horizontal="center" vertical="center" wrapText="1"/>
    </xf>
    <xf numFmtId="37" fontId="2" fillId="0" borderId="249" xfId="0" applyNumberFormat="1" applyFont="1" applyBorder="1" applyAlignment="1">
      <alignment horizontal="center" vertical="center" wrapText="1"/>
    </xf>
    <xf numFmtId="37" fontId="2" fillId="0" borderId="58" xfId="0" applyNumberFormat="1" applyFont="1" applyBorder="1" applyAlignment="1">
      <alignment horizontal="center" vertical="center" wrapText="1"/>
    </xf>
    <xf numFmtId="37" fontId="4" fillId="0" borderId="331" xfId="0" quotePrefix="1" applyNumberFormat="1" applyFont="1" applyBorder="1" applyAlignment="1">
      <alignment horizontal="center" vertical="center"/>
    </xf>
    <xf numFmtId="37" fontId="4" fillId="0" borderId="332" xfId="0" quotePrefix="1" applyNumberFormat="1" applyFont="1" applyBorder="1" applyAlignment="1">
      <alignment horizontal="center" vertical="center"/>
    </xf>
    <xf numFmtId="0" fontId="56" fillId="0" borderId="377" xfId="0" applyFont="1" applyBorder="1" applyAlignment="1">
      <alignment horizontal="center"/>
    </xf>
    <xf numFmtId="0" fontId="56" fillId="0" borderId="378" xfId="0" applyFont="1" applyBorder="1" applyAlignment="1">
      <alignment horizontal="center"/>
    </xf>
    <xf numFmtId="0" fontId="2" fillId="0" borderId="0" xfId="0" applyFont="1" applyAlignment="1">
      <alignment horizontal="center"/>
    </xf>
    <xf numFmtId="0" fontId="18" fillId="0" borderId="0" xfId="0" applyFont="1" applyAlignment="1">
      <alignment vertical="center"/>
    </xf>
    <xf numFmtId="0" fontId="26" fillId="0" borderId="0" xfId="0" applyFont="1" applyAlignment="1">
      <alignment horizontal="center" vertical="center"/>
    </xf>
    <xf numFmtId="0" fontId="2" fillId="0" borderId="377" xfId="0" applyFont="1" applyBorder="1" applyAlignment="1">
      <alignment horizontal="center"/>
    </xf>
    <xf numFmtId="0" fontId="2" fillId="0" borderId="377" xfId="0" applyFont="1" applyBorder="1" applyAlignment="1">
      <alignment horizontal="center" vertical="center"/>
    </xf>
    <xf numFmtId="0" fontId="2" fillId="0" borderId="272" xfId="14" applyFont="1" applyBorder="1" applyAlignment="1">
      <alignment horizontal="center" vertical="center" wrapText="1"/>
    </xf>
    <xf numFmtId="0" fontId="2" fillId="0" borderId="276" xfId="14" applyFont="1" applyBorder="1" applyAlignment="1">
      <alignment horizontal="center" vertical="center" wrapText="1"/>
    </xf>
    <xf numFmtId="0" fontId="2" fillId="0" borderId="272" xfId="14" applyFont="1" applyBorder="1" applyAlignment="1">
      <alignment horizontal="center" vertical="center"/>
    </xf>
    <xf numFmtId="0" fontId="2" fillId="0" borderId="273" xfId="14" applyFont="1" applyBorder="1" applyAlignment="1">
      <alignment horizontal="center" vertical="center"/>
    </xf>
    <xf numFmtId="0" fontId="2" fillId="0" borderId="274" xfId="14" applyFont="1" applyBorder="1" applyAlignment="1">
      <alignment horizontal="center" vertical="center"/>
    </xf>
    <xf numFmtId="0" fontId="2" fillId="0" borderId="275" xfId="14" applyFont="1" applyBorder="1" applyAlignment="1">
      <alignment horizontal="center" vertical="center"/>
    </xf>
    <xf numFmtId="0" fontId="30" fillId="16" borderId="0" xfId="14" applyFont="1" applyFill="1" applyAlignment="1" applyProtection="1">
      <alignment horizontal="center" vertical="center" wrapText="1"/>
      <protection locked="0"/>
    </xf>
    <xf numFmtId="0" fontId="30" fillId="0" borderId="0" xfId="14" applyFont="1" applyAlignment="1">
      <alignment horizontal="center" vertical="center" wrapText="1"/>
    </xf>
    <xf numFmtId="0" fontId="2" fillId="0" borderId="341" xfId="14" applyFont="1" applyBorder="1" applyAlignment="1">
      <alignment horizontal="center" vertical="center"/>
    </xf>
    <xf numFmtId="0" fontId="2" fillId="0" borderId="344" xfId="14" applyFont="1" applyBorder="1" applyAlignment="1">
      <alignment horizontal="center" vertical="center"/>
    </xf>
    <xf numFmtId="0" fontId="2" fillId="0" borderId="342" xfId="14" applyFont="1" applyBorder="1" applyAlignment="1">
      <alignment horizontal="center" vertical="center" wrapText="1"/>
    </xf>
    <xf numFmtId="0" fontId="2" fillId="0" borderId="343" xfId="14" applyFont="1" applyBorder="1" applyAlignment="1">
      <alignment horizontal="center" vertical="center" wrapText="1"/>
    </xf>
    <xf numFmtId="0" fontId="2" fillId="0" borderId="60" xfId="14" applyFont="1" applyBorder="1" applyAlignment="1">
      <alignment horizontal="center" vertical="center" wrapText="1"/>
    </xf>
    <xf numFmtId="0" fontId="2" fillId="0" borderId="209" xfId="14" applyFont="1" applyBorder="1" applyAlignment="1">
      <alignment horizontal="center" vertical="center"/>
    </xf>
    <xf numFmtId="0" fontId="2" fillId="0" borderId="271" xfId="14" applyFont="1" applyBorder="1" applyAlignment="1">
      <alignment horizontal="center" vertical="center"/>
    </xf>
    <xf numFmtId="0" fontId="2" fillId="0" borderId="59" xfId="14" applyFont="1" applyBorder="1" applyAlignment="1">
      <alignment horizontal="center" vertical="center" wrapText="1"/>
    </xf>
    <xf numFmtId="0" fontId="78" fillId="0" borderId="272" xfId="14" applyFont="1" applyBorder="1" applyAlignment="1">
      <alignment horizontal="center" vertical="center" wrapText="1"/>
    </xf>
    <xf numFmtId="0" fontId="56" fillId="0" borderId="0" xfId="5" applyFont="1" applyAlignment="1">
      <alignment horizontal="left" vertical="center"/>
    </xf>
    <xf numFmtId="0" fontId="58" fillId="0" borderId="0" xfId="0" applyFont="1" applyAlignment="1">
      <alignment wrapText="1"/>
    </xf>
    <xf numFmtId="0" fontId="56" fillId="0" borderId="0" xfId="0" applyFont="1" applyAlignment="1">
      <alignment wrapText="1"/>
    </xf>
    <xf numFmtId="0" fontId="60" fillId="0" borderId="0" xfId="0" applyFont="1" applyAlignment="1">
      <alignment wrapText="1"/>
    </xf>
    <xf numFmtId="0" fontId="33" fillId="0" borderId="0" xfId="0" applyFont="1" applyAlignment="1">
      <alignment horizontal="center" vertical="center"/>
    </xf>
    <xf numFmtId="0" fontId="60" fillId="0" borderId="0" xfId="0" applyFont="1" applyAlignment="1">
      <alignment horizontal="left"/>
    </xf>
    <xf numFmtId="0" fontId="2" fillId="0" borderId="14" xfId="0" applyFont="1" applyBorder="1" applyAlignment="1">
      <alignment horizontal="center" vertical="center" wrapText="1"/>
    </xf>
    <xf numFmtId="43" fontId="2" fillId="0" borderId="13" xfId="1" applyFont="1" applyBorder="1" applyAlignment="1">
      <alignment horizontal="center" vertical="center" wrapText="1"/>
    </xf>
    <xf numFmtId="0" fontId="2" fillId="9" borderId="13" xfId="0" applyFont="1" applyFill="1" applyBorder="1" applyAlignment="1">
      <alignment horizontal="center" vertical="center" wrapText="1"/>
    </xf>
    <xf numFmtId="0" fontId="59" fillId="0" borderId="0" xfId="0" applyFont="1" applyAlignment="1">
      <alignment horizontal="center"/>
    </xf>
    <xf numFmtId="0" fontId="2" fillId="0" borderId="463" xfId="0" applyFont="1" applyBorder="1" applyAlignment="1">
      <alignment horizontal="center" vertical="center"/>
    </xf>
    <xf numFmtId="0" fontId="2" fillId="0" borderId="460" xfId="0" applyFont="1" applyBorder="1" applyAlignment="1">
      <alignment horizontal="center" vertical="center"/>
    </xf>
    <xf numFmtId="0" fontId="2" fillId="0" borderId="464" xfId="0" applyFont="1" applyBorder="1" applyAlignment="1">
      <alignment horizontal="center" vertical="center"/>
    </xf>
    <xf numFmtId="0" fontId="2" fillId="0" borderId="249" xfId="0" applyFont="1" applyBorder="1" applyAlignment="1">
      <alignment horizontal="center" vertical="center"/>
    </xf>
    <xf numFmtId="0" fontId="2" fillId="0" borderId="94" xfId="0" applyFont="1" applyBorder="1" applyAlignment="1">
      <alignment horizontal="center"/>
    </xf>
    <xf numFmtId="0" fontId="2" fillId="0" borderId="168" xfId="0" applyFont="1" applyBorder="1" applyAlignment="1">
      <alignment horizontal="center"/>
    </xf>
    <xf numFmtId="0" fontId="59" fillId="0" borderId="0" xfId="0" applyFont="1" applyAlignment="1">
      <alignment horizontal="left"/>
    </xf>
    <xf numFmtId="43" fontId="2" fillId="0" borderId="13" xfId="1" applyFont="1" applyBorder="1" applyAlignment="1">
      <alignment horizontal="center" vertical="center"/>
    </xf>
    <xf numFmtId="9" fontId="2" fillId="0" borderId="13" xfId="11"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305" xfId="0" applyFont="1" applyBorder="1" applyAlignment="1">
      <alignment horizontal="center" vertical="center" wrapText="1"/>
    </xf>
    <xf numFmtId="16" fontId="2" fillId="0" borderId="351" xfId="0" applyNumberFormat="1" applyFont="1" applyBorder="1" applyAlignment="1">
      <alignment horizontal="center" vertical="center" wrapText="1"/>
    </xf>
    <xf numFmtId="0" fontId="2" fillId="0" borderId="295" xfId="0" applyFont="1" applyBorder="1" applyAlignment="1">
      <alignment horizontal="center" vertical="center"/>
    </xf>
    <xf numFmtId="0" fontId="2" fillId="0" borderId="292" xfId="0" applyFont="1" applyBorder="1" applyAlignment="1">
      <alignment horizontal="center" vertical="center"/>
    </xf>
    <xf numFmtId="0" fontId="2" fillId="0" borderId="292" xfId="0" applyFont="1" applyBorder="1" applyAlignment="1">
      <alignment horizontal="center" vertical="center" wrapText="1"/>
    </xf>
    <xf numFmtId="0" fontId="4" fillId="0" borderId="39" xfId="0" quotePrefix="1" applyFont="1" applyBorder="1" applyAlignment="1">
      <alignment horizontal="center"/>
    </xf>
    <xf numFmtId="0" fontId="4" fillId="0" borderId="37" xfId="0" quotePrefix="1" applyFont="1" applyBorder="1" applyAlignment="1">
      <alignment horizontal="center"/>
    </xf>
    <xf numFmtId="0" fontId="4" fillId="0" borderId="11" xfId="0" quotePrefix="1" applyFont="1" applyBorder="1" applyAlignment="1">
      <alignment horizontal="center"/>
    </xf>
    <xf numFmtId="0" fontId="2" fillId="9" borderId="292" xfId="0" applyFont="1" applyFill="1" applyBorder="1" applyAlignment="1">
      <alignment horizontal="center" vertical="center" wrapText="1"/>
    </xf>
    <xf numFmtId="16" fontId="2" fillId="0" borderId="292" xfId="0" applyNumberFormat="1" applyFont="1" applyBorder="1" applyAlignment="1">
      <alignment horizontal="center" vertical="center" wrapText="1"/>
    </xf>
    <xf numFmtId="43" fontId="2" fillId="0" borderId="305" xfId="1" applyFont="1" applyBorder="1" applyAlignment="1">
      <alignment horizontal="center" vertical="center" wrapText="1"/>
    </xf>
    <xf numFmtId="16" fontId="2" fillId="0" borderId="13" xfId="0" applyNumberFormat="1" applyFont="1" applyBorder="1" applyAlignment="1">
      <alignment horizontal="center" vertical="center" wrapText="1"/>
    </xf>
    <xf numFmtId="43" fontId="2" fillId="0" borderId="249" xfId="1" applyFont="1" applyBorder="1" applyAlignment="1">
      <alignment horizontal="center" vertical="center"/>
    </xf>
    <xf numFmtId="43" fontId="2" fillId="9" borderId="489" xfId="1" applyFont="1" applyFill="1" applyBorder="1" applyAlignment="1">
      <alignment horizontal="center" vertical="center"/>
    </xf>
    <xf numFmtId="43" fontId="2" fillId="9" borderId="498" xfId="1" applyFont="1" applyFill="1" applyBorder="1" applyAlignment="1">
      <alignment horizontal="center" vertical="center"/>
    </xf>
    <xf numFmtId="43" fontId="2" fillId="9" borderId="13" xfId="1" applyFont="1" applyFill="1" applyBorder="1" applyAlignment="1">
      <alignment horizontal="center" vertical="center" wrapText="1"/>
    </xf>
    <xf numFmtId="0" fontId="2" fillId="9" borderId="0" xfId="0" applyFont="1" applyFill="1" applyAlignment="1">
      <alignment horizontal="center" vertical="center"/>
    </xf>
    <xf numFmtId="0" fontId="2" fillId="9" borderId="249" xfId="0" applyFont="1" applyFill="1" applyBorder="1" applyAlignment="1">
      <alignment horizontal="center" vertical="center"/>
    </xf>
    <xf numFmtId="43" fontId="2" fillId="0" borderId="13" xfId="1" applyFont="1" applyFill="1" applyBorder="1" applyAlignment="1">
      <alignment horizontal="center" vertical="center" wrapText="1"/>
    </xf>
    <xf numFmtId="0" fontId="6" fillId="0" borderId="0" xfId="0" applyFont="1" applyAlignment="1">
      <alignment vertical="center" wrapText="1"/>
    </xf>
    <xf numFmtId="0" fontId="4" fillId="0" borderId="0" xfId="0" applyFont="1" applyAlignment="1">
      <alignment vertical="top"/>
    </xf>
    <xf numFmtId="0" fontId="4" fillId="0" borderId="0" xfId="0" applyFont="1" applyAlignment="1">
      <alignment vertical="center" wrapText="1"/>
    </xf>
    <xf numFmtId="0" fontId="18" fillId="0" borderId="13" xfId="0" applyFont="1" applyBorder="1" applyAlignment="1">
      <alignment horizontal="center" vertical="center" wrapText="1"/>
    </xf>
    <xf numFmtId="0" fontId="18" fillId="0" borderId="14" xfId="0" applyFont="1" applyBorder="1" applyAlignment="1">
      <alignment horizontal="center" vertical="center" wrapText="1"/>
    </xf>
    <xf numFmtId="0" fontId="2" fillId="0" borderId="94" xfId="0" applyFont="1" applyBorder="1" applyAlignment="1">
      <alignment horizontal="left" wrapText="1"/>
    </xf>
    <xf numFmtId="0" fontId="2" fillId="0" borderId="168" xfId="0" applyFont="1" applyBorder="1" applyAlignment="1">
      <alignment horizontal="left" wrapText="1"/>
    </xf>
    <xf numFmtId="0" fontId="4" fillId="0" borderId="0" xfId="0" applyFont="1" applyAlignment="1">
      <alignment vertical="top" wrapText="1"/>
    </xf>
    <xf numFmtId="0" fontId="18" fillId="9" borderId="13" xfId="0" applyFont="1" applyFill="1" applyBorder="1" applyAlignment="1">
      <alignment horizontal="center" vertical="center" wrapText="1"/>
    </xf>
    <xf numFmtId="0" fontId="18" fillId="0" borderId="0" xfId="0" applyFont="1" applyAlignment="1">
      <alignment horizontal="center" vertical="center" wrapText="1"/>
    </xf>
    <xf numFmtId="0" fontId="18" fillId="0" borderId="249" xfId="0" applyFont="1" applyBorder="1" applyAlignment="1">
      <alignment horizontal="center" vertical="center" wrapText="1"/>
    </xf>
    <xf numFmtId="175" fontId="18" fillId="9" borderId="13" xfId="0" applyNumberFormat="1" applyFont="1" applyFill="1" applyBorder="1" applyAlignment="1">
      <alignment horizontal="center" vertical="center" wrapText="1"/>
    </xf>
    <xf numFmtId="165" fontId="18" fillId="9" borderId="48" xfId="1" applyNumberFormat="1" applyFont="1" applyFill="1" applyBorder="1" applyAlignment="1">
      <alignment horizontal="center" vertical="center" wrapText="1"/>
    </xf>
    <xf numFmtId="165" fontId="18" fillId="9" borderId="249" xfId="1" applyNumberFormat="1" applyFont="1" applyFill="1" applyBorder="1" applyAlignment="1">
      <alignment horizontal="center" vertical="center" wrapText="1"/>
    </xf>
    <xf numFmtId="0" fontId="2" fillId="0" borderId="94" xfId="0" applyFont="1" applyBorder="1" applyAlignment="1">
      <alignment horizontal="left" vertical="center" wrapText="1"/>
    </xf>
    <xf numFmtId="0" fontId="2" fillId="0" borderId="168" xfId="0" applyFont="1" applyBorder="1" applyAlignment="1">
      <alignment horizontal="left" vertical="center" wrapText="1"/>
    </xf>
    <xf numFmtId="0" fontId="2" fillId="0" borderId="350" xfId="0" applyFont="1" applyBorder="1" applyAlignment="1">
      <alignment horizontal="center" vertical="center"/>
    </xf>
    <xf numFmtId="0" fontId="23" fillId="0" borderId="0" xfId="0" applyFont="1" applyAlignment="1">
      <alignment horizontal="center" vertical="center" wrapText="1"/>
    </xf>
    <xf numFmtId="0" fontId="4" fillId="9" borderId="0" xfId="0" applyFont="1" applyFill="1" applyAlignment="1">
      <alignment vertical="top"/>
    </xf>
    <xf numFmtId="0" fontId="2" fillId="0" borderId="28" xfId="0" applyFont="1" applyBorder="1" applyAlignment="1">
      <alignment horizontal="center" vertical="center"/>
    </xf>
    <xf numFmtId="0" fontId="56" fillId="0" borderId="0" xfId="0" applyFont="1" applyAlignment="1">
      <alignment vertical="top" wrapText="1"/>
    </xf>
    <xf numFmtId="0" fontId="18" fillId="0" borderId="305" xfId="0" applyFont="1" applyBorder="1" applyAlignment="1">
      <alignment horizontal="center" vertical="center" wrapText="1"/>
    </xf>
    <xf numFmtId="165" fontId="18" fillId="0" borderId="48" xfId="1" applyNumberFormat="1" applyFont="1" applyBorder="1" applyAlignment="1">
      <alignment horizontal="center" vertical="center" wrapText="1"/>
    </xf>
    <xf numFmtId="165" fontId="18" fillId="0" borderId="249" xfId="1" applyNumberFormat="1" applyFont="1" applyBorder="1" applyAlignment="1">
      <alignment horizontal="center" vertical="center" wrapText="1"/>
    </xf>
    <xf numFmtId="175" fontId="18" fillId="0" borderId="13" xfId="0" applyNumberFormat="1" applyFont="1" applyBorder="1" applyAlignment="1">
      <alignment horizontal="center" vertical="center" wrapText="1"/>
    </xf>
    <xf numFmtId="0" fontId="11" fillId="0" borderId="0" xfId="0" applyFont="1" applyAlignment="1">
      <alignment vertical="top" wrapText="1"/>
    </xf>
    <xf numFmtId="0" fontId="2" fillId="0" borderId="0" xfId="0" applyFont="1" applyAlignment="1">
      <alignment vertical="top" wrapText="1"/>
    </xf>
    <xf numFmtId="0" fontId="4" fillId="0" borderId="94" xfId="1" applyNumberFormat="1" applyFont="1" applyBorder="1" applyAlignment="1">
      <alignment horizontal="left" vertical="top" wrapText="1"/>
    </xf>
    <xf numFmtId="0" fontId="18" fillId="0" borderId="95" xfId="0" applyFont="1" applyBorder="1" applyAlignment="1">
      <alignment horizontal="left"/>
    </xf>
    <xf numFmtId="0" fontId="18" fillId="0" borderId="96" xfId="0" applyFont="1" applyBorder="1" applyAlignment="1">
      <alignment horizontal="left"/>
    </xf>
    <xf numFmtId="0" fontId="18" fillId="0" borderId="169" xfId="0" applyFont="1" applyBorder="1" applyAlignment="1">
      <alignment horizontal="left"/>
    </xf>
    <xf numFmtId="168" fontId="2" fillId="0" borderId="0" xfId="0" applyNumberFormat="1" applyFont="1" applyAlignment="1">
      <alignment horizontal="center" vertical="center" wrapText="1"/>
    </xf>
    <xf numFmtId="168" fontId="2" fillId="0" borderId="249" xfId="0" applyNumberFormat="1" applyFont="1" applyBorder="1" applyAlignment="1">
      <alignment horizontal="center" vertical="center" wrapText="1"/>
    </xf>
    <xf numFmtId="168" fontId="2" fillId="0" borderId="13" xfId="0" applyNumberFormat="1" applyFont="1" applyBorder="1" applyAlignment="1">
      <alignment horizontal="center" vertical="center" wrapText="1"/>
    </xf>
    <xf numFmtId="168" fontId="2" fillId="9" borderId="13" xfId="0" applyNumberFormat="1" applyFont="1" applyFill="1" applyBorder="1" applyAlignment="1">
      <alignment horizontal="center" vertical="center" wrapText="1"/>
    </xf>
    <xf numFmtId="0" fontId="94" fillId="9" borderId="489" xfId="0" applyFont="1" applyFill="1" applyBorder="1" applyAlignment="1">
      <alignment horizontal="center" vertical="center" wrapText="1"/>
    </xf>
    <xf numFmtId="0" fontId="94" fillId="9" borderId="13" xfId="0" applyFont="1" applyFill="1" applyBorder="1" applyAlignment="1">
      <alignment horizontal="center" vertical="center" wrapText="1"/>
    </xf>
    <xf numFmtId="0" fontId="14" fillId="0" borderId="0" xfId="0" applyFont="1" applyAlignment="1">
      <alignment horizontal="center"/>
    </xf>
    <xf numFmtId="0" fontId="14" fillId="0" borderId="0" xfId="0" applyFont="1" applyAlignment="1">
      <alignment horizontal="left"/>
    </xf>
    <xf numFmtId="0" fontId="18" fillId="0" borderId="35" xfId="0" applyFont="1" applyBorder="1" applyAlignment="1">
      <alignment horizontal="center"/>
    </xf>
    <xf numFmtId="0" fontId="18" fillId="0" borderId="36" xfId="0" applyFont="1" applyBorder="1" applyAlignment="1">
      <alignment horizontal="center"/>
    </xf>
    <xf numFmtId="0" fontId="18" fillId="0" borderId="37" xfId="0" applyFont="1" applyBorder="1" applyAlignment="1">
      <alignment horizontal="center"/>
    </xf>
    <xf numFmtId="0" fontId="18" fillId="0" borderId="357" xfId="0" applyFont="1" applyBorder="1" applyAlignment="1">
      <alignment horizontal="center"/>
    </xf>
    <xf numFmtId="0" fontId="18" fillId="0" borderId="358" xfId="0" applyFont="1" applyBorder="1" applyAlignment="1">
      <alignment horizontal="center"/>
    </xf>
    <xf numFmtId="0" fontId="18" fillId="0" borderId="361" xfId="0" applyFont="1" applyBorder="1" applyAlignment="1">
      <alignment horizontal="center" vertical="center" wrapText="1"/>
    </xf>
    <xf numFmtId="0" fontId="18" fillId="0" borderId="362" xfId="0" applyFont="1" applyBorder="1" applyAlignment="1">
      <alignment horizontal="center" vertical="center" wrapText="1"/>
    </xf>
    <xf numFmtId="0" fontId="18" fillId="0" borderId="363" xfId="0" applyFont="1" applyBorder="1" applyAlignment="1">
      <alignment horizontal="center" vertical="center" wrapText="1"/>
    </xf>
    <xf numFmtId="0" fontId="18" fillId="0" borderId="361" xfId="0" applyFont="1" applyBorder="1" applyAlignment="1">
      <alignment horizontal="center"/>
    </xf>
    <xf numFmtId="0" fontId="18" fillId="0" borderId="362" xfId="0" applyFont="1" applyBorder="1" applyAlignment="1">
      <alignment horizontal="center"/>
    </xf>
    <xf numFmtId="0" fontId="18" fillId="0" borderId="0" xfId="0" applyFont="1" applyAlignment="1" applyProtection="1">
      <alignment horizontal="center"/>
      <protection locked="0"/>
    </xf>
    <xf numFmtId="0" fontId="18" fillId="0" borderId="0" xfId="0" applyFont="1" applyAlignment="1">
      <alignment horizontal="center"/>
    </xf>
    <xf numFmtId="0" fontId="26" fillId="0" borderId="0" xfId="0" applyFont="1" applyAlignment="1">
      <alignment horizontal="center"/>
    </xf>
    <xf numFmtId="0" fontId="33" fillId="0" borderId="0" xfId="7" applyFont="1" applyAlignment="1">
      <alignment horizontal="center"/>
    </xf>
    <xf numFmtId="0" fontId="34" fillId="0" borderId="0" xfId="8" applyFont="1" applyAlignment="1">
      <alignment horizontal="center" vertical="center"/>
    </xf>
    <xf numFmtId="0" fontId="34" fillId="0" borderId="0" xfId="0" applyFont="1" applyAlignment="1">
      <alignment horizontal="center" wrapText="1"/>
    </xf>
    <xf numFmtId="43" fontId="2" fillId="0" borderId="362" xfId="1" applyFont="1" applyBorder="1" applyAlignment="1">
      <alignment horizontal="center" vertical="center" wrapText="1"/>
    </xf>
    <xf numFmtId="43" fontId="2" fillId="0" borderId="338" xfId="1" applyFont="1" applyBorder="1" applyAlignment="1">
      <alignment horizontal="center" vertical="center" wrapText="1"/>
    </xf>
    <xf numFmtId="0" fontId="2" fillId="9" borderId="0" xfId="0" applyFont="1" applyFill="1" applyAlignment="1">
      <alignment horizontal="center" vertical="center" wrapText="1"/>
    </xf>
    <xf numFmtId="0" fontId="2" fillId="9" borderId="249" xfId="0" applyFont="1" applyFill="1" applyBorder="1" applyAlignment="1">
      <alignment horizontal="center" vertical="center" wrapText="1"/>
    </xf>
    <xf numFmtId="0" fontId="2" fillId="0" borderId="372" xfId="0" applyFont="1" applyBorder="1" applyAlignment="1">
      <alignment horizontal="center" vertical="center" wrapText="1"/>
    </xf>
    <xf numFmtId="0" fontId="2" fillId="0" borderId="372" xfId="0" applyFont="1" applyBorder="1" applyAlignment="1">
      <alignment horizontal="center"/>
    </xf>
    <xf numFmtId="0" fontId="2" fillId="9" borderId="368" xfId="0" applyFont="1" applyFill="1" applyBorder="1" applyAlignment="1">
      <alignment horizontal="center" vertical="center" wrapText="1"/>
    </xf>
    <xf numFmtId="0" fontId="2" fillId="9" borderId="369" xfId="0" applyFont="1" applyFill="1" applyBorder="1" applyAlignment="1">
      <alignment horizontal="center" vertical="center" wrapText="1"/>
    </xf>
    <xf numFmtId="0" fontId="2" fillId="9" borderId="370" xfId="0" applyFont="1" applyFill="1" applyBorder="1" applyAlignment="1">
      <alignment horizontal="center" vertical="center" wrapText="1"/>
    </xf>
    <xf numFmtId="0" fontId="2" fillId="9" borderId="371" xfId="0" applyFont="1" applyFill="1" applyBorder="1" applyAlignment="1">
      <alignment horizontal="center" vertical="center" wrapText="1"/>
    </xf>
    <xf numFmtId="0" fontId="2" fillId="0" borderId="380" xfId="0" applyFont="1" applyBorder="1" applyAlignment="1">
      <alignment horizontal="center"/>
    </xf>
    <xf numFmtId="0" fontId="2" fillId="0" borderId="381" xfId="0" applyFont="1" applyBorder="1" applyAlignment="1">
      <alignment horizontal="center"/>
    </xf>
    <xf numFmtId="0" fontId="6" fillId="0" borderId="0" xfId="0" applyFont="1" applyAlignment="1">
      <alignment horizontal="center"/>
    </xf>
    <xf numFmtId="43" fontId="2" fillId="0" borderId="384" xfId="1" applyFont="1" applyBorder="1" applyAlignment="1"/>
    <xf numFmtId="43" fontId="2" fillId="0" borderId="385" xfId="1" applyFont="1" applyBorder="1" applyAlignment="1"/>
    <xf numFmtId="43" fontId="4" fillId="0" borderId="126" xfId="1" applyFont="1" applyBorder="1" applyAlignment="1"/>
    <xf numFmtId="43" fontId="2" fillId="4" borderId="388" xfId="1" applyFont="1" applyFill="1" applyBorder="1" applyAlignment="1"/>
    <xf numFmtId="43" fontId="2" fillId="4" borderId="389" xfId="1" applyFont="1" applyFill="1" applyBorder="1" applyAlignment="1"/>
    <xf numFmtId="43" fontId="2" fillId="0" borderId="126" xfId="1" applyFont="1" applyBorder="1" applyAlignment="1"/>
    <xf numFmtId="43" fontId="4" fillId="0" borderId="386" xfId="1" applyFont="1" applyBorder="1" applyAlignment="1"/>
    <xf numFmtId="43" fontId="4" fillId="0" borderId="127" xfId="1" applyFont="1" applyBorder="1" applyAlignment="1"/>
    <xf numFmtId="174" fontId="2" fillId="0" borderId="0" xfId="0" applyNumberFormat="1" applyFont="1" applyAlignment="1">
      <alignment horizontal="left"/>
    </xf>
    <xf numFmtId="0" fontId="2" fillId="0" borderId="52" xfId="0" applyFont="1" applyBorder="1" applyAlignment="1">
      <alignment horizontal="center" vertical="center"/>
    </xf>
    <xf numFmtId="0" fontId="2" fillId="0" borderId="15" xfId="0" applyFont="1" applyBorder="1" applyAlignment="1">
      <alignment horizontal="center" vertical="center"/>
    </xf>
    <xf numFmtId="43" fontId="2" fillId="0" borderId="15" xfId="1" applyFont="1" applyBorder="1" applyAlignment="1">
      <alignment horizontal="center" vertical="center"/>
    </xf>
    <xf numFmtId="43" fontId="2" fillId="0" borderId="16" xfId="1" applyFont="1" applyBorder="1" applyAlignment="1">
      <alignment horizontal="center" vertical="center"/>
    </xf>
    <xf numFmtId="174" fontId="10" fillId="0" borderId="0" xfId="0" applyNumberFormat="1" applyFont="1" applyAlignment="1">
      <alignment horizontal="left"/>
    </xf>
    <xf numFmtId="0" fontId="2" fillId="0" borderId="93" xfId="0" applyFont="1" applyBorder="1" applyAlignment="1">
      <alignment horizontal="left"/>
    </xf>
    <xf numFmtId="0" fontId="2" fillId="0" borderId="94" xfId="0" applyFont="1" applyBorder="1" applyAlignment="1">
      <alignment horizontal="left"/>
    </xf>
    <xf numFmtId="0" fontId="2" fillId="0" borderId="168" xfId="0" applyFont="1" applyBorder="1" applyAlignment="1">
      <alignment horizontal="left"/>
    </xf>
    <xf numFmtId="0" fontId="2" fillId="0" borderId="230" xfId="0" applyFont="1" applyBorder="1" applyAlignment="1">
      <alignment horizontal="left"/>
    </xf>
    <xf numFmtId="0" fontId="2" fillId="0" borderId="225" xfId="0" applyFont="1" applyBorder="1" applyAlignment="1">
      <alignment horizontal="left"/>
    </xf>
    <xf numFmtId="0" fontId="2" fillId="0" borderId="178" xfId="0" applyFont="1" applyBorder="1" applyAlignment="1">
      <alignment horizontal="left"/>
    </xf>
    <xf numFmtId="0" fontId="4" fillId="0" borderId="94" xfId="0" applyFont="1" applyBorder="1" applyAlignment="1">
      <alignment horizontal="left"/>
    </xf>
    <xf numFmtId="0" fontId="4" fillId="0" borderId="168" xfId="0" applyFont="1" applyBorder="1" applyAlignment="1">
      <alignment horizontal="left"/>
    </xf>
    <xf numFmtId="0" fontId="34" fillId="0" borderId="0" xfId="0" applyFont="1" applyAlignment="1">
      <alignment horizontal="center"/>
    </xf>
    <xf numFmtId="0" fontId="2" fillId="0" borderId="56" xfId="0" applyFont="1" applyBorder="1" applyAlignment="1">
      <alignment horizontal="center" vertical="center" wrapText="1"/>
    </xf>
    <xf numFmtId="0" fontId="2" fillId="9" borderId="14" xfId="0" applyFont="1" applyFill="1" applyBorder="1" applyAlignment="1">
      <alignment horizontal="center" vertical="center" wrapText="1"/>
    </xf>
    <xf numFmtId="0" fontId="2" fillId="0" borderId="16" xfId="0" applyFont="1" applyBorder="1" applyAlignment="1">
      <alignment horizontal="center" vertical="center"/>
    </xf>
    <xf numFmtId="0" fontId="2" fillId="0" borderId="56" xfId="0" applyFont="1" applyBorder="1" applyAlignment="1">
      <alignment horizontal="center" vertical="center"/>
    </xf>
    <xf numFmtId="0" fontId="2" fillId="0" borderId="43" xfId="0" applyFont="1" applyBorder="1" applyAlignment="1">
      <alignment horizontal="center" vertical="center"/>
    </xf>
    <xf numFmtId="0" fontId="60" fillId="0" borderId="445" xfId="18" applyFont="1" applyBorder="1" applyAlignment="1">
      <alignment horizontal="left" vertical="center" wrapText="1"/>
    </xf>
    <xf numFmtId="0" fontId="60" fillId="0" borderId="447" xfId="18" applyFont="1" applyBorder="1" applyAlignment="1">
      <alignment horizontal="left" vertical="center" wrapText="1"/>
    </xf>
    <xf numFmtId="0" fontId="60" fillId="0" borderId="446" xfId="18" applyFont="1" applyBorder="1" applyAlignment="1">
      <alignment horizontal="left" vertical="center" wrapText="1"/>
    </xf>
    <xf numFmtId="0" fontId="56" fillId="0" borderId="456" xfId="18" applyFont="1" applyBorder="1" applyAlignment="1">
      <alignment horizontal="center" vertical="center"/>
    </xf>
    <xf numFmtId="0" fontId="56" fillId="0" borderId="143" xfId="18" applyFont="1" applyBorder="1" applyAlignment="1">
      <alignment horizontal="center" vertical="center"/>
    </xf>
    <xf numFmtId="0" fontId="56" fillId="0" borderId="148" xfId="18" applyFont="1" applyBorder="1" applyAlignment="1">
      <alignment horizontal="center" vertical="center"/>
    </xf>
    <xf numFmtId="0" fontId="60" fillId="0" borderId="449" xfId="18" applyFont="1" applyBorder="1" applyAlignment="1">
      <alignment horizontal="left" vertical="center" wrapText="1"/>
    </xf>
    <xf numFmtId="49" fontId="85" fillId="10" borderId="404" xfId="8" applyNumberFormat="1" applyFont="1" applyFill="1" applyBorder="1" applyAlignment="1">
      <alignment horizontal="left"/>
    </xf>
    <xf numFmtId="0" fontId="64" fillId="0" borderId="0" xfId="18" applyFont="1" applyAlignment="1">
      <alignment wrapText="1"/>
    </xf>
    <xf numFmtId="0" fontId="56" fillId="22" borderId="406" xfId="18" applyFont="1" applyFill="1" applyBorder="1" applyAlignment="1">
      <alignment horizontal="center" vertical="center" wrapText="1"/>
    </xf>
    <xf numFmtId="0" fontId="56" fillId="22" borderId="377" xfId="18" applyFont="1" applyFill="1" applyBorder="1" applyAlignment="1">
      <alignment horizontal="center" vertical="center" wrapText="1"/>
    </xf>
    <xf numFmtId="0" fontId="56" fillId="22" borderId="378" xfId="18" applyFont="1" applyFill="1" applyBorder="1" applyAlignment="1">
      <alignment horizontal="center" vertical="center" wrapText="1"/>
    </xf>
    <xf numFmtId="0" fontId="56" fillId="22" borderId="25" xfId="18" applyFont="1" applyFill="1" applyBorder="1" applyAlignment="1">
      <alignment horizontal="center" vertical="center" wrapText="1"/>
    </xf>
    <xf numFmtId="0" fontId="56" fillId="0" borderId="442" xfId="18" applyFont="1" applyBorder="1" applyAlignment="1">
      <alignment horizontal="center" vertical="center"/>
    </xf>
    <xf numFmtId="0" fontId="56" fillId="0" borderId="430" xfId="18" applyFont="1" applyBorder="1" applyAlignment="1">
      <alignment horizontal="center" vertical="center"/>
    </xf>
    <xf numFmtId="0" fontId="56" fillId="0" borderId="443" xfId="18" applyFont="1" applyBorder="1" applyAlignment="1">
      <alignment horizontal="center" vertical="center"/>
    </xf>
    <xf numFmtId="0" fontId="60" fillId="0" borderId="368" xfId="18" applyFont="1" applyBorder="1" applyAlignment="1">
      <alignment horizontal="left" vertical="center" wrapText="1"/>
    </xf>
    <xf numFmtId="0" fontId="60" fillId="0" borderId="407" xfId="18" applyFont="1" applyBorder="1" applyAlignment="1">
      <alignment horizontal="left" vertical="center" wrapText="1"/>
    </xf>
    <xf numFmtId="0" fontId="60" fillId="0" borderId="427" xfId="18" applyFont="1" applyBorder="1" applyAlignment="1">
      <alignment horizontal="left" vertical="center" wrapText="1"/>
    </xf>
    <xf numFmtId="0" fontId="50" fillId="8" borderId="521" xfId="0" applyFont="1" applyFill="1" applyBorder="1" applyAlignment="1">
      <alignment horizontal="center" vertical="center"/>
    </xf>
    <xf numFmtId="0" fontId="50" fillId="8" borderId="522" xfId="0" applyFont="1" applyFill="1" applyBorder="1" applyAlignment="1">
      <alignment horizontal="center" vertical="center"/>
    </xf>
    <xf numFmtId="0" fontId="50" fillId="8" borderId="523" xfId="0" applyFont="1" applyFill="1" applyBorder="1" applyAlignment="1">
      <alignment horizontal="center" vertical="center"/>
    </xf>
    <xf numFmtId="0" fontId="47" fillId="0" borderId="524" xfId="0" applyFont="1" applyBorder="1" applyAlignment="1">
      <alignment horizontal="center" vertical="center" wrapText="1"/>
    </xf>
    <xf numFmtId="0" fontId="47" fillId="0" borderId="525" xfId="0" applyFont="1" applyBorder="1" applyAlignment="1">
      <alignment horizontal="center" vertical="center"/>
    </xf>
    <xf numFmtId="0" fontId="47" fillId="0" borderId="525" xfId="0" applyFont="1" applyBorder="1" applyAlignment="1">
      <alignment horizontal="center" vertical="center" wrapText="1"/>
    </xf>
    <xf numFmtId="0" fontId="18" fillId="0" borderId="526" xfId="0" applyFont="1" applyBorder="1" applyAlignment="1">
      <alignment vertical="center" wrapText="1"/>
    </xf>
    <xf numFmtId="0" fontId="18" fillId="0" borderId="527" xfId="0" applyFont="1" applyBorder="1" applyAlignment="1">
      <alignment vertical="center" wrapText="1"/>
    </xf>
    <xf numFmtId="0" fontId="47" fillId="0" borderId="527" xfId="0" applyFont="1" applyBorder="1" applyAlignment="1">
      <alignment vertical="center" wrapText="1"/>
    </xf>
    <xf numFmtId="0" fontId="14" fillId="0" borderId="315" xfId="0" applyFont="1" applyBorder="1" applyAlignment="1">
      <alignment vertical="center" wrapText="1"/>
    </xf>
    <xf numFmtId="0" fontId="14" fillId="0" borderId="316" xfId="0" applyFont="1" applyBorder="1" applyAlignment="1">
      <alignment vertical="center" wrapText="1"/>
    </xf>
    <xf numFmtId="0" fontId="37" fillId="0" borderId="316" xfId="0" applyFont="1" applyBorder="1" applyAlignment="1">
      <alignment vertical="center" wrapText="1"/>
    </xf>
    <xf numFmtId="0" fontId="83" fillId="0" borderId="315" xfId="4" applyFont="1" applyFill="1" applyBorder="1" applyAlignment="1">
      <alignment vertical="center" wrapText="1"/>
    </xf>
    <xf numFmtId="0" fontId="83" fillId="0" borderId="316" xfId="4" applyFont="1" applyFill="1" applyBorder="1" applyAlignment="1">
      <alignment vertical="center" wrapText="1"/>
    </xf>
    <xf numFmtId="0" fontId="14" fillId="0" borderId="319" xfId="0" applyFont="1" applyBorder="1" applyAlignment="1">
      <alignment vertical="center" wrapText="1"/>
    </xf>
    <xf numFmtId="0" fontId="14" fillId="0" borderId="303" xfId="0" applyFont="1" applyBorder="1" applyAlignment="1">
      <alignment horizontal="left" vertical="center" wrapText="1"/>
    </xf>
    <xf numFmtId="0" fontId="14" fillId="0" borderId="317" xfId="0" applyFont="1" applyBorder="1" applyAlignment="1">
      <alignment vertical="center"/>
    </xf>
    <xf numFmtId="0" fontId="14" fillId="0" borderId="303" xfId="0" applyFont="1" applyBorder="1" applyAlignment="1">
      <alignment vertical="center"/>
    </xf>
    <xf numFmtId="0" fontId="14" fillId="0" borderId="318" xfId="0" applyFont="1" applyBorder="1" applyAlignment="1">
      <alignment vertical="center"/>
    </xf>
    <xf numFmtId="0" fontId="14" fillId="0" borderId="379" xfId="0" applyFont="1" applyBorder="1" applyAlignment="1">
      <alignment vertical="center" wrapText="1"/>
    </xf>
    <xf numFmtId="0" fontId="14" fillId="0" borderId="528" xfId="0" applyFont="1" applyBorder="1" applyAlignment="1">
      <alignment vertical="center" wrapText="1"/>
    </xf>
    <xf numFmtId="0" fontId="56" fillId="0" borderId="529" xfId="0" applyFont="1" applyBorder="1" applyAlignment="1">
      <alignment horizontal="center" vertical="center" wrapText="1"/>
    </xf>
    <xf numFmtId="0" fontId="56" fillId="0" borderId="530" xfId="0" applyFont="1" applyBorder="1" applyAlignment="1">
      <alignment horizontal="center" vertical="top"/>
    </xf>
    <xf numFmtId="0" fontId="56" fillId="0" borderId="531" xfId="0" applyFont="1" applyBorder="1" applyAlignment="1">
      <alignment horizontal="center" vertical="top"/>
    </xf>
    <xf numFmtId="0" fontId="56" fillId="0" borderId="378" xfId="0" applyFont="1" applyBorder="1" applyAlignment="1">
      <alignment horizontal="center" vertical="top"/>
    </xf>
    <xf numFmtId="0" fontId="56" fillId="0" borderId="344" xfId="0" applyFont="1" applyBorder="1" applyAlignment="1">
      <alignment horizontal="center" vertical="center" wrapText="1"/>
    </xf>
    <xf numFmtId="0" fontId="60" fillId="0" borderId="0" xfId="0" applyFont="1" applyAlignment="1"/>
    <xf numFmtId="0" fontId="56" fillId="7" borderId="312" xfId="0" applyFont="1" applyFill="1" applyBorder="1" applyAlignment="1">
      <alignment vertical="top"/>
    </xf>
    <xf numFmtId="0" fontId="56" fillId="7" borderId="312" xfId="0" applyFont="1" applyFill="1" applyBorder="1" applyAlignment="1">
      <alignment horizontal="left" vertical="top"/>
    </xf>
    <xf numFmtId="0" fontId="60" fillId="7" borderId="510" xfId="0" applyFont="1" applyFill="1" applyBorder="1" applyAlignment="1" applyProtection="1">
      <alignment horizontal="left" vertical="top"/>
      <protection locked="0"/>
    </xf>
    <xf numFmtId="0" fontId="56" fillId="7" borderId="312" xfId="0" applyFont="1" applyFill="1" applyBorder="1" applyAlignment="1">
      <alignment vertical="top"/>
    </xf>
    <xf numFmtId="0" fontId="60" fillId="3" borderId="312" xfId="0" applyFont="1" applyFill="1" applyBorder="1" applyAlignment="1">
      <alignment vertical="top"/>
    </xf>
    <xf numFmtId="0" fontId="60" fillId="7" borderId="312" xfId="0" applyFont="1" applyFill="1" applyBorder="1" applyAlignment="1" applyProtection="1">
      <alignment horizontal="left" vertical="top"/>
      <protection locked="0"/>
    </xf>
    <xf numFmtId="0" fontId="60" fillId="7" borderId="312" xfId="0" applyFont="1" applyFill="1" applyBorder="1" applyAlignment="1">
      <alignment vertical="top"/>
    </xf>
    <xf numFmtId="15" fontId="60" fillId="7" borderId="312" xfId="0" applyNumberFormat="1" applyFont="1" applyFill="1" applyBorder="1" applyAlignment="1" applyProtection="1">
      <alignment horizontal="left" vertical="top"/>
      <protection locked="0"/>
    </xf>
    <xf numFmtId="0" fontId="67" fillId="7" borderId="312" xfId="4" applyFont="1" applyFill="1" applyBorder="1" applyAlignment="1" applyProtection="1">
      <alignment horizontal="left" vertical="top"/>
      <protection locked="0"/>
    </xf>
    <xf numFmtId="0" fontId="56" fillId="0" borderId="368" xfId="0" applyFont="1" applyBorder="1" applyAlignment="1">
      <alignment horizontal="center" vertical="center"/>
    </xf>
    <xf numFmtId="0" fontId="56" fillId="0" borderId="369" xfId="0" applyFont="1" applyBorder="1" applyAlignment="1">
      <alignment horizontal="center" vertical="center"/>
    </xf>
    <xf numFmtId="0" fontId="56" fillId="0" borderId="532" xfId="0" applyFont="1" applyBorder="1" applyAlignment="1">
      <alignment horizontal="center" vertical="center"/>
    </xf>
    <xf numFmtId="0" fontId="56" fillId="0" borderId="533" xfId="0" applyFont="1" applyBorder="1" applyAlignment="1">
      <alignment horizontal="center" vertical="center"/>
    </xf>
    <xf numFmtId="0" fontId="56" fillId="0" borderId="377" xfId="0" applyFont="1" applyBorder="1" applyAlignment="1">
      <alignment horizontal="center" vertical="center"/>
    </xf>
    <xf numFmtId="0" fontId="56" fillId="0" borderId="534" xfId="0" applyFont="1" applyBorder="1" applyAlignment="1">
      <alignment horizontal="center" vertical="center"/>
    </xf>
    <xf numFmtId="0" fontId="60" fillId="0" borderId="535" xfId="0" applyFont="1" applyBorder="1" applyAlignment="1" applyProtection="1">
      <alignment horizontal="center" vertical="top"/>
      <protection locked="0"/>
    </xf>
    <xf numFmtId="0" fontId="60" fillId="0" borderId="536" xfId="0" applyFont="1" applyBorder="1" applyAlignment="1" applyProtection="1">
      <alignment horizontal="center" vertical="top"/>
      <protection locked="0"/>
    </xf>
    <xf numFmtId="0" fontId="60" fillId="0" borderId="537" xfId="0" applyFont="1" applyBorder="1" applyAlignment="1" applyProtection="1">
      <alignment horizontal="center" vertical="top"/>
      <protection locked="0"/>
    </xf>
    <xf numFmtId="0" fontId="60" fillId="7" borderId="538" xfId="0" applyFont="1" applyFill="1" applyBorder="1" applyAlignment="1">
      <alignment horizontal="left" vertical="top"/>
    </xf>
    <xf numFmtId="0" fontId="60" fillId="0" borderId="538" xfId="0" applyFont="1" applyBorder="1" applyAlignment="1" applyProtection="1">
      <alignment horizontal="left" vertical="top"/>
      <protection locked="0"/>
    </xf>
    <xf numFmtId="0" fontId="60" fillId="0" borderId="538" xfId="0" applyFont="1" applyBorder="1" applyAlignment="1" applyProtection="1">
      <alignment horizontal="center" vertical="top"/>
      <protection locked="0"/>
    </xf>
    <xf numFmtId="0" fontId="60" fillId="0" borderId="539" xfId="0" applyFont="1" applyBorder="1" applyAlignment="1" applyProtection="1">
      <alignment horizontal="center" vertical="top"/>
      <protection locked="0"/>
    </xf>
    <xf numFmtId="3" fontId="60" fillId="7" borderId="312" xfId="0" applyNumberFormat="1" applyFont="1" applyFill="1" applyBorder="1" applyAlignment="1" applyProtection="1">
      <alignment horizontal="left" vertical="top"/>
      <protection locked="0"/>
    </xf>
    <xf numFmtId="0" fontId="56" fillId="0" borderId="406" xfId="0" applyFont="1" applyBorder="1" applyAlignment="1">
      <alignment vertical="center" wrapText="1"/>
    </xf>
    <xf numFmtId="0" fontId="56" fillId="0" borderId="377" xfId="0" applyFont="1" applyBorder="1" applyAlignment="1">
      <alignment vertical="center" wrapText="1"/>
    </xf>
    <xf numFmtId="0" fontId="56" fillId="0" borderId="533" xfId="0" applyFont="1" applyBorder="1" applyAlignment="1">
      <alignment horizontal="center" vertical="center" wrapText="1"/>
    </xf>
    <xf numFmtId="0" fontId="56" fillId="0" borderId="532" xfId="0" applyFont="1" applyBorder="1" applyAlignment="1">
      <alignment horizontal="center" vertical="center" wrapText="1"/>
    </xf>
    <xf numFmtId="0" fontId="56" fillId="0" borderId="377" xfId="0" applyFont="1" applyBorder="1" applyAlignment="1">
      <alignment horizontal="center" vertical="center" wrapText="1"/>
    </xf>
    <xf numFmtId="0" fontId="56" fillId="0" borderId="534" xfId="0" applyFont="1" applyBorder="1" applyAlignment="1">
      <alignment horizontal="center" vertical="center" wrapText="1"/>
    </xf>
    <xf numFmtId="0" fontId="60" fillId="7" borderId="476" xfId="0" applyFont="1" applyFill="1" applyBorder="1" applyAlignment="1" applyProtection="1">
      <alignment vertical="top"/>
      <protection locked="0"/>
    </xf>
    <xf numFmtId="0" fontId="60" fillId="7" borderId="540" xfId="0" applyFont="1" applyFill="1" applyBorder="1" applyAlignment="1" applyProtection="1">
      <alignment vertical="top"/>
      <protection locked="0"/>
    </xf>
    <xf numFmtId="0" fontId="60" fillId="7" borderId="541" xfId="0" applyFont="1" applyFill="1" applyBorder="1" applyAlignment="1" applyProtection="1">
      <alignment vertical="top"/>
      <protection locked="0"/>
    </xf>
    <xf numFmtId="0" fontId="60" fillId="7" borderId="540" xfId="0" applyFont="1" applyFill="1" applyBorder="1" applyAlignment="1" applyProtection="1">
      <alignment horizontal="left" vertical="top"/>
      <protection locked="0"/>
    </xf>
    <xf numFmtId="0" fontId="60" fillId="7" borderId="542" xfId="0" applyFont="1" applyFill="1" applyBorder="1" applyAlignment="1" applyProtection="1">
      <alignment horizontal="left" vertical="top"/>
      <protection locked="0"/>
    </xf>
    <xf numFmtId="0" fontId="60" fillId="7" borderId="543" xfId="0" applyFont="1" applyFill="1" applyBorder="1" applyAlignment="1" applyProtection="1">
      <alignment horizontal="center" vertical="top"/>
      <protection locked="0"/>
    </xf>
    <xf numFmtId="0" fontId="60" fillId="7" borderId="544" xfId="0" applyFont="1" applyFill="1" applyBorder="1" applyAlignment="1" applyProtection="1">
      <alignment horizontal="center" vertical="top"/>
      <protection locked="0"/>
    </xf>
    <xf numFmtId="0" fontId="60" fillId="7" borderId="545" xfId="0" applyFont="1" applyFill="1" applyBorder="1" applyAlignment="1" applyProtection="1">
      <alignment horizontal="center" vertical="top"/>
      <protection locked="0"/>
    </xf>
    <xf numFmtId="0" fontId="60" fillId="7" borderId="306" xfId="0" applyFont="1" applyFill="1" applyBorder="1" applyAlignment="1" applyProtection="1">
      <alignment horizontal="left" vertical="top"/>
      <protection locked="0"/>
    </xf>
    <xf numFmtId="0" fontId="60" fillId="7" borderId="339" xfId="0" applyFont="1" applyFill="1" applyBorder="1" applyAlignment="1" applyProtection="1">
      <alignment horizontal="left" vertical="top"/>
      <protection locked="0"/>
    </xf>
    <xf numFmtId="0" fontId="60" fillId="7" borderId="306" xfId="0" applyFont="1" applyFill="1" applyBorder="1" applyAlignment="1" applyProtection="1">
      <alignment vertical="top"/>
      <protection locked="0"/>
    </xf>
    <xf numFmtId="0" fontId="60" fillId="7" borderId="339" xfId="0" applyFont="1" applyFill="1" applyBorder="1" applyAlignment="1" applyProtection="1">
      <alignment vertical="top"/>
      <protection locked="0"/>
    </xf>
    <xf numFmtId="0" fontId="60" fillId="7" borderId="511" xfId="0" applyFont="1" applyFill="1" applyBorder="1" applyAlignment="1" applyProtection="1">
      <alignment horizontal="left" vertical="top"/>
      <protection locked="0"/>
    </xf>
    <xf numFmtId="0" fontId="60" fillId="7" borderId="546" xfId="0" applyFont="1" applyFill="1" applyBorder="1" applyAlignment="1" applyProtection="1">
      <alignment horizontal="center" vertical="top"/>
      <protection locked="0"/>
    </xf>
    <xf numFmtId="0" fontId="60" fillId="7" borderId="510" xfId="0" applyFont="1" applyFill="1" applyBorder="1" applyAlignment="1" applyProtection="1">
      <alignment horizontal="center" vertical="top"/>
      <protection locked="0"/>
    </xf>
    <xf numFmtId="0" fontId="60" fillId="7" borderId="339" xfId="0" applyFont="1" applyFill="1" applyBorder="1" applyAlignment="1" applyProtection="1">
      <alignment horizontal="center" vertical="top"/>
      <protection locked="0"/>
    </xf>
    <xf numFmtId="0" fontId="60" fillId="7" borderId="547" xfId="0" applyFont="1" applyFill="1" applyBorder="1" applyAlignment="1" applyProtection="1">
      <alignment horizontal="center" vertical="top"/>
      <protection locked="0"/>
    </xf>
    <xf numFmtId="0" fontId="60" fillId="7" borderId="353" xfId="0" applyFont="1" applyFill="1" applyBorder="1" applyAlignment="1" applyProtection="1">
      <alignment horizontal="center" vertical="top"/>
      <protection locked="0"/>
    </xf>
    <xf numFmtId="0" fontId="60" fillId="7" borderId="354" xfId="0" applyFont="1" applyFill="1" applyBorder="1" applyAlignment="1" applyProtection="1">
      <alignment horizontal="center" vertical="top"/>
      <protection locked="0"/>
    </xf>
    <xf numFmtId="0" fontId="60" fillId="7" borderId="548" xfId="0" applyFont="1" applyFill="1" applyBorder="1" applyAlignment="1" applyProtection="1">
      <alignment horizontal="left" vertical="top"/>
      <protection locked="0"/>
    </xf>
    <xf numFmtId="0" fontId="60" fillId="7" borderId="353" xfId="0" applyFont="1" applyFill="1" applyBorder="1" applyAlignment="1" applyProtection="1">
      <alignment horizontal="left" vertical="top"/>
      <protection locked="0"/>
    </xf>
    <xf numFmtId="0" fontId="60" fillId="7" borderId="354" xfId="0" applyFont="1" applyFill="1" applyBorder="1" applyAlignment="1" applyProtection="1">
      <alignment horizontal="left" vertical="top"/>
      <protection locked="0"/>
    </xf>
    <xf numFmtId="0" fontId="60" fillId="7" borderId="548" xfId="0" applyFont="1" applyFill="1" applyBorder="1" applyAlignment="1" applyProtection="1">
      <alignment vertical="top"/>
      <protection locked="0"/>
    </xf>
    <xf numFmtId="0" fontId="60" fillId="7" borderId="354" xfId="0" applyFont="1" applyFill="1" applyBorder="1" applyAlignment="1" applyProtection="1">
      <alignment vertical="top"/>
      <protection locked="0"/>
    </xf>
    <xf numFmtId="0" fontId="60" fillId="7" borderId="549" xfId="0" applyFont="1" applyFill="1" applyBorder="1" applyAlignment="1" applyProtection="1">
      <alignment horizontal="left" vertical="top"/>
      <protection locked="0"/>
    </xf>
    <xf numFmtId="0" fontId="56" fillId="0" borderId="423" xfId="0" applyFont="1" applyBorder="1" applyAlignment="1">
      <alignment horizontal="center" vertical="center"/>
    </xf>
    <xf numFmtId="0" fontId="56" fillId="0" borderId="550" xfId="0" applyFont="1" applyBorder="1" applyAlignment="1">
      <alignment horizontal="center" vertical="center"/>
    </xf>
    <xf numFmtId="0" fontId="56" fillId="0" borderId="551" xfId="0" applyFont="1" applyBorder="1" applyAlignment="1">
      <alignment horizontal="center" vertical="center"/>
    </xf>
    <xf numFmtId="0" fontId="56" fillId="0" borderId="525" xfId="0" applyFont="1" applyBorder="1" applyAlignment="1">
      <alignment horizontal="center" vertical="center"/>
    </xf>
    <xf numFmtId="0" fontId="56" fillId="0" borderId="424" xfId="0" applyFont="1" applyBorder="1" applyAlignment="1">
      <alignment horizontal="center" vertical="center"/>
    </xf>
    <xf numFmtId="0" fontId="60" fillId="7" borderId="540" xfId="0" applyFont="1" applyFill="1" applyBorder="1" applyAlignment="1" applyProtection="1">
      <alignment horizontal="center" vertical="top"/>
      <protection locked="0"/>
    </xf>
    <xf numFmtId="0" fontId="60" fillId="7" borderId="541" xfId="0" applyFont="1" applyFill="1" applyBorder="1" applyAlignment="1" applyProtection="1">
      <alignment horizontal="center" vertical="top"/>
      <protection locked="0"/>
    </xf>
    <xf numFmtId="0" fontId="60" fillId="7" borderId="306" xfId="0" applyFont="1" applyFill="1" applyBorder="1" applyAlignment="1" applyProtection="1">
      <alignment horizontal="center" vertical="top"/>
      <protection locked="0"/>
    </xf>
    <xf numFmtId="0" fontId="60" fillId="7" borderId="306" xfId="0" applyFont="1" applyFill="1" applyBorder="1" applyAlignment="1" applyProtection="1">
      <alignment horizontal="left" vertical="top" wrapText="1"/>
      <protection locked="0"/>
    </xf>
    <xf numFmtId="0" fontId="60" fillId="7" borderId="510" xfId="0" applyFont="1" applyFill="1" applyBorder="1" applyAlignment="1" applyProtection="1">
      <alignment horizontal="left" vertical="top" wrapText="1"/>
      <protection locked="0"/>
    </xf>
    <xf numFmtId="0" fontId="60" fillId="7" borderId="339" xfId="0" applyFont="1" applyFill="1" applyBorder="1" applyAlignment="1" applyProtection="1">
      <alignment horizontal="left" vertical="top" wrapText="1"/>
      <protection locked="0"/>
    </xf>
    <xf numFmtId="0" fontId="60" fillId="7" borderId="548" xfId="0" applyFont="1" applyFill="1" applyBorder="1" applyAlignment="1" applyProtection="1">
      <alignment horizontal="center" vertical="top"/>
      <protection locked="0"/>
    </xf>
    <xf numFmtId="0" fontId="56" fillId="0" borderId="406" xfId="0" applyFont="1" applyBorder="1" applyAlignment="1">
      <alignment horizontal="center" vertical="center" wrapText="1"/>
    </xf>
    <xf numFmtId="0" fontId="56" fillId="0" borderId="530" xfId="0" applyFont="1" applyBorder="1" applyAlignment="1">
      <alignment horizontal="center" vertical="center" wrapText="1"/>
    </xf>
    <xf numFmtId="0" fontId="56" fillId="0" borderId="378" xfId="0" applyFont="1" applyBorder="1" applyAlignment="1">
      <alignment horizontal="center" vertical="center" wrapText="1"/>
    </xf>
    <xf numFmtId="0" fontId="60" fillId="7" borderId="552" xfId="0" applyFont="1" applyFill="1" applyBorder="1" applyAlignment="1" applyProtection="1">
      <alignment horizontal="left" vertical="top"/>
      <protection locked="0"/>
    </xf>
    <xf numFmtId="0" fontId="60" fillId="7" borderId="553" xfId="0" applyFont="1" applyFill="1" applyBorder="1" applyAlignment="1" applyProtection="1">
      <alignment horizontal="left" vertical="top"/>
      <protection locked="0"/>
    </xf>
    <xf numFmtId="0" fontId="60" fillId="7" borderId="541" xfId="0" applyFont="1" applyFill="1" applyBorder="1" applyAlignment="1" applyProtection="1">
      <alignment horizontal="left" vertical="top"/>
      <protection locked="0"/>
    </xf>
    <xf numFmtId="0" fontId="60" fillId="7" borderId="554" xfId="0" applyFont="1" applyFill="1" applyBorder="1" applyAlignment="1" applyProtection="1">
      <alignment horizontal="center" vertical="top"/>
      <protection locked="0"/>
    </xf>
    <xf numFmtId="0" fontId="60" fillId="7" borderId="555" xfId="0" applyFont="1" applyFill="1" applyBorder="1" applyAlignment="1" applyProtection="1">
      <alignment horizontal="center" vertical="top"/>
      <protection locked="0"/>
    </xf>
    <xf numFmtId="0" fontId="60" fillId="7" borderId="556" xfId="0" applyFont="1" applyFill="1" applyBorder="1" applyAlignment="1" applyProtection="1">
      <alignment horizontal="center" vertical="top"/>
      <protection locked="0"/>
    </xf>
    <xf numFmtId="0" fontId="60" fillId="3" borderId="425" xfId="0" applyFont="1" applyFill="1" applyBorder="1" applyAlignment="1">
      <alignment horizontal="center" vertical="top"/>
    </xf>
    <xf numFmtId="0" fontId="60" fillId="7" borderId="546" xfId="0" applyFont="1" applyFill="1" applyBorder="1" applyAlignment="1" applyProtection="1">
      <alignment horizontal="left" vertical="top"/>
      <protection locked="0"/>
    </xf>
    <xf numFmtId="0" fontId="60" fillId="7" borderId="557" xfId="0" applyFont="1" applyFill="1" applyBorder="1" applyAlignment="1" applyProtection="1">
      <alignment horizontal="center" vertical="top"/>
      <protection locked="0"/>
    </xf>
    <xf numFmtId="0" fontId="60" fillId="7" borderId="312" xfId="0" applyFont="1" applyFill="1" applyBorder="1" applyAlignment="1" applyProtection="1">
      <alignment horizontal="center" vertical="top"/>
      <protection locked="0"/>
    </xf>
    <xf numFmtId="0" fontId="60" fillId="7" borderId="558" xfId="0" applyFont="1" applyFill="1" applyBorder="1" applyAlignment="1" applyProtection="1">
      <alignment horizontal="center" vertical="top"/>
      <protection locked="0"/>
    </xf>
    <xf numFmtId="0" fontId="60" fillId="7" borderId="559" xfId="0" applyFont="1" applyFill="1" applyBorder="1" applyAlignment="1" applyProtection="1">
      <alignment horizontal="center" vertical="top"/>
      <protection locked="0"/>
    </xf>
    <xf numFmtId="0" fontId="60" fillId="3" borderId="557" xfId="0" applyFont="1" applyFill="1" applyBorder="1" applyAlignment="1">
      <alignment horizontal="center" vertical="top"/>
    </xf>
    <xf numFmtId="0" fontId="60" fillId="3" borderId="312" xfId="0" applyFont="1" applyFill="1" applyBorder="1" applyAlignment="1">
      <alignment horizontal="center" vertical="top"/>
    </xf>
    <xf numFmtId="0" fontId="60" fillId="3" borderId="314" xfId="0" applyFont="1" applyFill="1" applyBorder="1" applyAlignment="1">
      <alignment horizontal="center" vertical="top"/>
    </xf>
    <xf numFmtId="0" fontId="60" fillId="3" borderId="560" xfId="0" applyFont="1" applyFill="1" applyBorder="1" applyAlignment="1">
      <alignment horizontal="center" vertical="top"/>
    </xf>
    <xf numFmtId="0" fontId="60" fillId="3" borderId="328" xfId="0" applyFont="1" applyFill="1" applyBorder="1" applyAlignment="1">
      <alignment horizontal="center" vertical="top"/>
    </xf>
    <xf numFmtId="0" fontId="60" fillId="3" borderId="333" xfId="0" applyFont="1" applyFill="1" applyBorder="1" applyAlignment="1">
      <alignment horizontal="center" vertical="top"/>
    </xf>
    <xf numFmtId="0" fontId="60" fillId="7" borderId="547" xfId="0" applyFont="1" applyFill="1" applyBorder="1" applyAlignment="1" applyProtection="1">
      <alignment horizontal="left" vertical="top"/>
      <protection locked="0"/>
    </xf>
    <xf numFmtId="0" fontId="2" fillId="0" borderId="561" xfId="0" applyFont="1" applyBorder="1" applyAlignment="1">
      <alignment horizontal="center" vertical="center" wrapText="1"/>
    </xf>
    <xf numFmtId="165" fontId="18" fillId="0" borderId="372" xfId="2" applyNumberFormat="1" applyFont="1" applyBorder="1" applyAlignment="1">
      <alignment horizontal="center" vertical="center"/>
    </xf>
    <xf numFmtId="165" fontId="18" fillId="0" borderId="373" xfId="2" applyNumberFormat="1" applyFont="1" applyBorder="1" applyAlignment="1">
      <alignment horizontal="center" vertical="center"/>
    </xf>
    <xf numFmtId="165" fontId="18" fillId="0" borderId="304" xfId="2" applyNumberFormat="1" applyFont="1" applyBorder="1" applyAlignment="1">
      <alignment horizontal="center" vertical="center" wrapText="1"/>
    </xf>
    <xf numFmtId="165" fontId="18" fillId="0" borderId="562" xfId="2" applyNumberFormat="1" applyFont="1" applyBorder="1" applyAlignment="1">
      <alignment horizontal="center" vertical="center" wrapText="1"/>
    </xf>
    <xf numFmtId="0" fontId="4" fillId="0" borderId="563" xfId="0" applyFont="1" applyBorder="1" applyAlignment="1">
      <alignment vertical="center"/>
    </xf>
    <xf numFmtId="165" fontId="18" fillId="0" borderId="564" xfId="2" applyNumberFormat="1" applyFont="1" applyBorder="1" applyAlignment="1">
      <alignment horizontal="center" vertical="center"/>
    </xf>
    <xf numFmtId="165" fontId="18" fillId="0" borderId="565" xfId="2" applyNumberFormat="1" applyFont="1" applyBorder="1" applyAlignment="1">
      <alignment horizontal="center" vertical="center"/>
    </xf>
    <xf numFmtId="165" fontId="18" fillId="0" borderId="566" xfId="2" applyNumberFormat="1" applyFont="1" applyFill="1" applyBorder="1" applyAlignment="1">
      <alignment vertical="center"/>
    </xf>
    <xf numFmtId="165" fontId="18" fillId="0" borderId="567" xfId="2" applyNumberFormat="1" applyFont="1" applyFill="1" applyBorder="1" applyAlignment="1">
      <alignment vertical="center"/>
    </xf>
    <xf numFmtId="165" fontId="14" fillId="0" borderId="516" xfId="2" applyNumberFormat="1" applyFont="1" applyFill="1" applyBorder="1" applyAlignment="1">
      <alignment vertical="center"/>
    </xf>
    <xf numFmtId="165" fontId="14" fillId="0" borderId="514" xfId="2" applyNumberFormat="1" applyFont="1" applyFill="1" applyBorder="1" applyAlignment="1">
      <alignment vertical="center"/>
    </xf>
    <xf numFmtId="165" fontId="14" fillId="0" borderId="568" xfId="2" applyNumberFormat="1" applyFont="1" applyBorder="1" applyAlignment="1">
      <alignment vertical="center"/>
    </xf>
    <xf numFmtId="0" fontId="2" fillId="4" borderId="569" xfId="0" applyFont="1" applyFill="1" applyBorder="1" applyAlignment="1">
      <alignment horizontal="left" vertical="center"/>
    </xf>
    <xf numFmtId="165" fontId="18" fillId="4" borderId="495" xfId="2" applyNumberFormat="1" applyFont="1" applyFill="1" applyBorder="1" applyAlignment="1">
      <alignment vertical="center"/>
    </xf>
    <xf numFmtId="165" fontId="18" fillId="4" borderId="570" xfId="2" applyNumberFormat="1" applyFont="1" applyFill="1" applyBorder="1" applyAlignment="1">
      <alignment vertical="center"/>
    </xf>
    <xf numFmtId="0" fontId="10" fillId="0" borderId="0" xfId="0" applyFont="1" applyAlignment="1"/>
    <xf numFmtId="43" fontId="4" fillId="0" borderId="312" xfId="1" applyFont="1" applyBorder="1"/>
    <xf numFmtId="43" fontId="4" fillId="0" borderId="328" xfId="1" applyFont="1" applyBorder="1" applyAlignment="1"/>
    <xf numFmtId="43" fontId="11" fillId="0" borderId="312" xfId="1" applyFont="1" applyBorder="1"/>
    <xf numFmtId="43" fontId="2" fillId="0" borderId="312" xfId="1" applyFont="1" applyBorder="1"/>
    <xf numFmtId="43" fontId="18" fillId="0" borderId="491" xfId="1" applyFont="1" applyBorder="1" applyAlignment="1">
      <alignment horizontal="center" vertical="center" wrapText="1"/>
    </xf>
    <xf numFmtId="0" fontId="18" fillId="0" borderId="490" xfId="0" applyFont="1" applyBorder="1" applyAlignment="1">
      <alignment horizontal="center" vertical="center" wrapText="1"/>
    </xf>
    <xf numFmtId="43" fontId="18" fillId="0" borderId="490" xfId="1" applyFont="1" applyBorder="1" applyAlignment="1">
      <alignment horizontal="center" vertical="center" wrapText="1"/>
    </xf>
    <xf numFmtId="0" fontId="18" fillId="0" borderId="517" xfId="0" applyFont="1" applyBorder="1" applyAlignment="1">
      <alignment horizontal="center" vertical="center" wrapText="1"/>
    </xf>
    <xf numFmtId="43" fontId="18" fillId="0" borderId="517" xfId="1" applyFont="1" applyBorder="1" applyAlignment="1">
      <alignment vertical="center" wrapText="1"/>
    </xf>
    <xf numFmtId="43" fontId="83" fillId="0" borderId="517" xfId="4" applyNumberFormat="1" applyFont="1" applyBorder="1" applyAlignment="1">
      <alignment horizontal="center" vertical="center" wrapText="1"/>
    </xf>
    <xf numFmtId="43" fontId="67" fillId="0" borderId="517" xfId="4" applyNumberFormat="1" applyFont="1" applyBorder="1" applyAlignment="1">
      <alignment horizontal="center" vertical="center" wrapText="1"/>
    </xf>
    <xf numFmtId="43" fontId="91" fillId="0" borderId="517" xfId="4" applyNumberFormat="1" applyFont="1" applyBorder="1" applyAlignment="1">
      <alignment horizontal="center" vertical="center" wrapText="1"/>
    </xf>
    <xf numFmtId="43" fontId="49" fillId="0" borderId="517" xfId="4" applyNumberFormat="1" applyFont="1" applyBorder="1" applyAlignment="1">
      <alignment horizontal="center" vertical="center" wrapText="1"/>
    </xf>
    <xf numFmtId="0" fontId="48" fillId="0" borderId="517" xfId="0" applyFont="1" applyBorder="1" applyAlignment="1">
      <alignment vertical="center" wrapText="1"/>
    </xf>
    <xf numFmtId="43" fontId="18" fillId="0" borderId="489" xfId="1" applyFont="1" applyBorder="1" applyAlignment="1">
      <alignment horizontal="left" vertical="center" wrapText="1" indent="2"/>
    </xf>
    <xf numFmtId="43" fontId="92" fillId="0" borderId="517" xfId="1" applyFont="1" applyBorder="1" applyAlignment="1">
      <alignment horizontal="center" vertical="center" wrapText="1"/>
    </xf>
    <xf numFmtId="43" fontId="14" fillId="0" borderId="491" xfId="1" applyFont="1" applyBorder="1" applyAlignment="1" applyProtection="1">
      <alignment vertical="center"/>
      <protection locked="0"/>
    </xf>
    <xf numFmtId="43" fontId="18" fillId="0" borderId="517" xfId="1" applyFont="1" applyBorder="1" applyAlignment="1">
      <alignment horizontal="center" vertical="center" wrapText="1"/>
    </xf>
    <xf numFmtId="43" fontId="18" fillId="4" borderId="495" xfId="1" applyFont="1" applyFill="1" applyBorder="1" applyAlignment="1" applyProtection="1">
      <alignment vertical="center"/>
      <protection locked="0"/>
    </xf>
    <xf numFmtId="0" fontId="18" fillId="0" borderId="486" xfId="0" applyFont="1" applyBorder="1" applyAlignment="1">
      <alignment horizontal="center" vertical="top"/>
    </xf>
    <xf numFmtId="0" fontId="18" fillId="0" borderId="462" xfId="0" applyFont="1" applyBorder="1" applyAlignment="1">
      <alignment horizontal="center" vertical="top"/>
    </xf>
    <xf numFmtId="0" fontId="18" fillId="0" borderId="467" xfId="0" applyFont="1" applyBorder="1" applyAlignment="1">
      <alignment horizontal="center" vertical="top"/>
    </xf>
    <xf numFmtId="0" fontId="18" fillId="0" borderId="491" xfId="0" applyFont="1" applyBorder="1" applyAlignment="1">
      <alignment horizontal="center" vertical="top" wrapText="1"/>
    </xf>
    <xf numFmtId="0" fontId="18" fillId="0" borderId="485" xfId="0" applyFont="1" applyBorder="1" applyAlignment="1">
      <alignment horizontal="center" vertical="top" wrapText="1"/>
    </xf>
    <xf numFmtId="49" fontId="18" fillId="0" borderId="365" xfId="1" applyNumberFormat="1" applyFont="1" applyBorder="1" applyAlignment="1">
      <alignment horizontal="left" vertical="top"/>
    </xf>
    <xf numFmtId="49" fontId="14" fillId="0" borderId="366" xfId="0" applyNumberFormat="1" applyFont="1" applyBorder="1"/>
    <xf numFmtId="0" fontId="14" fillId="0" borderId="512" xfId="0" applyFont="1" applyBorder="1" applyAlignment="1">
      <alignment horizontal="left" vertical="top"/>
    </xf>
    <xf numFmtId="0" fontId="14" fillId="0" borderId="571" xfId="0" applyFont="1" applyBorder="1" applyAlignment="1">
      <alignment horizontal="left" vertical="top"/>
    </xf>
    <xf numFmtId="0" fontId="14" fillId="0" borderId="572" xfId="0" applyFont="1" applyBorder="1" applyAlignment="1">
      <alignment horizontal="left" vertical="top"/>
    </xf>
    <xf numFmtId="0" fontId="14" fillId="0" borderId="573" xfId="0" applyFont="1" applyBorder="1" applyAlignment="1">
      <alignment horizontal="left" vertical="top"/>
    </xf>
    <xf numFmtId="43" fontId="18" fillId="0" borderId="572" xfId="1" applyFont="1" applyBorder="1" applyAlignment="1" applyProtection="1">
      <alignment horizontal="left" vertical="top"/>
      <protection locked="0"/>
    </xf>
    <xf numFmtId="43" fontId="18" fillId="0" borderId="574" xfId="1" applyFont="1" applyBorder="1" applyAlignment="1" applyProtection="1">
      <alignment horizontal="left" vertical="top"/>
      <protection locked="0"/>
    </xf>
    <xf numFmtId="43" fontId="18" fillId="0" borderId="455" xfId="0" applyNumberFormat="1" applyFont="1" applyBorder="1" applyAlignment="1" applyProtection="1">
      <alignment horizontal="left" vertical="top"/>
      <protection hidden="1"/>
    </xf>
    <xf numFmtId="43" fontId="18" fillId="0" borderId="512" xfId="1" applyFont="1" applyBorder="1" applyAlignment="1" applyProtection="1">
      <alignment horizontal="left" vertical="top"/>
      <protection locked="0"/>
    </xf>
    <xf numFmtId="43" fontId="18" fillId="0" borderId="575" xfId="1" applyFont="1" applyBorder="1" applyAlignment="1" applyProtection="1">
      <alignment horizontal="left" vertical="top"/>
      <protection locked="0"/>
    </xf>
    <xf numFmtId="43" fontId="18" fillId="0" borderId="566" xfId="0" applyNumberFormat="1" applyFont="1" applyBorder="1" applyAlignment="1" applyProtection="1">
      <alignment horizontal="left" vertical="top"/>
      <protection hidden="1"/>
    </xf>
    <xf numFmtId="43" fontId="18" fillId="0" borderId="567" xfId="0" applyNumberFormat="1" applyFont="1" applyBorder="1" applyAlignment="1" applyProtection="1">
      <alignment horizontal="left" vertical="top"/>
      <protection hidden="1"/>
    </xf>
    <xf numFmtId="43" fontId="18" fillId="0" borderId="576" xfId="1" applyFont="1" applyBorder="1" applyAlignment="1" applyProtection="1">
      <alignment horizontal="left" vertical="top"/>
      <protection locked="0"/>
    </xf>
    <xf numFmtId="43" fontId="18" fillId="0" borderId="577" xfId="1" applyFont="1" applyBorder="1" applyAlignment="1" applyProtection="1">
      <alignment horizontal="left" vertical="top"/>
      <protection locked="0"/>
    </xf>
    <xf numFmtId="43" fontId="18" fillId="0" borderId="578" xfId="1" applyFont="1" applyBorder="1" applyAlignment="1" applyProtection="1">
      <alignment horizontal="left" vertical="top"/>
      <protection locked="0"/>
    </xf>
    <xf numFmtId="43" fontId="18" fillId="0" borderId="579" xfId="1" applyFont="1" applyBorder="1" applyAlignment="1" applyProtection="1">
      <alignment horizontal="left" vertical="top"/>
      <protection locked="0"/>
    </xf>
    <xf numFmtId="43" fontId="18" fillId="0" borderId="576" xfId="0" applyNumberFormat="1" applyFont="1" applyBorder="1" applyAlignment="1" applyProtection="1">
      <alignment horizontal="left" vertical="top"/>
      <protection hidden="1"/>
    </xf>
    <xf numFmtId="43" fontId="18" fillId="0" borderId="577" xfId="0" applyNumberFormat="1" applyFont="1" applyBorder="1" applyAlignment="1" applyProtection="1">
      <alignment horizontal="left" vertical="top"/>
      <protection hidden="1"/>
    </xf>
    <xf numFmtId="43" fontId="14" fillId="0" borderId="576" xfId="1" applyFont="1" applyBorder="1" applyAlignment="1" applyProtection="1">
      <alignment horizontal="left" vertical="top"/>
      <protection locked="0"/>
    </xf>
    <xf numFmtId="43" fontId="14" fillId="0" borderId="577" xfId="1" applyFont="1" applyBorder="1" applyAlignment="1" applyProtection="1">
      <alignment horizontal="left" vertical="top"/>
      <protection locked="0"/>
    </xf>
    <xf numFmtId="43" fontId="14" fillId="0" borderId="576" xfId="1" applyFont="1" applyBorder="1" applyAlignment="1" applyProtection="1">
      <alignment horizontal="left" vertical="top"/>
      <protection hidden="1"/>
    </xf>
    <xf numFmtId="43" fontId="14" fillId="0" borderId="577" xfId="1" applyFont="1" applyBorder="1" applyAlignment="1" applyProtection="1">
      <alignment horizontal="left" vertical="top"/>
      <protection hidden="1"/>
    </xf>
    <xf numFmtId="43" fontId="14" fillId="0" borderId="576" xfId="0" applyNumberFormat="1" applyFont="1" applyBorder="1" applyAlignment="1" applyProtection="1">
      <alignment horizontal="left" vertical="top"/>
      <protection hidden="1"/>
    </xf>
    <xf numFmtId="43" fontId="14" fillId="0" borderId="577" xfId="0" applyNumberFormat="1" applyFont="1" applyBorder="1" applyAlignment="1" applyProtection="1">
      <alignment horizontal="left" vertical="top"/>
      <protection hidden="1"/>
    </xf>
    <xf numFmtId="43" fontId="18" fillId="0" borderId="580" xfId="1" applyFont="1" applyBorder="1" applyAlignment="1" applyProtection="1">
      <alignment horizontal="left" vertical="top"/>
      <protection locked="0"/>
    </xf>
    <xf numFmtId="43" fontId="18" fillId="0" borderId="581" xfId="1" applyFont="1" applyBorder="1" applyAlignment="1" applyProtection="1">
      <alignment horizontal="left" vertical="top"/>
      <protection locked="0"/>
    </xf>
    <xf numFmtId="43" fontId="18" fillId="0" borderId="568" xfId="1" applyFont="1" applyBorder="1" applyAlignment="1" applyProtection="1">
      <alignment horizontal="left" vertical="top"/>
      <protection locked="0"/>
    </xf>
    <xf numFmtId="49" fontId="18" fillId="4" borderId="463" xfId="0" applyNumberFormat="1" applyFont="1" applyFill="1" applyBorder="1" applyAlignment="1">
      <alignment horizontal="left" vertical="top"/>
    </xf>
    <xf numFmtId="49" fontId="18" fillId="4" borderId="460" xfId="0" applyNumberFormat="1" applyFont="1" applyFill="1" applyBorder="1" applyAlignment="1">
      <alignment horizontal="left" vertical="top"/>
    </xf>
    <xf numFmtId="43" fontId="18" fillId="4" borderId="582" xfId="0" applyNumberFormat="1" applyFont="1" applyFill="1" applyBorder="1" applyAlignment="1" applyProtection="1">
      <alignment horizontal="left" vertical="top"/>
      <protection hidden="1"/>
    </xf>
    <xf numFmtId="43" fontId="18" fillId="4" borderId="583" xfId="0" applyNumberFormat="1" applyFont="1" applyFill="1" applyBorder="1" applyAlignment="1" applyProtection="1">
      <alignment horizontal="left" vertical="top"/>
      <protection hidden="1"/>
    </xf>
    <xf numFmtId="49" fontId="18" fillId="0" borderId="365" xfId="0" applyNumberFormat="1" applyFont="1" applyBorder="1" applyAlignment="1">
      <alignment horizontal="left" vertical="top"/>
    </xf>
    <xf numFmtId="49" fontId="18" fillId="0" borderId="366" xfId="0" applyNumberFormat="1" applyFont="1" applyBorder="1" applyAlignment="1">
      <alignment vertical="top"/>
    </xf>
    <xf numFmtId="49" fontId="18" fillId="0" borderId="366" xfId="0" applyNumberFormat="1" applyFont="1" applyBorder="1" applyAlignment="1">
      <alignment horizontal="left" vertical="top"/>
    </xf>
    <xf numFmtId="49" fontId="18" fillId="0" borderId="375" xfId="0" applyNumberFormat="1" applyFont="1" applyBorder="1" applyAlignment="1">
      <alignment horizontal="left" vertical="top"/>
    </xf>
    <xf numFmtId="43" fontId="18" fillId="0" borderId="580" xfId="0" applyNumberFormat="1" applyFont="1" applyBorder="1" applyAlignment="1" applyProtection="1">
      <alignment horizontal="left" vertical="top"/>
      <protection hidden="1"/>
    </xf>
    <xf numFmtId="43" fontId="18" fillId="0" borderId="581" xfId="0" applyNumberFormat="1" applyFont="1" applyBorder="1" applyAlignment="1" applyProtection="1">
      <alignment horizontal="left" vertical="top"/>
      <protection hidden="1"/>
    </xf>
    <xf numFmtId="0" fontId="14" fillId="0" borderId="574" xfId="0" applyFont="1" applyBorder="1" applyAlignment="1">
      <alignment horizontal="left" vertical="top"/>
    </xf>
    <xf numFmtId="43" fontId="18" fillId="0" borderId="572" xfId="0" applyNumberFormat="1" applyFont="1" applyBorder="1" applyAlignment="1" applyProtection="1">
      <alignment horizontal="left" vertical="top"/>
      <protection hidden="1"/>
    </xf>
    <xf numFmtId="43" fontId="18" fillId="0" borderId="574" xfId="0" applyNumberFormat="1" applyFont="1" applyBorder="1" applyAlignment="1" applyProtection="1">
      <alignment horizontal="left" vertical="top"/>
      <protection hidden="1"/>
    </xf>
    <xf numFmtId="43" fontId="18" fillId="0" borderId="458" xfId="1" applyFont="1" applyBorder="1" applyAlignment="1" applyProtection="1">
      <alignment horizontal="left" vertical="top"/>
      <protection locked="0"/>
    </xf>
    <xf numFmtId="43" fontId="18" fillId="0" borderId="578" xfId="0" applyNumberFormat="1" applyFont="1" applyBorder="1" applyAlignment="1" applyProtection="1">
      <alignment horizontal="left" vertical="top"/>
      <protection hidden="1"/>
    </xf>
    <xf numFmtId="43" fontId="18" fillId="0" borderId="579" xfId="0" applyNumberFormat="1" applyFont="1" applyBorder="1" applyAlignment="1" applyProtection="1">
      <alignment horizontal="left" vertical="top"/>
      <protection hidden="1"/>
    </xf>
    <xf numFmtId="43" fontId="18" fillId="0" borderId="576" xfId="0" applyNumberFormat="1" applyFont="1" applyBorder="1" applyAlignment="1">
      <alignment horizontal="left" vertical="top"/>
    </xf>
    <xf numFmtId="43" fontId="18" fillId="0" borderId="577" xfId="0" applyNumberFormat="1" applyFont="1" applyBorder="1" applyAlignment="1">
      <alignment horizontal="left" vertical="top"/>
    </xf>
    <xf numFmtId="43" fontId="18" fillId="0" borderId="578" xfId="0" applyNumberFormat="1" applyFont="1" applyBorder="1" applyAlignment="1">
      <alignment horizontal="left" vertical="top"/>
    </xf>
    <xf numFmtId="43" fontId="18" fillId="0" borderId="579" xfId="0" applyNumberFormat="1" applyFont="1" applyBorder="1" applyAlignment="1">
      <alignment horizontal="left" vertical="top"/>
    </xf>
    <xf numFmtId="49" fontId="18" fillId="4" borderId="460" xfId="0" applyNumberFormat="1" applyFont="1" applyFill="1" applyBorder="1" applyAlignment="1">
      <alignment vertical="top"/>
    </xf>
    <xf numFmtId="43" fontId="18" fillId="4" borderId="584" xfId="0" applyNumberFormat="1" applyFont="1" applyFill="1" applyBorder="1" applyAlignment="1">
      <alignment horizontal="left" vertical="top"/>
    </xf>
    <xf numFmtId="43" fontId="18" fillId="4" borderId="585" xfId="0" applyNumberFormat="1" applyFont="1" applyFill="1" applyBorder="1" applyAlignment="1">
      <alignment horizontal="left" vertical="top"/>
    </xf>
    <xf numFmtId="43" fontId="18" fillId="0" borderId="580" xfId="0" applyNumberFormat="1" applyFont="1" applyBorder="1" applyAlignment="1">
      <alignment horizontal="left" vertical="top"/>
    </xf>
    <xf numFmtId="43" fontId="18" fillId="0" borderId="581" xfId="0" applyNumberFormat="1" applyFont="1" applyBorder="1" applyAlignment="1">
      <alignment horizontal="left" vertical="top"/>
    </xf>
    <xf numFmtId="43" fontId="18" fillId="0" borderId="455" xfId="0" applyNumberFormat="1" applyFont="1" applyBorder="1" applyAlignment="1">
      <alignment horizontal="left" vertical="top"/>
    </xf>
    <xf numFmtId="43" fontId="14" fillId="0" borderId="580" xfId="1" applyFont="1" applyBorder="1" applyAlignment="1" applyProtection="1">
      <alignment horizontal="left" vertical="top"/>
      <protection locked="0"/>
    </xf>
    <xf numFmtId="43" fontId="14" fillId="0" borderId="581" xfId="1" applyFont="1" applyBorder="1" applyAlignment="1" applyProtection="1">
      <alignment horizontal="left" vertical="top"/>
      <protection locked="0"/>
    </xf>
    <xf numFmtId="43" fontId="14" fillId="0" borderId="572" xfId="1" applyFont="1" applyBorder="1" applyAlignment="1" applyProtection="1">
      <alignment horizontal="left" vertical="top"/>
      <protection locked="0"/>
    </xf>
    <xf numFmtId="43" fontId="14" fillId="0" borderId="574" xfId="1" applyFont="1" applyBorder="1" applyAlignment="1" applyProtection="1">
      <alignment horizontal="left" vertical="top"/>
      <protection locked="0"/>
    </xf>
    <xf numFmtId="43" fontId="14" fillId="0" borderId="568" xfId="1" applyFont="1" applyBorder="1" applyAlignment="1" applyProtection="1">
      <alignment horizontal="left" vertical="top"/>
      <protection locked="0"/>
    </xf>
    <xf numFmtId="49" fontId="18" fillId="4" borderId="387" xfId="0" applyNumberFormat="1" applyFont="1" applyFill="1" applyBorder="1" applyAlignment="1">
      <alignment horizontal="left" vertical="top"/>
    </xf>
    <xf numFmtId="49" fontId="18" fillId="4" borderId="465" xfId="0" applyNumberFormat="1" applyFont="1" applyFill="1" applyBorder="1" applyAlignment="1">
      <alignment horizontal="left" vertical="top"/>
    </xf>
    <xf numFmtId="49" fontId="18" fillId="4" borderId="388" xfId="0" applyNumberFormat="1" applyFont="1" applyFill="1" applyBorder="1" applyAlignment="1">
      <alignment horizontal="left" vertical="top"/>
    </xf>
    <xf numFmtId="43" fontId="18" fillId="4" borderId="582" xfId="0" applyNumberFormat="1" applyFont="1" applyFill="1" applyBorder="1" applyAlignment="1">
      <alignment horizontal="left" vertical="top"/>
    </xf>
    <xf numFmtId="43" fontId="18" fillId="4" borderId="583" xfId="0" applyNumberFormat="1" applyFont="1" applyFill="1" applyBorder="1" applyAlignment="1">
      <alignment horizontal="left" vertical="top"/>
    </xf>
    <xf numFmtId="0" fontId="56" fillId="0" borderId="530" xfId="0" applyFont="1" applyBorder="1" applyAlignment="1">
      <alignment horizontal="center"/>
    </xf>
    <xf numFmtId="0" fontId="60" fillId="0" borderId="586" xfId="0" applyFont="1" applyBorder="1"/>
    <xf numFmtId="0" fontId="2" fillId="0" borderId="406" xfId="0" applyFont="1" applyBorder="1" applyAlignment="1">
      <alignment horizontal="center" vertical="center" wrapText="1"/>
    </xf>
    <xf numFmtId="0" fontId="2" fillId="0" borderId="377" xfId="0" applyFont="1" applyBorder="1" applyAlignment="1">
      <alignment horizontal="center" vertical="center" wrapText="1"/>
    </xf>
    <xf numFmtId="0" fontId="2" fillId="0" borderId="377" xfId="0" applyFont="1" applyBorder="1" applyAlignment="1">
      <alignment horizontal="centerContinuous" vertical="center"/>
    </xf>
    <xf numFmtId="0" fontId="2" fillId="0" borderId="378" xfId="0" applyFont="1" applyBorder="1" applyAlignment="1">
      <alignment horizontal="center" vertical="center" wrapText="1"/>
    </xf>
    <xf numFmtId="0" fontId="2" fillId="0" borderId="587" xfId="0" applyFont="1" applyBorder="1" applyAlignment="1">
      <alignment horizontal="center" vertical="center" wrapText="1"/>
    </xf>
    <xf numFmtId="0" fontId="2" fillId="0" borderId="588" xfId="0" applyFont="1" applyBorder="1" applyAlignment="1">
      <alignment horizontal="center" vertical="center" wrapText="1"/>
    </xf>
    <xf numFmtId="0" fontId="2" fillId="0" borderId="589" xfId="0" applyFont="1" applyBorder="1" applyAlignment="1">
      <alignment horizontal="center" vertical="center" wrapText="1"/>
    </xf>
    <xf numFmtId="0" fontId="2" fillId="0" borderId="590" xfId="0" applyFont="1" applyBorder="1" applyAlignment="1">
      <alignment horizontal="center" vertical="center" wrapText="1"/>
    </xf>
    <xf numFmtId="0" fontId="2" fillId="0" borderId="591" xfId="0" applyFont="1" applyBorder="1" applyAlignment="1">
      <alignment horizontal="center" vertical="center" wrapText="1"/>
    </xf>
    <xf numFmtId="0" fontId="2" fillId="0" borderId="592" xfId="0" applyFont="1" applyBorder="1" applyAlignment="1">
      <alignment horizontal="center" vertical="center" wrapText="1"/>
    </xf>
    <xf numFmtId="168" fontId="2" fillId="0" borderId="593" xfId="1" applyNumberFormat="1" applyFont="1" applyBorder="1"/>
    <xf numFmtId="168" fontId="2" fillId="0" borderId="594" xfId="1" applyNumberFormat="1" applyFont="1" applyBorder="1"/>
    <xf numFmtId="168" fontId="4" fillId="0" borderId="321" xfId="1" applyNumberFormat="1" applyFont="1" applyBorder="1"/>
    <xf numFmtId="168" fontId="4" fillId="0" borderId="595" xfId="1" applyNumberFormat="1" applyFont="1" applyBorder="1"/>
    <xf numFmtId="168" fontId="4" fillId="0" borderId="313" xfId="1" applyNumberFormat="1" applyFont="1" applyBorder="1"/>
    <xf numFmtId="168" fontId="4" fillId="0" borderId="596" xfId="1" applyNumberFormat="1" applyFont="1" applyBorder="1"/>
    <xf numFmtId="168" fontId="4" fillId="0" borderId="597" xfId="1" applyNumberFormat="1" applyFont="1" applyBorder="1"/>
    <xf numFmtId="168" fontId="4" fillId="0" borderId="598" xfId="1" applyNumberFormat="1" applyFont="1" applyBorder="1"/>
    <xf numFmtId="168" fontId="4" fillId="0" borderId="599" xfId="1" applyNumberFormat="1" applyFont="1" applyBorder="1"/>
    <xf numFmtId="168" fontId="4" fillId="0" borderId="600" xfId="1" applyNumberFormat="1" applyFont="1" applyBorder="1"/>
    <xf numFmtId="168" fontId="4" fillId="0" borderId="601" xfId="1" applyNumberFormat="1" applyFont="1" applyBorder="1"/>
    <xf numFmtId="168" fontId="4" fillId="0" borderId="602" xfId="1" applyNumberFormat="1" applyFont="1" applyBorder="1"/>
    <xf numFmtId="168" fontId="2" fillId="0" borderId="600" xfId="1" applyNumberFormat="1" applyFont="1" applyBorder="1"/>
    <xf numFmtId="168" fontId="2" fillId="0" borderId="601" xfId="1" applyNumberFormat="1" applyFont="1" applyBorder="1"/>
    <xf numFmtId="168" fontId="2" fillId="0" borderId="602" xfId="1" applyNumberFormat="1" applyFont="1" applyBorder="1"/>
    <xf numFmtId="168" fontId="4" fillId="0" borderId="603" xfId="1" applyNumberFormat="1" applyFont="1" applyBorder="1"/>
    <xf numFmtId="168" fontId="4" fillId="0" borderId="604" xfId="1" applyNumberFormat="1" applyFont="1" applyBorder="1"/>
    <xf numFmtId="168" fontId="4" fillId="0" borderId="605" xfId="1" applyNumberFormat="1" applyFont="1" applyBorder="1"/>
    <xf numFmtId="0" fontId="2" fillId="4" borderId="486" xfId="0" applyFont="1" applyFill="1" applyBorder="1"/>
    <xf numFmtId="168" fontId="2" fillId="10" borderId="606" xfId="1" applyNumberFormat="1" applyFont="1" applyFill="1" applyBorder="1"/>
    <xf numFmtId="168" fontId="2" fillId="4" borderId="607" xfId="1" applyNumberFormat="1" applyFont="1" applyFill="1" applyBorder="1"/>
    <xf numFmtId="168" fontId="2" fillId="4" borderId="608" xfId="1" applyNumberFormat="1" applyFont="1" applyFill="1" applyBorder="1"/>
    <xf numFmtId="168" fontId="2" fillId="4" borderId="606" xfId="1" applyNumberFormat="1" applyFont="1" applyFill="1" applyBorder="1"/>
    <xf numFmtId="168" fontId="2" fillId="4" borderId="609" xfId="1" applyNumberFormat="1" applyFont="1" applyFill="1" applyBorder="1"/>
    <xf numFmtId="168" fontId="2" fillId="4" borderId="610" xfId="1" applyNumberFormat="1" applyFont="1" applyFill="1" applyBorder="1"/>
    <xf numFmtId="0" fontId="56" fillId="0" borderId="611" xfId="0" applyFont="1" applyBorder="1" applyAlignment="1">
      <alignment horizontal="center" wrapText="1"/>
    </xf>
    <xf numFmtId="0" fontId="56" fillId="0" borderId="342" xfId="0" applyFont="1" applyBorder="1" applyAlignment="1">
      <alignment horizontal="center" wrapText="1"/>
    </xf>
    <xf numFmtId="178" fontId="60" fillId="0" borderId="612" xfId="17" applyNumberFormat="1" applyFont="1" applyFill="1" applyBorder="1"/>
    <xf numFmtId="178" fontId="60" fillId="0" borderId="613" xfId="17" applyNumberFormat="1" applyFont="1" applyFill="1" applyBorder="1"/>
    <xf numFmtId="43" fontId="65" fillId="0" borderId="614" xfId="16" applyFont="1" applyFill="1" applyBorder="1"/>
    <xf numFmtId="179" fontId="56" fillId="0" borderId="4" xfId="0" applyNumberFormat="1" applyFont="1" applyBorder="1"/>
    <xf numFmtId="43" fontId="56" fillId="0" borderId="615" xfId="16" applyFont="1" applyFill="1" applyBorder="1"/>
    <xf numFmtId="0" fontId="2" fillId="0" borderId="361" xfId="0" applyFont="1" applyBorder="1" applyAlignment="1">
      <alignment horizontal="center" vertical="center"/>
    </xf>
    <xf numFmtId="43" fontId="2" fillId="0" borderId="494" xfId="1" applyFont="1" applyBorder="1" applyAlignment="1">
      <alignment horizontal="center" vertical="center"/>
    </xf>
    <xf numFmtId="43" fontId="56" fillId="0" borderId="494" xfId="1" applyFont="1" applyBorder="1" applyAlignment="1">
      <alignment horizontal="center" vertical="center"/>
    </xf>
    <xf numFmtId="43" fontId="2" fillId="0" borderId="362" xfId="1" applyFont="1" applyBorder="1" applyAlignment="1">
      <alignment vertical="center"/>
    </xf>
    <xf numFmtId="43" fontId="2" fillId="0" borderId="305" xfId="1" applyFont="1" applyBorder="1" applyAlignment="1">
      <alignment horizontal="center" vertical="center"/>
    </xf>
    <xf numFmtId="43" fontId="56" fillId="0" borderId="305" xfId="1" applyFont="1" applyBorder="1" applyAlignment="1">
      <alignment horizontal="center" vertical="center"/>
    </xf>
    <xf numFmtId="0" fontId="2" fillId="0" borderId="336" xfId="0" applyFont="1" applyBorder="1" applyAlignment="1">
      <alignment horizontal="center" vertical="center"/>
    </xf>
    <xf numFmtId="43" fontId="2" fillId="0" borderId="332" xfId="1" applyFont="1" applyBorder="1" applyAlignment="1">
      <alignment horizontal="center" vertical="center" wrapText="1"/>
    </xf>
    <xf numFmtId="43" fontId="2" fillId="0" borderId="332" xfId="1" applyFont="1" applyBorder="1" applyAlignment="1">
      <alignment horizontal="center" vertical="center"/>
    </xf>
    <xf numFmtId="0" fontId="2" fillId="0" borderId="332" xfId="0" applyFont="1" applyBorder="1" applyAlignment="1">
      <alignment horizontal="center" vertical="center" wrapText="1"/>
    </xf>
    <xf numFmtId="43" fontId="56" fillId="0" borderId="332" xfId="1" applyFont="1" applyBorder="1" applyAlignment="1">
      <alignment horizontal="center" vertical="center"/>
    </xf>
    <xf numFmtId="43" fontId="2" fillId="0" borderId="337" xfId="1" applyFont="1" applyBorder="1" applyAlignment="1">
      <alignment horizontal="center" vertical="center" wrapText="1"/>
    </xf>
    <xf numFmtId="0" fontId="4" fillId="0" borderId="616" xfId="0" applyFont="1" applyBorder="1"/>
    <xf numFmtId="0" fontId="4" fillId="0" borderId="493" xfId="0" applyFont="1" applyBorder="1"/>
    <xf numFmtId="0" fontId="4" fillId="0" borderId="460" xfId="0" applyFont="1" applyBorder="1"/>
    <xf numFmtId="43" fontId="4" fillId="0" borderId="460" xfId="1" applyFont="1" applyBorder="1"/>
    <xf numFmtId="0" fontId="4" fillId="0" borderId="617" xfId="0" applyFont="1" applyBorder="1"/>
    <xf numFmtId="0" fontId="2" fillId="0" borderId="368" xfId="0" applyFont="1" applyBorder="1" applyAlignment="1">
      <alignment horizontal="center" vertical="center" wrapText="1"/>
    </xf>
    <xf numFmtId="0" fontId="2" fillId="0" borderId="369" xfId="0" applyFont="1" applyBorder="1" applyAlignment="1">
      <alignment horizontal="center" vertical="center" wrapText="1"/>
    </xf>
    <xf numFmtId="0" fontId="2" fillId="0" borderId="370" xfId="0" applyFont="1" applyBorder="1" applyAlignment="1">
      <alignment horizontal="center" vertical="center" wrapText="1"/>
    </xf>
    <xf numFmtId="0" fontId="2" fillId="0" borderId="371" xfId="0" applyFont="1" applyBorder="1" applyAlignment="1">
      <alignment horizontal="center" vertical="center" wrapText="1"/>
    </xf>
    <xf numFmtId="0" fontId="18" fillId="0" borderId="372" xfId="0" applyFont="1" applyBorder="1" applyAlignment="1">
      <alignment horizontal="center" vertical="center" wrapText="1"/>
    </xf>
    <xf numFmtId="0" fontId="2" fillId="0" borderId="540" xfId="0" applyFont="1" applyBorder="1" applyAlignment="1">
      <alignment horizontal="center" vertical="center" wrapText="1"/>
    </xf>
    <xf numFmtId="0" fontId="2" fillId="0" borderId="553" xfId="0" applyFont="1" applyBorder="1" applyAlignment="1">
      <alignment horizontal="center" vertical="center" wrapText="1"/>
    </xf>
    <xf numFmtId="0" fontId="2" fillId="0" borderId="407" xfId="0" applyFont="1" applyBorder="1" applyAlignment="1">
      <alignment horizontal="center" vertical="center" wrapText="1"/>
    </xf>
    <xf numFmtId="0" fontId="2" fillId="0" borderId="306" xfId="0" applyFont="1" applyBorder="1" applyAlignment="1">
      <alignment horizontal="center" vertical="center" wrapText="1"/>
    </xf>
    <xf numFmtId="0" fontId="2" fillId="0" borderId="510" xfId="0" applyFont="1" applyBorder="1" applyAlignment="1">
      <alignment horizontal="center" vertical="center" wrapText="1"/>
    </xf>
    <xf numFmtId="0" fontId="18" fillId="0" borderId="332" xfId="0" applyFont="1" applyBorder="1" applyAlignment="1">
      <alignment horizontal="center" vertical="center" wrapText="1"/>
    </xf>
    <xf numFmtId="0" fontId="2" fillId="0" borderId="332" xfId="0" applyFont="1" applyBorder="1" applyAlignment="1">
      <alignment horizontal="center" vertical="center" wrapText="1"/>
    </xf>
    <xf numFmtId="0" fontId="4" fillId="0" borderId="374" xfId="0" applyFont="1" applyBorder="1"/>
    <xf numFmtId="0" fontId="4" fillId="0" borderId="375" xfId="0" applyFont="1" applyBorder="1"/>
    <xf numFmtId="0" fontId="4" fillId="0" borderId="512" xfId="0" applyFont="1" applyBorder="1"/>
    <xf numFmtId="168" fontId="4" fillId="0" borderId="575" xfId="1" applyNumberFormat="1" applyFont="1" applyBorder="1"/>
    <xf numFmtId="0" fontId="2" fillId="0" borderId="618" xfId="0" applyFont="1" applyBorder="1"/>
    <xf numFmtId="0" fontId="4" fillId="0" borderId="618" xfId="0" applyFont="1" applyBorder="1"/>
    <xf numFmtId="43" fontId="4" fillId="0" borderId="618" xfId="1" applyFont="1" applyBorder="1"/>
    <xf numFmtId="168" fontId="4" fillId="0" borderId="618" xfId="1" applyNumberFormat="1" applyFont="1" applyBorder="1"/>
    <xf numFmtId="0" fontId="4" fillId="0" borderId="455" xfId="0" applyFont="1" applyBorder="1"/>
    <xf numFmtId="0" fontId="2" fillId="0" borderId="377" xfId="0" applyFont="1" applyBorder="1"/>
    <xf numFmtId="0" fontId="4" fillId="0" borderId="377" xfId="0" applyFont="1" applyBorder="1"/>
    <xf numFmtId="0" fontId="8" fillId="0" borderId="516" xfId="0" applyFont="1" applyBorder="1"/>
    <xf numFmtId="0" fontId="4" fillId="0" borderId="516" xfId="0" applyFont="1" applyBorder="1"/>
    <xf numFmtId="0" fontId="18" fillId="0" borderId="618" xfId="0" applyFont="1" applyBorder="1"/>
    <xf numFmtId="0" fontId="14" fillId="0" borderId="618" xfId="0" applyFont="1" applyBorder="1"/>
    <xf numFmtId="168" fontId="2" fillId="0" borderId="618" xfId="1" applyNumberFormat="1" applyFont="1" applyBorder="1"/>
    <xf numFmtId="0" fontId="8" fillId="0" borderId="618" xfId="0" applyFont="1" applyBorder="1"/>
    <xf numFmtId="0" fontId="2" fillId="0" borderId="525" xfId="0" applyFont="1" applyBorder="1"/>
    <xf numFmtId="0" fontId="4" fillId="0" borderId="525" xfId="0" applyFont="1" applyBorder="1"/>
    <xf numFmtId="168" fontId="2" fillId="0" borderId="525" xfId="1" applyNumberFormat="1" applyFont="1" applyBorder="1"/>
    <xf numFmtId="0" fontId="2" fillId="4" borderId="619" xfId="0" applyFont="1" applyFill="1" applyBorder="1"/>
    <xf numFmtId="0" fontId="2" fillId="4" borderId="620" xfId="0" applyFont="1" applyFill="1" applyBorder="1"/>
    <xf numFmtId="168" fontId="2" fillId="4" borderId="621" xfId="1" applyNumberFormat="1" applyFont="1" applyFill="1" applyBorder="1"/>
    <xf numFmtId="168" fontId="2" fillId="10" borderId="621" xfId="1" applyNumberFormat="1" applyFont="1" applyFill="1" applyBorder="1"/>
    <xf numFmtId="0" fontId="4" fillId="0" borderId="622" xfId="9" applyFont="1" applyBorder="1" applyAlignment="1">
      <alignment horizontal="center"/>
    </xf>
    <xf numFmtId="0" fontId="60" fillId="0" borderId="622" xfId="9" applyFont="1" applyBorder="1" applyAlignment="1">
      <alignment horizontal="center"/>
    </xf>
    <xf numFmtId="0" fontId="4" fillId="0" borderId="510" xfId="9" applyFont="1" applyBorder="1"/>
    <xf numFmtId="0" fontId="4" fillId="0" borderId="623" xfId="9" applyFont="1" applyBorder="1"/>
    <xf numFmtId="0" fontId="13" fillId="0" borderId="622" xfId="9" applyFont="1" applyBorder="1"/>
    <xf numFmtId="0" fontId="2" fillId="0" borderId="622" xfId="9" applyFont="1" applyBorder="1" applyAlignment="1">
      <alignment horizontal="center"/>
    </xf>
    <xf numFmtId="0" fontId="2" fillId="0" borderId="622" xfId="9" applyFont="1" applyBorder="1" applyAlignment="1">
      <alignment horizontal="center"/>
    </xf>
    <xf numFmtId="0" fontId="4" fillId="0" borderId="510" xfId="9" applyFont="1" applyBorder="1" applyAlignment="1">
      <alignment horizontal="center"/>
    </xf>
    <xf numFmtId="0" fontId="2" fillId="0" borderId="510" xfId="9" applyFont="1" applyBorder="1" applyAlignment="1">
      <alignment horizontal="center"/>
    </xf>
    <xf numFmtId="170" fontId="2" fillId="0" borderId="368" xfId="0" applyNumberFormat="1" applyFont="1" applyBorder="1" applyAlignment="1">
      <alignment horizontal="center" vertical="center"/>
    </xf>
    <xf numFmtId="170" fontId="2" fillId="0" borderId="369" xfId="0" applyNumberFormat="1" applyFont="1" applyBorder="1" applyAlignment="1">
      <alignment horizontal="center" vertical="center"/>
    </xf>
    <xf numFmtId="170" fontId="2" fillId="0" borderId="370" xfId="0" applyNumberFormat="1" applyFont="1" applyBorder="1" applyAlignment="1">
      <alignment horizontal="center" vertical="center"/>
    </xf>
    <xf numFmtId="170" fontId="2" fillId="0" borderId="372" xfId="0" applyNumberFormat="1" applyFont="1" applyBorder="1" applyAlignment="1">
      <alignment horizontal="center" vertical="center" wrapText="1"/>
    </xf>
    <xf numFmtId="170" fontId="2" fillId="0" borderId="624" xfId="0" applyNumberFormat="1" applyFont="1" applyBorder="1" applyAlignment="1">
      <alignment horizontal="center" vertical="center" wrapText="1"/>
    </xf>
    <xf numFmtId="170" fontId="2" fillId="0" borderId="369" xfId="0" applyNumberFormat="1" applyFont="1" applyBorder="1" applyAlignment="1">
      <alignment horizontal="center" vertical="center" wrapText="1"/>
    </xf>
    <xf numFmtId="170" fontId="2" fillId="0" borderId="370" xfId="0" applyNumberFormat="1" applyFont="1" applyBorder="1" applyAlignment="1">
      <alignment horizontal="center" vertical="center" wrapText="1"/>
    </xf>
    <xf numFmtId="37" fontId="2" fillId="0" borderId="371" xfId="0" applyNumberFormat="1" applyFont="1" applyBorder="1" applyAlignment="1">
      <alignment horizontal="center" vertical="center" wrapText="1"/>
    </xf>
    <xf numFmtId="0" fontId="2" fillId="0" borderId="624" xfId="0" applyFont="1" applyBorder="1" applyAlignment="1">
      <alignment horizontal="center" vertical="center"/>
    </xf>
    <xf numFmtId="0" fontId="2" fillId="0" borderId="369" xfId="0" applyFont="1" applyBorder="1" applyAlignment="1">
      <alignment horizontal="center" vertical="center"/>
    </xf>
    <xf numFmtId="0" fontId="2" fillId="0" borderId="370" xfId="0" applyFont="1" applyBorder="1" applyAlignment="1">
      <alignment horizontal="center" vertical="center"/>
    </xf>
    <xf numFmtId="170" fontId="2" fillId="0" borderId="372" xfId="0" applyNumberFormat="1" applyFont="1" applyBorder="1" applyAlignment="1">
      <alignment horizontal="center" vertical="center"/>
    </xf>
    <xf numFmtId="170" fontId="2" fillId="0" borderId="371" xfId="0" applyNumberFormat="1" applyFont="1" applyBorder="1" applyAlignment="1">
      <alignment horizontal="center" vertical="center" wrapText="1"/>
    </xf>
    <xf numFmtId="43" fontId="2" fillId="0" borderId="371" xfId="2" applyFont="1" applyFill="1" applyBorder="1" applyAlignment="1">
      <alignment horizontal="center" vertical="center" wrapText="1"/>
    </xf>
    <xf numFmtId="170" fontId="2" fillId="0" borderId="625" xfId="0" applyNumberFormat="1" applyFont="1" applyBorder="1" applyAlignment="1">
      <alignment horizontal="center" vertical="center" wrapText="1"/>
    </xf>
    <xf numFmtId="170" fontId="2" fillId="0" borderId="407" xfId="0" applyNumberFormat="1" applyFont="1" applyBorder="1" applyAlignment="1">
      <alignment horizontal="center" vertical="center"/>
    </xf>
    <xf numFmtId="170" fontId="2" fillId="0" borderId="304" xfId="0" applyNumberFormat="1" applyFont="1" applyBorder="1" applyAlignment="1">
      <alignment horizontal="center" vertical="center"/>
    </xf>
    <xf numFmtId="170" fontId="2" fillId="0" borderId="305" xfId="0" applyNumberFormat="1" applyFont="1" applyBorder="1" applyAlignment="1">
      <alignment horizontal="center" vertical="center"/>
    </xf>
    <xf numFmtId="170" fontId="2" fillId="0" borderId="626" xfId="0" applyNumberFormat="1" applyFont="1" applyBorder="1" applyAlignment="1">
      <alignment horizontal="center" vertical="center"/>
    </xf>
    <xf numFmtId="170" fontId="2" fillId="0" borderId="622" xfId="0" applyNumberFormat="1" applyFont="1" applyBorder="1" applyAlignment="1">
      <alignment horizontal="center" vertical="center"/>
    </xf>
    <xf numFmtId="170" fontId="2" fillId="0" borderId="627" xfId="0" applyNumberFormat="1" applyFont="1" applyBorder="1" applyAlignment="1">
      <alignment horizontal="center" vertical="center"/>
    </xf>
    <xf numFmtId="170" fontId="2" fillId="0" borderId="306" xfId="0" applyNumberFormat="1" applyFont="1" applyBorder="1" applyAlignment="1">
      <alignment horizontal="center" vertical="center" wrapText="1"/>
    </xf>
    <xf numFmtId="37" fontId="2" fillId="0" borderId="627" xfId="0" applyNumberFormat="1" applyFont="1" applyBorder="1" applyAlignment="1">
      <alignment horizontal="center" vertical="center" wrapText="1"/>
    </xf>
    <xf numFmtId="0" fontId="2" fillId="0" borderId="628" xfId="0" applyFont="1" applyBorder="1" applyAlignment="1">
      <alignment horizontal="center" vertical="center" wrapText="1"/>
    </xf>
    <xf numFmtId="170" fontId="2" fillId="0" borderId="628" xfId="0" applyNumberFormat="1" applyFont="1" applyBorder="1" applyAlignment="1">
      <alignment horizontal="center" vertical="center"/>
    </xf>
    <xf numFmtId="170" fontId="2" fillId="0" borderId="305" xfId="0" applyNumberFormat="1" applyFont="1" applyBorder="1" applyAlignment="1">
      <alignment horizontal="center" vertical="center"/>
    </xf>
    <xf numFmtId="170" fontId="2" fillId="0" borderId="628" xfId="0" applyNumberFormat="1" applyFont="1" applyBorder="1" applyAlignment="1">
      <alignment horizontal="center" vertical="center" wrapText="1"/>
    </xf>
    <xf numFmtId="43" fontId="2" fillId="0" borderId="628" xfId="2" applyFont="1" applyFill="1" applyBorder="1" applyAlignment="1">
      <alignment horizontal="center" vertical="center"/>
    </xf>
    <xf numFmtId="170" fontId="2" fillId="0" borderId="629" xfId="0" applyNumberFormat="1" applyFont="1" applyBorder="1" applyAlignment="1">
      <alignment horizontal="center" vertical="center" wrapText="1"/>
    </xf>
    <xf numFmtId="37" fontId="4" fillId="0" borderId="340" xfId="0" quotePrefix="1" applyNumberFormat="1" applyFont="1" applyBorder="1" applyAlignment="1">
      <alignment horizontal="centerContinuous" vertical="center"/>
    </xf>
    <xf numFmtId="0" fontId="4" fillId="0" borderId="630" xfId="0" applyFont="1" applyBorder="1" applyAlignment="1">
      <alignment horizontal="center"/>
    </xf>
    <xf numFmtId="0" fontId="4" fillId="0" borderId="631" xfId="0" applyFont="1" applyBorder="1"/>
    <xf numFmtId="37" fontId="4" fillId="0" borderId="631" xfId="0" applyNumberFormat="1" applyFont="1" applyBorder="1" applyAlignment="1">
      <alignment horizontal="left"/>
    </xf>
    <xf numFmtId="176" fontId="4" fillId="0" borderId="631" xfId="0" applyNumberFormat="1" applyFont="1" applyBorder="1" applyAlignment="1">
      <alignment horizontal="left"/>
    </xf>
    <xf numFmtId="176" fontId="4" fillId="0" borderId="632" xfId="0" applyNumberFormat="1" applyFont="1" applyBorder="1" applyAlignment="1">
      <alignment horizontal="left"/>
    </xf>
    <xf numFmtId="165" fontId="4" fillId="0" borderId="633" xfId="3" applyNumberFormat="1" applyFont="1" applyFill="1" applyBorder="1"/>
    <xf numFmtId="165" fontId="4" fillId="0" borderId="324" xfId="3" applyNumberFormat="1" applyFont="1" applyFill="1" applyBorder="1" applyAlignment="1">
      <alignment horizontal="center"/>
    </xf>
    <xf numFmtId="43" fontId="4" fillId="0" borderId="634" xfId="2" applyFont="1" applyFill="1" applyBorder="1"/>
    <xf numFmtId="165" fontId="4" fillId="0" borderId="325" xfId="3" applyNumberFormat="1" applyFont="1" applyFill="1" applyBorder="1"/>
    <xf numFmtId="165" fontId="4" fillId="0" borderId="325" xfId="3" applyNumberFormat="1" applyFont="1" applyFill="1" applyBorder="1" applyAlignment="1">
      <alignment horizontal="center"/>
    </xf>
    <xf numFmtId="165" fontId="4" fillId="0" borderId="324" xfId="3" applyNumberFormat="1" applyFont="1" applyFill="1" applyBorder="1"/>
    <xf numFmtId="0" fontId="4" fillId="0" borderId="635" xfId="0" applyFont="1" applyBorder="1"/>
    <xf numFmtId="0" fontId="14" fillId="0" borderId="407" xfId="0" applyFont="1" applyBorder="1"/>
    <xf numFmtId="165" fontId="2" fillId="0" borderId="631" xfId="3" applyNumberFormat="1" applyFont="1" applyFill="1" applyBorder="1"/>
    <xf numFmtId="43" fontId="2" fillId="0" borderId="631" xfId="2" applyFont="1" applyFill="1" applyBorder="1"/>
    <xf numFmtId="43" fontId="4" fillId="0" borderId="631" xfId="2" applyFont="1" applyFill="1" applyBorder="1"/>
    <xf numFmtId="165" fontId="12" fillId="0" borderId="465" xfId="3" applyNumberFormat="1" applyFont="1" applyFill="1" applyBorder="1"/>
    <xf numFmtId="165" fontId="2" fillId="0" borderId="465" xfId="3" applyNumberFormat="1" applyFont="1" applyFill="1" applyBorder="1"/>
    <xf numFmtId="165" fontId="2" fillId="0" borderId="465" xfId="3" applyNumberFormat="1" applyFont="1" applyFill="1" applyBorder="1" applyAlignment="1">
      <alignment horizontal="center"/>
    </xf>
    <xf numFmtId="43" fontId="12" fillId="0" borderId="465" xfId="2" applyFont="1" applyFill="1" applyBorder="1"/>
    <xf numFmtId="170" fontId="4" fillId="0" borderId="636" xfId="0" applyNumberFormat="1" applyFont="1" applyBorder="1" applyAlignment="1">
      <alignment horizontal="left"/>
    </xf>
    <xf numFmtId="43" fontId="14" fillId="0" borderId="335" xfId="2" applyFont="1" applyFill="1" applyBorder="1"/>
    <xf numFmtId="0" fontId="4" fillId="0" borderId="637" xfId="0" applyFont="1" applyBorder="1" applyAlignment="1">
      <alignment horizontal="center"/>
    </xf>
    <xf numFmtId="170" fontId="4" fillId="0" borderId="638" xfId="0" applyNumberFormat="1" applyFont="1" applyBorder="1" applyAlignment="1">
      <alignment horizontal="left"/>
    </xf>
    <xf numFmtId="0" fontId="4" fillId="0" borderId="639" xfId="0" applyFont="1" applyBorder="1"/>
    <xf numFmtId="170" fontId="4" fillId="0" borderId="640" xfId="0" applyNumberFormat="1" applyFont="1" applyBorder="1" applyAlignment="1">
      <alignment horizontal="left"/>
    </xf>
    <xf numFmtId="0" fontId="4" fillId="0" borderId="316" xfId="0" applyFont="1" applyBorder="1" applyAlignment="1">
      <alignment horizontal="left"/>
    </xf>
    <xf numFmtId="0" fontId="4" fillId="0" borderId="316" xfId="0" quotePrefix="1" applyFont="1" applyBorder="1" applyAlignment="1">
      <alignment horizontal="left"/>
    </xf>
    <xf numFmtId="0" fontId="2" fillId="0" borderId="322" xfId="0" applyFont="1" applyBorder="1" applyAlignment="1">
      <alignment horizontal="center"/>
    </xf>
    <xf numFmtId="0" fontId="2" fillId="0" borderId="630" xfId="0" applyFont="1" applyBorder="1" applyAlignment="1">
      <alignment horizontal="center"/>
    </xf>
    <xf numFmtId="0" fontId="2" fillId="0" borderId="631" xfId="0" applyFont="1" applyBorder="1"/>
    <xf numFmtId="43" fontId="12" fillId="0" borderId="641" xfId="2" applyFont="1" applyFill="1" applyBorder="1"/>
    <xf numFmtId="165" fontId="4" fillId="0" borderId="631" xfId="3" applyNumberFormat="1" applyFont="1" applyFill="1" applyBorder="1"/>
    <xf numFmtId="0" fontId="14" fillId="0" borderId="329" xfId="0" applyFont="1" applyBorder="1"/>
    <xf numFmtId="43" fontId="14" fillId="0" borderId="330" xfId="2" applyFont="1" applyFill="1" applyBorder="1"/>
    <xf numFmtId="165" fontId="2" fillId="0" borderId="642" xfId="3" applyNumberFormat="1" applyFont="1" applyFill="1" applyBorder="1"/>
    <xf numFmtId="165" fontId="2" fillId="0" borderId="643" xfId="3" applyNumberFormat="1" applyFont="1" applyFill="1" applyBorder="1"/>
    <xf numFmtId="165" fontId="12" fillId="0" borderId="643" xfId="3" applyNumberFormat="1" applyFont="1" applyFill="1" applyBorder="1"/>
    <xf numFmtId="165" fontId="2" fillId="0" borderId="643" xfId="3" applyNumberFormat="1" applyFont="1" applyFill="1" applyBorder="1" applyAlignment="1">
      <alignment horizontal="center"/>
    </xf>
    <xf numFmtId="165" fontId="12" fillId="0" borderId="644" xfId="3" applyNumberFormat="1" applyFont="1" applyFill="1" applyBorder="1"/>
    <xf numFmtId="0" fontId="2" fillId="0" borderId="639" xfId="0" applyFont="1" applyBorder="1"/>
    <xf numFmtId="165" fontId="4" fillId="0" borderId="639" xfId="3" applyNumberFormat="1" applyFont="1" applyFill="1" applyBorder="1"/>
    <xf numFmtId="43" fontId="4" fillId="0" borderId="639" xfId="2" applyFont="1" applyFill="1" applyBorder="1"/>
    <xf numFmtId="43" fontId="4" fillId="0" borderId="645" xfId="2" applyFont="1" applyFill="1" applyBorder="1"/>
    <xf numFmtId="0" fontId="2" fillId="4" borderId="646" xfId="0" quotePrefix="1" applyFont="1" applyFill="1" applyBorder="1" applyAlignment="1">
      <alignment horizontal="left"/>
    </xf>
    <xf numFmtId="0" fontId="4" fillId="0" borderId="406" xfId="0" applyFont="1" applyBorder="1" applyAlignment="1">
      <alignment horizontal="center"/>
    </xf>
    <xf numFmtId="0" fontId="4" fillId="0" borderId="530" xfId="0" applyFont="1" applyBorder="1" applyAlignment="1">
      <alignment horizontal="center"/>
    </xf>
    <xf numFmtId="0" fontId="4" fillId="0" borderId="555" xfId="0" applyFont="1" applyBorder="1" applyAlignment="1">
      <alignment horizontal="center"/>
    </xf>
    <xf numFmtId="0" fontId="4" fillId="0" borderId="531" xfId="0" applyFont="1" applyBorder="1" applyAlignment="1">
      <alignment horizontal="center"/>
    </xf>
    <xf numFmtId="165" fontId="4" fillId="0" borderId="647" xfId="3" applyNumberFormat="1" applyFont="1" applyFill="1" applyBorder="1"/>
    <xf numFmtId="165" fontId="4" fillId="0" borderId="648" xfId="3" applyNumberFormat="1" applyFont="1" applyFill="1" applyBorder="1" applyAlignment="1">
      <alignment horizontal="center"/>
    </xf>
    <xf numFmtId="164" fontId="14" fillId="0" borderId="649" xfId="12" applyFont="1" applyFill="1" applyBorder="1"/>
    <xf numFmtId="43" fontId="4" fillId="0" borderId="648" xfId="2" applyFont="1" applyFill="1" applyBorder="1"/>
    <xf numFmtId="43" fontId="4" fillId="0" borderId="650" xfId="2" applyFont="1" applyFill="1" applyBorder="1"/>
    <xf numFmtId="165" fontId="4" fillId="0" borderId="651" xfId="3" applyNumberFormat="1" applyFont="1" applyFill="1" applyBorder="1"/>
    <xf numFmtId="164" fontId="14" fillId="0" borderId="652" xfId="12" applyFont="1" applyFill="1" applyBorder="1"/>
    <xf numFmtId="165" fontId="4" fillId="0" borderId="653" xfId="3" applyNumberFormat="1" applyFont="1" applyFill="1" applyBorder="1"/>
    <xf numFmtId="165" fontId="4" fillId="0" borderId="334" xfId="3" applyNumberFormat="1" applyFont="1" applyFill="1" applyBorder="1" applyAlignment="1">
      <alignment horizontal="center"/>
    </xf>
    <xf numFmtId="164" fontId="14" fillId="0" borderId="334" xfId="12" applyFont="1" applyFill="1" applyBorder="1"/>
    <xf numFmtId="43" fontId="4" fillId="0" borderId="528" xfId="2" applyFont="1" applyFill="1" applyBorder="1"/>
    <xf numFmtId="170" fontId="2" fillId="0" borderId="368" xfId="0" applyNumberFormat="1" applyFont="1" applyBorder="1" applyAlignment="1">
      <alignment horizontal="center" vertical="center" wrapText="1"/>
    </xf>
    <xf numFmtId="0" fontId="2" fillId="0" borderId="541" xfId="0" applyFont="1" applyBorder="1" applyAlignment="1">
      <alignment horizontal="center" vertical="center" wrapText="1"/>
    </xf>
    <xf numFmtId="37" fontId="2" fillId="0" borderId="540" xfId="0" applyNumberFormat="1" applyFont="1" applyBorder="1" applyAlignment="1">
      <alignment horizontal="center" vertical="center" wrapText="1"/>
    </xf>
    <xf numFmtId="37" fontId="2" fillId="0" borderId="553" xfId="0" applyNumberFormat="1" applyFont="1" applyBorder="1" applyAlignment="1">
      <alignment horizontal="center" vertical="center" wrapText="1"/>
    </xf>
    <xf numFmtId="37" fontId="2" fillId="0" borderId="541" xfId="0" applyNumberFormat="1" applyFont="1" applyBorder="1" applyAlignment="1">
      <alignment horizontal="center" vertical="center" wrapText="1"/>
    </xf>
    <xf numFmtId="176" fontId="2" fillId="0" borderId="371" xfId="0" applyNumberFormat="1" applyFont="1" applyBorder="1" applyAlignment="1">
      <alignment horizontal="center" vertical="center" wrapText="1"/>
    </xf>
    <xf numFmtId="165" fontId="2" fillId="0" borderId="371" xfId="3" applyNumberFormat="1" applyFont="1" applyFill="1" applyBorder="1" applyAlignment="1">
      <alignment horizontal="center" vertical="center" wrapText="1"/>
    </xf>
    <xf numFmtId="0" fontId="2" fillId="0" borderId="624" xfId="0" applyFont="1" applyBorder="1" applyAlignment="1">
      <alignment horizontal="center" vertical="center" wrapText="1"/>
    </xf>
    <xf numFmtId="170" fontId="2" fillId="0" borderId="407" xfId="0" applyNumberFormat="1" applyFont="1" applyBorder="1" applyAlignment="1">
      <alignment horizontal="center" vertical="center" wrapText="1"/>
    </xf>
    <xf numFmtId="170" fontId="2" fillId="0" borderId="626" xfId="0" applyNumberFormat="1" applyFont="1" applyBorder="1" applyAlignment="1">
      <alignment horizontal="center" vertical="center" wrapText="1"/>
    </xf>
    <xf numFmtId="170" fontId="2" fillId="0" borderId="622" xfId="0" applyNumberFormat="1" applyFont="1" applyBorder="1" applyAlignment="1">
      <alignment horizontal="center" vertical="center" wrapText="1"/>
    </xf>
    <xf numFmtId="170" fontId="2" fillId="0" borderId="627" xfId="0" applyNumberFormat="1" applyFont="1" applyBorder="1" applyAlignment="1">
      <alignment horizontal="center" vertical="center" wrapText="1"/>
    </xf>
    <xf numFmtId="37" fontId="2" fillId="0" borderId="628" xfId="0" applyNumberFormat="1" applyFont="1" applyBorder="1" applyAlignment="1">
      <alignment horizontal="center" vertical="center" wrapText="1"/>
    </xf>
    <xf numFmtId="176" fontId="2" fillId="0" borderId="628" xfId="0" applyNumberFormat="1" applyFont="1" applyBorder="1" applyAlignment="1">
      <alignment horizontal="center" vertical="center" wrapText="1"/>
    </xf>
    <xf numFmtId="165" fontId="2" fillId="0" borderId="628" xfId="3" applyNumberFormat="1" applyFont="1" applyFill="1" applyBorder="1" applyAlignment="1">
      <alignment horizontal="center" vertical="center" wrapText="1"/>
    </xf>
    <xf numFmtId="0" fontId="2" fillId="0" borderId="654" xfId="0" applyFont="1" applyBorder="1" applyAlignment="1">
      <alignment horizontal="center" vertical="center" wrapText="1"/>
    </xf>
    <xf numFmtId="0" fontId="4" fillId="0" borderId="655" xfId="0" applyFont="1" applyBorder="1" applyAlignment="1">
      <alignment horizontal="center"/>
    </xf>
    <xf numFmtId="0" fontId="4" fillId="0" borderId="656" xfId="0" applyFont="1" applyBorder="1" applyAlignment="1">
      <alignment horizontal="center"/>
    </xf>
    <xf numFmtId="0" fontId="4" fillId="0" borderId="638" xfId="0" applyFont="1" applyBorder="1" applyAlignment="1">
      <alignment horizontal="center"/>
    </xf>
    <xf numFmtId="0" fontId="4" fillId="0" borderId="657" xfId="0" applyFont="1" applyBorder="1" applyAlignment="1">
      <alignment horizontal="center"/>
    </xf>
    <xf numFmtId="0" fontId="4" fillId="0" borderId="658" xfId="0" applyFont="1" applyBorder="1" applyAlignment="1">
      <alignment horizontal="center"/>
    </xf>
    <xf numFmtId="165" fontId="4" fillId="0" borderId="659" xfId="2" applyNumberFormat="1" applyFont="1" applyFill="1" applyBorder="1"/>
    <xf numFmtId="43" fontId="4" fillId="0" borderId="659" xfId="2" applyFont="1" applyFill="1" applyBorder="1"/>
    <xf numFmtId="43" fontId="4" fillId="0" borderId="660" xfId="3" applyFont="1" applyFill="1" applyBorder="1"/>
    <xf numFmtId="43" fontId="4" fillId="0" borderId="661" xfId="2" applyFont="1" applyFill="1" applyBorder="1"/>
    <xf numFmtId="43" fontId="4" fillId="0" borderId="662" xfId="3" applyFont="1" applyFill="1" applyBorder="1"/>
    <xf numFmtId="43" fontId="4" fillId="0" borderId="663" xfId="2" applyFont="1" applyFill="1" applyBorder="1"/>
    <xf numFmtId="165" fontId="2" fillId="0" borderId="465" xfId="2" applyNumberFormat="1" applyFont="1" applyFill="1" applyBorder="1"/>
    <xf numFmtId="165" fontId="4" fillId="0" borderId="465" xfId="2" applyNumberFormat="1" applyFont="1" applyFill="1" applyBorder="1"/>
    <xf numFmtId="43" fontId="2" fillId="0" borderId="388" xfId="3" applyFont="1" applyFill="1" applyBorder="1"/>
    <xf numFmtId="43" fontId="12" fillId="0" borderId="664" xfId="2" applyFont="1" applyFill="1" applyBorder="1"/>
    <xf numFmtId="0" fontId="14" fillId="0" borderId="655" xfId="0" applyFont="1" applyBorder="1"/>
    <xf numFmtId="0" fontId="14" fillId="0" borderId="656" xfId="0" applyFont="1" applyBorder="1"/>
    <xf numFmtId="165" fontId="2" fillId="0" borderId="639" xfId="3" applyNumberFormat="1" applyFont="1" applyFill="1" applyBorder="1"/>
    <xf numFmtId="43" fontId="2" fillId="0" borderId="639" xfId="2" applyFont="1" applyFill="1" applyBorder="1"/>
    <xf numFmtId="43" fontId="14" fillId="0" borderId="665" xfId="2" applyFont="1" applyFill="1" applyBorder="1"/>
    <xf numFmtId="0" fontId="14" fillId="0" borderId="638" xfId="0" applyFont="1" applyBorder="1"/>
    <xf numFmtId="43" fontId="4" fillId="0" borderId="662" xfId="2" applyFont="1" applyFill="1" applyBorder="1"/>
    <xf numFmtId="165" fontId="4" fillId="0" borderId="663" xfId="3" applyNumberFormat="1" applyFont="1" applyFill="1" applyBorder="1"/>
    <xf numFmtId="165" fontId="4" fillId="0" borderId="652" xfId="2" applyNumberFormat="1" applyFont="1" applyFill="1" applyBorder="1"/>
    <xf numFmtId="43" fontId="4" fillId="0" borderId="652" xfId="2" applyFont="1" applyFill="1" applyBorder="1"/>
    <xf numFmtId="43" fontId="4" fillId="0" borderId="635" xfId="2" applyFont="1" applyFill="1" applyBorder="1"/>
    <xf numFmtId="43" fontId="4" fillId="0" borderId="666" xfId="3" applyFont="1" applyFill="1" applyBorder="1"/>
    <xf numFmtId="43" fontId="4" fillId="0" borderId="667" xfId="2" applyFont="1" applyFill="1" applyBorder="1"/>
    <xf numFmtId="0" fontId="4" fillId="0" borderId="631" xfId="0" quotePrefix="1" applyFont="1" applyBorder="1" applyAlignment="1">
      <alignment horizontal="left"/>
    </xf>
    <xf numFmtId="0" fontId="14" fillId="0" borderId="652" xfId="0" applyFont="1" applyBorder="1"/>
    <xf numFmtId="165" fontId="4" fillId="0" borderId="668" xfId="2" applyNumberFormat="1" applyFont="1" applyFill="1" applyBorder="1"/>
    <xf numFmtId="0" fontId="14" fillId="0" borderId="668" xfId="0" applyFont="1" applyBorder="1"/>
    <xf numFmtId="43" fontId="4" fillId="0" borderId="668" xfId="2" applyFont="1" applyFill="1" applyBorder="1"/>
    <xf numFmtId="43" fontId="4" fillId="0" borderId="669" xfId="3" applyFont="1" applyFill="1" applyBorder="1"/>
    <xf numFmtId="43" fontId="4" fillId="0" borderId="670" xfId="2" applyFont="1" applyFill="1" applyBorder="1"/>
    <xf numFmtId="165" fontId="4" fillId="0" borderId="388" xfId="2" applyNumberFormat="1" applyFont="1" applyFill="1" applyBorder="1"/>
    <xf numFmtId="165" fontId="4" fillId="0" borderId="664" xfId="2" applyNumberFormat="1" applyFont="1" applyFill="1" applyBorder="1"/>
    <xf numFmtId="165" fontId="2" fillId="4" borderId="607" xfId="2" applyNumberFormat="1" applyFont="1" applyFill="1" applyBorder="1"/>
    <xf numFmtId="165" fontId="2" fillId="4" borderId="671" xfId="2" applyNumberFormat="1" applyFont="1" applyFill="1" applyBorder="1"/>
    <xf numFmtId="165" fontId="2" fillId="4" borderId="672" xfId="2" applyNumberFormat="1" applyFont="1" applyFill="1" applyBorder="1"/>
    <xf numFmtId="165" fontId="4" fillId="0" borderId="648" xfId="2" applyNumberFormat="1" applyFont="1" applyFill="1" applyBorder="1"/>
    <xf numFmtId="43" fontId="4" fillId="0" borderId="673" xfId="3" applyFont="1" applyFill="1" applyBorder="1"/>
    <xf numFmtId="43" fontId="4" fillId="0" borderId="674" xfId="2" applyFont="1" applyFill="1" applyBorder="1"/>
    <xf numFmtId="165" fontId="4" fillId="0" borderId="653" xfId="2" applyNumberFormat="1" applyFont="1" applyFill="1" applyBorder="1"/>
    <xf numFmtId="43" fontId="4" fillId="0" borderId="675" xfId="3" applyFont="1" applyFill="1" applyBorder="1"/>
    <xf numFmtId="43" fontId="4" fillId="0" borderId="676" xfId="2" applyFont="1" applyFill="1" applyBorder="1"/>
    <xf numFmtId="0" fontId="2" fillId="0" borderId="4" xfId="0" applyFont="1" applyBorder="1" applyAlignment="1" applyProtection="1">
      <protection locked="0"/>
    </xf>
    <xf numFmtId="37" fontId="2" fillId="0" borderId="368" xfId="0" applyNumberFormat="1" applyFont="1" applyBorder="1" applyAlignment="1">
      <alignment horizontal="center" vertical="center"/>
    </xf>
    <xf numFmtId="37" fontId="2" fillId="0" borderId="369" xfId="0" applyNumberFormat="1" applyFont="1" applyBorder="1" applyAlignment="1">
      <alignment horizontal="center" vertical="center"/>
    </xf>
    <xf numFmtId="37" fontId="2" fillId="0" borderId="532" xfId="0" applyNumberFormat="1" applyFont="1" applyBorder="1" applyAlignment="1">
      <alignment horizontal="center" vertical="center"/>
    </xf>
    <xf numFmtId="170" fontId="2" fillId="0" borderId="377" xfId="0" applyNumberFormat="1" applyFont="1" applyBorder="1" applyAlignment="1">
      <alignment horizontal="center" vertical="center" wrapText="1"/>
    </xf>
    <xf numFmtId="170" fontId="2" fillId="0" borderId="564" xfId="0" applyNumberFormat="1" applyFont="1" applyBorder="1" applyAlignment="1">
      <alignment horizontal="center" vertical="center" wrapText="1"/>
    </xf>
    <xf numFmtId="170" fontId="2" fillId="0" borderId="534" xfId="0" applyNumberFormat="1" applyFont="1" applyBorder="1" applyAlignment="1">
      <alignment horizontal="center" vertical="center" wrapText="1"/>
    </xf>
    <xf numFmtId="37" fontId="2" fillId="0" borderId="407" xfId="0" applyNumberFormat="1" applyFont="1" applyBorder="1" applyAlignment="1">
      <alignment horizontal="center" vertical="center"/>
    </xf>
    <xf numFmtId="37" fontId="2" fillId="0" borderId="626" xfId="0" applyNumberFormat="1" applyFont="1" applyBorder="1" applyAlignment="1">
      <alignment horizontal="center" vertical="center"/>
    </xf>
    <xf numFmtId="37" fontId="2" fillId="0" borderId="622" xfId="0" applyNumberFormat="1" applyFont="1" applyBorder="1" applyAlignment="1">
      <alignment horizontal="center" vertical="center"/>
    </xf>
    <xf numFmtId="37" fontId="2" fillId="0" borderId="677" xfId="0" applyNumberFormat="1" applyFont="1" applyBorder="1" applyAlignment="1">
      <alignment horizontal="center" vertical="center"/>
    </xf>
    <xf numFmtId="170" fontId="2" fillId="0" borderId="628" xfId="0" applyNumberFormat="1" applyFont="1" applyBorder="1" applyAlignment="1">
      <alignment horizontal="center"/>
    </xf>
    <xf numFmtId="170" fontId="4" fillId="0" borderId="678" xfId="0" applyNumberFormat="1" applyFont="1" applyBorder="1" applyAlignment="1">
      <alignment horizontal="center"/>
    </xf>
    <xf numFmtId="170" fontId="2" fillId="0" borderId="679" xfId="0" applyNumberFormat="1" applyFont="1" applyBorder="1" applyAlignment="1">
      <alignment horizontal="center" vertical="center" wrapText="1"/>
    </xf>
    <xf numFmtId="0" fontId="4" fillId="0" borderId="680" xfId="0" applyFont="1" applyBorder="1" applyAlignment="1">
      <alignment horizontal="center"/>
    </xf>
    <xf numFmtId="0" fontId="4" fillId="0" borderId="391" xfId="0" applyFont="1" applyBorder="1" applyAlignment="1">
      <alignment horizontal="center"/>
    </xf>
    <xf numFmtId="0" fontId="4" fillId="0" borderId="640" xfId="0" applyFont="1" applyBorder="1" applyAlignment="1">
      <alignment horizontal="center"/>
    </xf>
    <xf numFmtId="0" fontId="4" fillId="0" borderId="681" xfId="0" applyFont="1" applyBorder="1" applyAlignment="1">
      <alignment horizontal="center"/>
    </xf>
    <xf numFmtId="0" fontId="4" fillId="0" borderId="682" xfId="0" applyFont="1" applyBorder="1" applyAlignment="1">
      <alignment horizontal="center"/>
    </xf>
    <xf numFmtId="165" fontId="2" fillId="0" borderId="388" xfId="2" applyNumberFormat="1" applyFont="1" applyFill="1" applyBorder="1"/>
    <xf numFmtId="165" fontId="2" fillId="0" borderId="487" xfId="2" applyNumberFormat="1" applyFont="1" applyFill="1" applyBorder="1"/>
    <xf numFmtId="43" fontId="12" fillId="0" borderId="683" xfId="2" applyFont="1" applyFill="1" applyBorder="1"/>
    <xf numFmtId="0" fontId="4" fillId="0" borderId="684" xfId="0" applyFont="1" applyBorder="1"/>
    <xf numFmtId="0" fontId="4" fillId="0" borderId="684" xfId="0" applyFont="1" applyBorder="1" applyAlignment="1">
      <alignment horizontal="left" indent="1"/>
    </xf>
    <xf numFmtId="0" fontId="4" fillId="0" borderId="94" xfId="0" applyFont="1" applyBorder="1" applyAlignment="1"/>
    <xf numFmtId="0" fontId="4" fillId="0" borderId="685" xfId="0" applyFont="1" applyBorder="1" applyAlignment="1">
      <alignment horizontal="center"/>
    </xf>
    <xf numFmtId="0" fontId="4" fillId="0" borderId="686" xfId="0" applyFont="1" applyBorder="1" applyAlignment="1">
      <alignment horizontal="center"/>
    </xf>
    <xf numFmtId="0" fontId="4" fillId="0" borderId="687" xfId="0" applyFont="1" applyBorder="1" applyAlignment="1">
      <alignment horizontal="center"/>
    </xf>
    <xf numFmtId="165" fontId="2" fillId="0" borderId="683" xfId="2" applyNumberFormat="1" applyFont="1" applyFill="1" applyBorder="1"/>
    <xf numFmtId="0" fontId="4" fillId="0" borderId="407" xfId="0" applyFont="1" applyBorder="1" applyAlignment="1">
      <alignment horizontal="center"/>
    </xf>
    <xf numFmtId="0" fontId="2" fillId="4" borderId="688" xfId="0" quotePrefix="1" applyFont="1" applyFill="1" applyBorder="1" applyAlignment="1">
      <alignment horizontal="left"/>
    </xf>
    <xf numFmtId="0" fontId="2" fillId="4" borderId="689" xfId="0" quotePrefix="1" applyFont="1" applyFill="1" applyBorder="1" applyAlignment="1">
      <alignment horizontal="left"/>
    </xf>
    <xf numFmtId="43" fontId="2" fillId="4" borderId="689" xfId="2" applyFont="1" applyFill="1" applyBorder="1"/>
    <xf numFmtId="43" fontId="2" fillId="4" borderId="690" xfId="2" applyFont="1" applyFill="1" applyBorder="1"/>
    <xf numFmtId="0" fontId="4" fillId="0" borderId="535" xfId="0" applyFont="1" applyBorder="1" applyAlignment="1">
      <alignment horizontal="center"/>
    </xf>
    <xf numFmtId="0" fontId="4" fillId="0" borderId="536" xfId="0" applyFont="1" applyBorder="1" applyAlignment="1">
      <alignment horizontal="center"/>
    </xf>
    <xf numFmtId="0" fontId="4" fillId="0" borderId="537" xfId="0" applyFont="1" applyBorder="1" applyAlignment="1">
      <alignment horizontal="center"/>
    </xf>
    <xf numFmtId="165" fontId="4" fillId="0" borderId="538" xfId="2" applyNumberFormat="1" applyFont="1" applyFill="1" applyBorder="1"/>
    <xf numFmtId="43" fontId="4" fillId="0" borderId="538" xfId="2" applyFont="1" applyFill="1" applyBorder="1"/>
    <xf numFmtId="43" fontId="4" fillId="0" borderId="539" xfId="2" applyFont="1" applyFill="1" applyBorder="1"/>
    <xf numFmtId="0" fontId="4" fillId="0" borderId="691" xfId="0" applyFont="1" applyBorder="1" applyAlignment="1">
      <alignment horizontal="center"/>
    </xf>
    <xf numFmtId="0" fontId="4" fillId="0" borderId="692" xfId="0" applyFont="1" applyBorder="1" applyAlignment="1">
      <alignment horizontal="center"/>
    </xf>
    <xf numFmtId="0" fontId="2" fillId="11" borderId="35" xfId="0" applyFont="1" applyFill="1" applyBorder="1" applyAlignment="1"/>
    <xf numFmtId="0" fontId="2" fillId="11" borderId="36" xfId="0" applyFont="1" applyFill="1" applyBorder="1" applyAlignment="1"/>
    <xf numFmtId="0" fontId="2" fillId="11" borderId="37" xfId="0" applyFont="1" applyFill="1" applyBorder="1" applyAlignment="1"/>
    <xf numFmtId="0" fontId="2" fillId="3" borderId="4" xfId="0" applyFont="1" applyFill="1" applyBorder="1" applyAlignment="1" applyProtection="1">
      <protection locked="0"/>
    </xf>
    <xf numFmtId="37" fontId="2" fillId="0" borderId="370" xfId="0" applyNumberFormat="1" applyFont="1" applyBorder="1" applyAlignment="1">
      <alignment horizontal="center" vertical="center"/>
    </xf>
    <xf numFmtId="170" fontId="2" fillId="0" borderId="372" xfId="0" applyNumberFormat="1" applyFont="1" applyBorder="1" applyAlignment="1">
      <alignment horizontal="center"/>
    </xf>
    <xf numFmtId="170" fontId="2" fillId="0" borderId="540" xfId="0" applyNumberFormat="1" applyFont="1" applyBorder="1" applyAlignment="1">
      <alignment horizontal="center"/>
    </xf>
    <xf numFmtId="170" fontId="2" fillId="0" borderId="693" xfId="0" applyNumberFormat="1" applyFont="1" applyBorder="1" applyAlignment="1">
      <alignment horizontal="center" vertical="center" wrapText="1"/>
    </xf>
    <xf numFmtId="170" fontId="2" fillId="0" borderId="678" xfId="0" applyNumberFormat="1" applyFont="1" applyBorder="1" applyAlignment="1">
      <alignment horizontal="center" vertical="center" wrapText="1"/>
    </xf>
    <xf numFmtId="37" fontId="4" fillId="0" borderId="694" xfId="0" quotePrefix="1" applyNumberFormat="1" applyFont="1" applyBorder="1" applyAlignment="1">
      <alignment horizontal="center" vertical="center"/>
    </xf>
    <xf numFmtId="0" fontId="4" fillId="0" borderId="695" xfId="0" applyFont="1" applyBorder="1" applyAlignment="1">
      <alignment horizontal="center"/>
    </xf>
    <xf numFmtId="0" fontId="4" fillId="0" borderId="696" xfId="0" applyFont="1" applyBorder="1"/>
    <xf numFmtId="43" fontId="4" fillId="0" borderId="697" xfId="2" applyFont="1" applyFill="1" applyBorder="1"/>
    <xf numFmtId="43" fontId="4" fillId="0" borderId="698" xfId="2" applyFont="1" applyFill="1" applyBorder="1"/>
    <xf numFmtId="43" fontId="4" fillId="0" borderId="699" xfId="2" applyFont="1" applyFill="1" applyBorder="1"/>
    <xf numFmtId="0" fontId="4" fillId="0" borderId="700" xfId="0" applyFont="1" applyBorder="1" applyAlignment="1">
      <alignment horizontal="center"/>
    </xf>
    <xf numFmtId="0" fontId="4" fillId="0" borderId="684" xfId="0" applyFont="1" applyBorder="1" applyAlignment="1">
      <alignment horizontal="center"/>
    </xf>
    <xf numFmtId="0" fontId="4" fillId="0" borderId="701" xfId="0" applyFont="1" applyBorder="1"/>
    <xf numFmtId="43" fontId="4" fillId="0" borderId="695" xfId="2" applyFont="1" applyFill="1" applyBorder="1"/>
    <xf numFmtId="170" fontId="4" fillId="0" borderId="702" xfId="0" applyNumberFormat="1" applyFont="1" applyBorder="1" applyAlignment="1">
      <alignment horizontal="left"/>
    </xf>
    <xf numFmtId="0" fontId="4" fillId="0" borderId="703" xfId="0" applyFont="1" applyBorder="1" applyAlignment="1">
      <alignment horizontal="center"/>
    </xf>
    <xf numFmtId="0" fontId="4" fillId="0" borderId="704" xfId="0" applyFont="1" applyBorder="1"/>
    <xf numFmtId="0" fontId="4" fillId="0" borderId="705" xfId="0" applyFont="1" applyBorder="1"/>
    <xf numFmtId="0" fontId="14" fillId="0" borderId="706" xfId="0" applyFont="1" applyBorder="1"/>
    <xf numFmtId="0" fontId="14" fillId="0" borderId="685" xfId="0" applyFont="1" applyBorder="1"/>
    <xf numFmtId="0" fontId="14" fillId="0" borderId="686" xfId="0" applyFont="1" applyBorder="1"/>
    <xf numFmtId="43" fontId="2" fillId="0" borderId="696" xfId="2" applyFont="1" applyFill="1" applyBorder="1"/>
    <xf numFmtId="43" fontId="2" fillId="0" borderId="707" xfId="2" applyFont="1" applyFill="1" applyBorder="1"/>
    <xf numFmtId="43" fontId="2" fillId="0" borderId="708" xfId="2" applyFont="1" applyFill="1" applyBorder="1"/>
    <xf numFmtId="165" fontId="2" fillId="0" borderId="709" xfId="2" applyNumberFormat="1" applyFont="1" applyFill="1" applyBorder="1"/>
    <xf numFmtId="165" fontId="2" fillId="0" borderId="710" xfId="2" applyNumberFormat="1" applyFont="1" applyFill="1" applyBorder="1"/>
    <xf numFmtId="165" fontId="2" fillId="0" borderId="695" xfId="2" applyNumberFormat="1" applyFont="1" applyFill="1" applyBorder="1"/>
    <xf numFmtId="0" fontId="14" fillId="0" borderId="711" xfId="0" applyFont="1" applyBorder="1"/>
    <xf numFmtId="0" fontId="2" fillId="0" borderId="700" xfId="0" applyFont="1" applyBorder="1" applyAlignment="1">
      <alignment horizontal="center"/>
    </xf>
    <xf numFmtId="0" fontId="2" fillId="0" borderId="684" xfId="0" applyFont="1" applyBorder="1"/>
    <xf numFmtId="165" fontId="4" fillId="0" borderId="695" xfId="3" applyNumberFormat="1" applyFont="1" applyFill="1" applyBorder="1"/>
    <xf numFmtId="0" fontId="4" fillId="0" borderId="701" xfId="0" applyFont="1" applyBorder="1" applyAlignment="1">
      <alignment horizontal="left"/>
    </xf>
    <xf numFmtId="0" fontId="4" fillId="0" borderId="701" xfId="0" quotePrefix="1" applyFont="1" applyBorder="1" applyAlignment="1">
      <alignment horizontal="left"/>
    </xf>
    <xf numFmtId="0" fontId="4" fillId="0" borderId="702" xfId="0" applyFont="1" applyBorder="1"/>
    <xf numFmtId="0" fontId="4" fillId="0" borderId="712" xfId="0" applyFont="1" applyBorder="1" applyAlignment="1">
      <alignment horizontal="center"/>
    </xf>
    <xf numFmtId="165" fontId="2" fillId="0" borderId="709" xfId="3" applyNumberFormat="1" applyFont="1" applyFill="1" applyBorder="1"/>
    <xf numFmtId="0" fontId="4" fillId="0" borderId="685" xfId="0" applyFont="1" applyBorder="1" applyAlignment="1">
      <alignment horizontal="center"/>
    </xf>
    <xf numFmtId="0" fontId="4" fillId="0" borderId="713" xfId="0" applyFont="1" applyBorder="1" applyAlignment="1">
      <alignment horizontal="center"/>
    </xf>
    <xf numFmtId="165" fontId="4" fillId="0" borderId="714" xfId="2" applyNumberFormat="1" applyFont="1" applyFill="1" applyBorder="1"/>
    <xf numFmtId="43" fontId="4" fillId="0" borderId="714" xfId="2" applyFont="1" applyFill="1" applyBorder="1"/>
    <xf numFmtId="43" fontId="4" fillId="0" borderId="715" xfId="2" applyFont="1" applyFill="1" applyBorder="1"/>
    <xf numFmtId="43" fontId="4" fillId="0" borderId="716" xfId="2" applyFont="1" applyFill="1" applyBorder="1"/>
    <xf numFmtId="0" fontId="4" fillId="0" borderId="717" xfId="0" applyFont="1" applyBorder="1" applyAlignment="1">
      <alignment horizontal="center"/>
    </xf>
    <xf numFmtId="0" fontId="4" fillId="0" borderId="718" xfId="0" applyFont="1" applyBorder="1" applyAlignment="1">
      <alignment horizontal="center"/>
    </xf>
    <xf numFmtId="0" fontId="4" fillId="0" borderId="719" xfId="0" applyFont="1" applyBorder="1" applyAlignment="1">
      <alignment horizontal="center"/>
    </xf>
    <xf numFmtId="0" fontId="4" fillId="0" borderId="720" xfId="0" applyFont="1" applyBorder="1" applyAlignment="1">
      <alignment horizontal="center"/>
    </xf>
    <xf numFmtId="165" fontId="4" fillId="0" borderId="721" xfId="2" applyNumberFormat="1" applyFont="1" applyFill="1" applyBorder="1"/>
    <xf numFmtId="43" fontId="4" fillId="0" borderId="722" xfId="2" applyFont="1" applyFill="1" applyBorder="1"/>
    <xf numFmtId="43" fontId="4" fillId="0" borderId="723" xfId="2" applyFont="1" applyFill="1" applyBorder="1"/>
    <xf numFmtId="37" fontId="2" fillId="0" borderId="368" xfId="0" applyNumberFormat="1" applyFont="1" applyBorder="1" applyAlignment="1">
      <alignment horizontal="center" vertical="center" wrapText="1"/>
    </xf>
    <xf numFmtId="37" fontId="2" fillId="0" borderId="369" xfId="0" applyNumberFormat="1" applyFont="1" applyBorder="1" applyAlignment="1">
      <alignment horizontal="center" vertical="center" wrapText="1"/>
    </xf>
    <xf numFmtId="37" fontId="2" fillId="0" borderId="370" xfId="0" applyNumberFormat="1" applyFont="1" applyBorder="1" applyAlignment="1">
      <alignment horizontal="center" vertical="center" wrapText="1"/>
    </xf>
    <xf numFmtId="37" fontId="2" fillId="0" borderId="624" xfId="0" applyNumberFormat="1" applyFont="1" applyBorder="1" applyAlignment="1">
      <alignment horizontal="center" vertical="center" wrapText="1"/>
    </xf>
    <xf numFmtId="37" fontId="2" fillId="0" borderId="625" xfId="0" applyNumberFormat="1" applyFont="1" applyBorder="1" applyAlignment="1">
      <alignment horizontal="center" vertical="center" wrapText="1"/>
    </xf>
    <xf numFmtId="37" fontId="2" fillId="0" borderId="407" xfId="0" applyNumberFormat="1" applyFont="1" applyBorder="1" applyAlignment="1">
      <alignment horizontal="center" vertical="center" wrapText="1"/>
    </xf>
    <xf numFmtId="170" fontId="2" fillId="0" borderId="724" xfId="0" applyNumberFormat="1" applyFont="1" applyBorder="1" applyAlignment="1">
      <alignment horizontal="center" vertical="center" wrapText="1"/>
    </xf>
    <xf numFmtId="170" fontId="2" fillId="0" borderId="725" xfId="0" applyNumberFormat="1" applyFont="1" applyBorder="1" applyAlignment="1">
      <alignment horizontal="center" vertical="center" wrapText="1"/>
    </xf>
    <xf numFmtId="37" fontId="2" fillId="0" borderId="626" xfId="0" applyNumberFormat="1" applyFont="1" applyBorder="1" applyAlignment="1">
      <alignment horizontal="center" vertical="center" wrapText="1"/>
    </xf>
    <xf numFmtId="37" fontId="2" fillId="0" borderId="622" xfId="0" applyNumberFormat="1" applyFont="1" applyBorder="1" applyAlignment="1">
      <alignment horizontal="center" vertical="center" wrapText="1"/>
    </xf>
    <xf numFmtId="170" fontId="2" fillId="0" borderId="628" xfId="0" applyNumberFormat="1" applyFont="1" applyBorder="1" applyAlignment="1">
      <alignment horizontal="center" vertical="center" wrapText="1"/>
    </xf>
    <xf numFmtId="170" fontId="2" fillId="0" borderId="725" xfId="0" applyNumberFormat="1" applyFont="1" applyBorder="1" applyAlignment="1">
      <alignment horizontal="center" vertical="center" wrapText="1"/>
    </xf>
    <xf numFmtId="37" fontId="2" fillId="0" borderId="629" xfId="0" applyNumberFormat="1" applyFont="1" applyBorder="1" applyAlignment="1">
      <alignment horizontal="center" vertical="center" wrapText="1"/>
    </xf>
    <xf numFmtId="37" fontId="4" fillId="0" borderId="726" xfId="0" quotePrefix="1" applyNumberFormat="1" applyFont="1" applyBorder="1" applyAlignment="1">
      <alignment horizontal="center" vertical="center"/>
    </xf>
    <xf numFmtId="37" fontId="4" fillId="0" borderId="727" xfId="0" quotePrefix="1" applyNumberFormat="1" applyFont="1" applyBorder="1" applyAlignment="1">
      <alignment horizontal="center" vertical="center"/>
    </xf>
    <xf numFmtId="37" fontId="4" fillId="0" borderId="727" xfId="0" quotePrefix="1" applyNumberFormat="1" applyFont="1" applyBorder="1" applyAlignment="1">
      <alignment horizontal="centerContinuous" vertical="center"/>
    </xf>
    <xf numFmtId="0" fontId="4" fillId="0" borderId="665" xfId="0" applyFont="1" applyBorder="1" applyAlignment="1">
      <alignment horizontal="center"/>
    </xf>
    <xf numFmtId="0" fontId="4" fillId="0" borderId="710" xfId="0" applyFont="1" applyBorder="1" applyAlignment="1">
      <alignment horizontal="center"/>
    </xf>
    <xf numFmtId="165" fontId="2" fillId="0" borderId="686" xfId="2" applyNumberFormat="1" applyFont="1" applyFill="1" applyBorder="1"/>
    <xf numFmtId="43" fontId="12" fillId="0" borderId="709" xfId="2" applyFont="1" applyFill="1" applyBorder="1"/>
    <xf numFmtId="43" fontId="12" fillId="0" borderId="710" xfId="2" applyFont="1" applyFill="1" applyBorder="1"/>
    <xf numFmtId="43" fontId="12" fillId="0" borderId="695" xfId="2" applyFont="1" applyFill="1" applyBorder="1"/>
    <xf numFmtId="0" fontId="4" fillId="0" borderId="706" xfId="0" applyFont="1" applyBorder="1" applyAlignment="1">
      <alignment horizontal="center"/>
    </xf>
    <xf numFmtId="0" fontId="4" fillId="0" borderId="719" xfId="0" applyFont="1" applyBorder="1" applyAlignment="1">
      <alignment horizontal="center"/>
    </xf>
    <xf numFmtId="0" fontId="4" fillId="0" borderId="728" xfId="0" applyFont="1" applyBorder="1" applyAlignment="1">
      <alignment horizontal="center"/>
    </xf>
    <xf numFmtId="0" fontId="4" fillId="0" borderId="729" xfId="0" applyFont="1" applyBorder="1" applyAlignment="1">
      <alignment horizontal="center"/>
    </xf>
    <xf numFmtId="0" fontId="4" fillId="0" borderId="730" xfId="0" applyFont="1" applyBorder="1" applyAlignment="1">
      <alignment horizontal="center"/>
    </xf>
    <xf numFmtId="0" fontId="4" fillId="0" borderId="711" xfId="0" applyFont="1" applyBorder="1" applyAlignment="1">
      <alignment horizontal="center"/>
    </xf>
    <xf numFmtId="0" fontId="4" fillId="0" borderId="623" xfId="0" applyFont="1" applyBorder="1" applyAlignment="1">
      <alignment horizontal="center"/>
    </xf>
    <xf numFmtId="0" fontId="4" fillId="0" borderId="731" xfId="0" applyFont="1" applyBorder="1" applyAlignment="1">
      <alignment horizontal="center"/>
    </xf>
    <xf numFmtId="0" fontId="4" fillId="0" borderId="669" xfId="0" applyFont="1" applyBorder="1" applyAlignment="1">
      <alignment horizontal="center"/>
    </xf>
    <xf numFmtId="0" fontId="4" fillId="0" borderId="699" xfId="0" applyFont="1" applyBorder="1" applyAlignment="1">
      <alignment horizontal="center"/>
    </xf>
    <xf numFmtId="43" fontId="2" fillId="10" borderId="689" xfId="2" applyFont="1" applyFill="1" applyBorder="1"/>
    <xf numFmtId="43" fontId="4" fillId="0" borderId="732" xfId="2" applyFont="1" applyFill="1" applyBorder="1"/>
    <xf numFmtId="43" fontId="4" fillId="0" borderId="733" xfId="2" applyFont="1" applyFill="1" applyBorder="1"/>
    <xf numFmtId="0" fontId="2" fillId="0" borderId="530" xfId="14" applyFont="1" applyBorder="1" applyAlignment="1">
      <alignment horizontal="center" vertical="center" wrapText="1"/>
    </xf>
    <xf numFmtId="0" fontId="2" fillId="0" borderId="734" xfId="14" applyFont="1" applyBorder="1" applyAlignment="1">
      <alignment horizontal="center" vertical="center"/>
    </xf>
    <xf numFmtId="0" fontId="2" fillId="0" borderId="735" xfId="14" applyFont="1" applyBorder="1" applyAlignment="1">
      <alignment horizontal="center" vertical="center"/>
    </xf>
    <xf numFmtId="0" fontId="2" fillId="0" borderId="736" xfId="14" applyFont="1" applyBorder="1" applyAlignment="1">
      <alignment horizontal="center" vertical="center" wrapText="1"/>
    </xf>
    <xf numFmtId="0" fontId="78" fillId="0" borderId="736" xfId="14" applyFont="1" applyBorder="1" applyAlignment="1">
      <alignment horizontal="center" vertical="center"/>
    </xf>
    <xf numFmtId="0" fontId="2" fillId="0" borderId="736" xfId="14" applyFont="1" applyBorder="1" applyAlignment="1">
      <alignment horizontal="center" vertical="center"/>
    </xf>
    <xf numFmtId="0" fontId="2" fillId="0" borderId="737" xfId="14" applyFont="1" applyBorder="1" applyAlignment="1">
      <alignment horizontal="center" vertical="center" wrapText="1"/>
    </xf>
    <xf numFmtId="0" fontId="56" fillId="20" borderId="524" xfId="14" applyFont="1" applyFill="1" applyBorder="1" applyAlignment="1">
      <alignment horizontal="center" vertical="center" wrapText="1"/>
    </xf>
    <xf numFmtId="43" fontId="2" fillId="10" borderId="738" xfId="14" applyNumberFormat="1" applyFont="1" applyFill="1" applyBorder="1" applyAlignment="1">
      <alignment vertical="center"/>
    </xf>
    <xf numFmtId="43" fontId="2" fillId="10" borderId="739" xfId="14" applyNumberFormat="1" applyFont="1" applyFill="1" applyBorder="1" applyAlignment="1">
      <alignment vertical="center"/>
    </xf>
    <xf numFmtId="0" fontId="2" fillId="21" borderId="406" xfId="14" applyFont="1" applyFill="1" applyBorder="1" applyAlignment="1" applyProtection="1">
      <alignment horizontal="left" vertical="center"/>
      <protection locked="0"/>
    </xf>
    <xf numFmtId="43" fontId="2" fillId="11" borderId="377" xfId="14" applyNumberFormat="1" applyFont="1" applyFill="1" applyBorder="1" applyAlignment="1">
      <alignment vertical="center"/>
    </xf>
    <xf numFmtId="43" fontId="2" fillId="11" borderId="378" xfId="14" applyNumberFormat="1" applyFont="1" applyFill="1" applyBorder="1" applyAlignment="1">
      <alignment vertical="center"/>
    </xf>
    <xf numFmtId="0" fontId="2" fillId="0" borderId="463" xfId="0" applyFont="1" applyBorder="1" applyAlignment="1">
      <alignment horizontal="center" vertical="center" wrapText="1"/>
    </xf>
    <xf numFmtId="0" fontId="2" fillId="0" borderId="460" xfId="0" applyFont="1" applyBorder="1" applyAlignment="1">
      <alignment horizontal="center" vertical="center" wrapText="1"/>
    </xf>
    <xf numFmtId="0" fontId="2" fillId="0" borderId="464" xfId="0" applyFont="1" applyBorder="1" applyAlignment="1">
      <alignment horizontal="center" vertical="center" wrapText="1"/>
    </xf>
    <xf numFmtId="0" fontId="2" fillId="9" borderId="489" xfId="0" applyFont="1" applyFill="1" applyBorder="1" applyAlignment="1">
      <alignment horizontal="center" vertical="center" wrapText="1"/>
    </xf>
    <xf numFmtId="0" fontId="2" fillId="0" borderId="489" xfId="0" applyFont="1" applyBorder="1" applyAlignment="1">
      <alignment horizontal="center" vertical="center" wrapText="1"/>
    </xf>
    <xf numFmtId="43" fontId="2" fillId="0" borderId="489" xfId="1" applyFont="1" applyBorder="1" applyAlignment="1">
      <alignment horizontal="center" vertical="center" wrapText="1"/>
    </xf>
    <xf numFmtId="43" fontId="2" fillId="0" borderId="494" xfId="1" applyFont="1" applyBorder="1" applyAlignment="1">
      <alignment horizontal="center" vertical="center" wrapText="1"/>
    </xf>
    <xf numFmtId="0" fontId="2" fillId="0" borderId="484" xfId="0" applyFont="1" applyBorder="1" applyAlignment="1">
      <alignment horizontal="center" vertical="center" wrapText="1"/>
    </xf>
    <xf numFmtId="0" fontId="2" fillId="0" borderId="740" xfId="0" applyFont="1" applyBorder="1" applyAlignment="1">
      <alignment horizontal="center" vertical="center" wrapText="1"/>
    </xf>
    <xf numFmtId="43" fontId="2" fillId="0" borderId="724" xfId="1" applyFont="1" applyBorder="1" applyAlignment="1">
      <alignment horizontal="center" vertical="center" wrapText="1"/>
    </xf>
    <xf numFmtId="0" fontId="2" fillId="0" borderId="741" xfId="0" applyFont="1" applyBorder="1" applyAlignment="1">
      <alignment horizontal="center" vertical="center" wrapText="1"/>
    </xf>
    <xf numFmtId="0" fontId="2" fillId="0" borderId="622" xfId="0" applyFont="1" applyBorder="1" applyAlignment="1">
      <alignment horizontal="center" vertical="center" wrapText="1"/>
    </xf>
    <xf numFmtId="0" fontId="2" fillId="0" borderId="627" xfId="0" applyFont="1" applyBorder="1" applyAlignment="1">
      <alignment horizontal="center" vertical="center" wrapText="1"/>
    </xf>
    <xf numFmtId="0" fontId="2" fillId="9" borderId="628" xfId="0" applyFont="1" applyFill="1" applyBorder="1" applyAlignment="1">
      <alignment horizontal="center" vertical="center" wrapText="1"/>
    </xf>
    <xf numFmtId="43" fontId="2" fillId="0" borderId="628" xfId="1" applyFont="1" applyBorder="1" applyAlignment="1">
      <alignment horizontal="center" vertical="center" wrapText="1"/>
    </xf>
    <xf numFmtId="0" fontId="2" fillId="0" borderId="742" xfId="0" applyFont="1" applyBorder="1" applyAlignment="1">
      <alignment horizontal="center" vertical="center" wrapText="1"/>
    </xf>
    <xf numFmtId="0" fontId="4" fillId="0" borderId="743" xfId="0" quotePrefix="1" applyFont="1" applyBorder="1" applyAlignment="1">
      <alignment horizontal="center"/>
    </xf>
    <xf numFmtId="0" fontId="4" fillId="0" borderId="727" xfId="0" applyFont="1" applyBorder="1" applyAlignment="1">
      <alignment horizontal="center"/>
    </xf>
    <xf numFmtId="0" fontId="4" fillId="0" borderId="727" xfId="0" quotePrefix="1" applyFont="1" applyBorder="1" applyAlignment="1">
      <alignment horizontal="center"/>
    </xf>
    <xf numFmtId="43" fontId="4" fillId="0" borderId="727" xfId="1" applyFont="1" applyBorder="1" applyAlignment="1">
      <alignment horizontal="center"/>
    </xf>
    <xf numFmtId="43" fontId="4" fillId="0" borderId="727" xfId="1" quotePrefix="1" applyFont="1" applyBorder="1" applyAlignment="1">
      <alignment horizontal="center"/>
    </xf>
    <xf numFmtId="0" fontId="4" fillId="0" borderId="744" xfId="0" quotePrefix="1" applyFont="1" applyBorder="1" applyAlignment="1">
      <alignment horizontal="center"/>
    </xf>
    <xf numFmtId="0" fontId="4" fillId="0" borderId="365" xfId="0" applyFont="1" applyBorder="1" applyAlignment="1">
      <alignment horizontal="center"/>
    </xf>
    <xf numFmtId="0" fontId="4" fillId="0" borderId="366" xfId="0" applyFont="1" applyBorder="1" applyAlignment="1">
      <alignment horizontal="left"/>
    </xf>
    <xf numFmtId="0" fontId="4" fillId="0" borderId="490" xfId="0" applyFont="1" applyBorder="1"/>
    <xf numFmtId="43" fontId="4" fillId="0" borderId="490" xfId="1" applyFont="1" applyBorder="1"/>
    <xf numFmtId="0" fontId="4" fillId="0" borderId="471" xfId="0" applyFont="1" applyBorder="1"/>
    <xf numFmtId="0" fontId="4" fillId="0" borderId="745" xfId="0" applyFont="1" applyBorder="1"/>
    <xf numFmtId="43" fontId="4" fillId="0" borderId="745" xfId="1" applyFont="1" applyBorder="1"/>
    <xf numFmtId="0" fontId="4" fillId="0" borderId="746" xfId="0" applyFont="1" applyBorder="1"/>
    <xf numFmtId="43" fontId="4" fillId="0" borderId="747" xfId="1" applyFont="1" applyBorder="1"/>
    <xf numFmtId="168" fontId="4" fillId="0" borderId="747" xfId="1" applyNumberFormat="1" applyFont="1" applyBorder="1"/>
    <xf numFmtId="0" fontId="4" fillId="0" borderId="748" xfId="0" applyFont="1" applyBorder="1"/>
    <xf numFmtId="0" fontId="2" fillId="0" borderId="745" xfId="0" applyFont="1" applyBorder="1" applyAlignment="1">
      <alignment horizontal="left"/>
    </xf>
    <xf numFmtId="43" fontId="2" fillId="0" borderId="749" xfId="1" applyFont="1" applyBorder="1"/>
    <xf numFmtId="168" fontId="2" fillId="0" borderId="745" xfId="1" applyNumberFormat="1" applyFont="1" applyBorder="1"/>
    <xf numFmtId="168" fontId="2" fillId="0" borderId="746" xfId="1" applyNumberFormat="1" applyFont="1" applyBorder="1"/>
    <xf numFmtId="168" fontId="4" fillId="0" borderId="745" xfId="1" applyNumberFormat="1" applyFont="1" applyBorder="1"/>
    <xf numFmtId="168" fontId="4" fillId="0" borderId="746" xfId="1" applyNumberFormat="1" applyFont="1" applyBorder="1"/>
    <xf numFmtId="0" fontId="2" fillId="0" borderId="747" xfId="0" applyFont="1" applyBorder="1" applyAlignment="1">
      <alignment horizontal="center"/>
    </xf>
    <xf numFmtId="43" fontId="2" fillId="0" borderId="494" xfId="1" applyFont="1" applyBorder="1"/>
    <xf numFmtId="168" fontId="2" fillId="0" borderId="747" xfId="1" applyNumberFormat="1" applyFont="1" applyBorder="1"/>
    <xf numFmtId="168" fontId="2" fillId="0" borderId="748" xfId="1" applyNumberFormat="1" applyFont="1" applyBorder="1"/>
    <xf numFmtId="0" fontId="2" fillId="0" borderId="745" xfId="0" applyFont="1" applyBorder="1" applyAlignment="1">
      <alignment horizontal="center"/>
    </xf>
    <xf numFmtId="43" fontId="2" fillId="0" borderId="747" xfId="1" applyFont="1" applyBorder="1"/>
    <xf numFmtId="0" fontId="2" fillId="4" borderId="486" xfId="0" applyFont="1" applyFill="1" applyBorder="1" applyAlignment="1"/>
    <xf numFmtId="0" fontId="2" fillId="4" borderId="462" xfId="0" applyFont="1" applyFill="1" applyBorder="1" applyAlignment="1"/>
    <xf numFmtId="43" fontId="2" fillId="4" borderId="607" xfId="1" applyFont="1" applyFill="1" applyBorder="1"/>
    <xf numFmtId="168" fontId="2" fillId="4" borderId="465" xfId="1" applyNumberFormat="1" applyFont="1" applyFill="1" applyBorder="1"/>
    <xf numFmtId="168" fontId="2" fillId="4" borderId="750" xfId="1" applyNumberFormat="1" applyFont="1" applyFill="1" applyBorder="1"/>
    <xf numFmtId="175" fontId="2" fillId="0" borderId="498" xfId="0" applyNumberFormat="1" applyFont="1" applyBorder="1" applyAlignment="1">
      <alignment horizontal="center" vertical="center"/>
    </xf>
    <xf numFmtId="175" fontId="2" fillId="0" borderId="464" xfId="0" applyNumberFormat="1" applyFont="1" applyBorder="1" applyAlignment="1">
      <alignment horizontal="center" vertical="center"/>
    </xf>
    <xf numFmtId="43" fontId="2" fillId="0" borderId="489" xfId="1" applyFont="1" applyBorder="1" applyAlignment="1">
      <alignment horizontal="center" vertical="center"/>
    </xf>
    <xf numFmtId="9" fontId="2" fillId="0" borderId="489" xfId="11" applyFont="1" applyBorder="1" applyAlignment="1">
      <alignment horizontal="center" vertical="center" wrapText="1"/>
    </xf>
    <xf numFmtId="0" fontId="2" fillId="0" borderId="489" xfId="0" applyFont="1" applyBorder="1" applyAlignment="1">
      <alignment horizontal="center" vertical="center"/>
    </xf>
    <xf numFmtId="43" fontId="2" fillId="0" borderId="751" xfId="1" applyFont="1" applyBorder="1" applyAlignment="1">
      <alignment horizontal="center" vertical="center"/>
    </xf>
    <xf numFmtId="0" fontId="2" fillId="0" borderId="484" xfId="0" applyFont="1" applyBorder="1" applyAlignment="1">
      <alignment horizontal="center" vertical="center"/>
    </xf>
    <xf numFmtId="0" fontId="2" fillId="0" borderId="740" xfId="0" applyFont="1" applyBorder="1" applyAlignment="1">
      <alignment horizontal="center" vertical="center"/>
    </xf>
    <xf numFmtId="175" fontId="2" fillId="0" borderId="654" xfId="0" applyNumberFormat="1" applyFont="1" applyBorder="1" applyAlignment="1">
      <alignment horizontal="center" vertical="center"/>
    </xf>
    <xf numFmtId="175" fontId="2" fillId="0" borderId="627" xfId="0" applyNumberFormat="1" applyFont="1" applyBorder="1" applyAlignment="1">
      <alignment horizontal="center" vertical="center"/>
    </xf>
    <xf numFmtId="175" fontId="2" fillId="0" borderId="724" xfId="0" applyNumberFormat="1" applyFont="1" applyBorder="1" applyAlignment="1">
      <alignment horizontal="center" vertical="center"/>
    </xf>
    <xf numFmtId="0" fontId="2" fillId="0" borderId="752" xfId="0" applyFont="1" applyBorder="1" applyAlignment="1">
      <alignment horizontal="center" vertical="center" wrapText="1"/>
    </xf>
    <xf numFmtId="0" fontId="2" fillId="0" borderId="725" xfId="0" applyFont="1" applyBorder="1" applyAlignment="1">
      <alignment horizontal="center" vertical="center" wrapText="1"/>
    </xf>
    <xf numFmtId="0" fontId="2" fillId="0" borderId="725" xfId="0" applyFont="1" applyBorder="1" applyAlignment="1">
      <alignment horizontal="center" vertical="center" wrapText="1"/>
    </xf>
    <xf numFmtId="0" fontId="2" fillId="0" borderId="753" xfId="0" applyFont="1" applyBorder="1" applyAlignment="1">
      <alignment horizontal="center" vertical="center"/>
    </xf>
    <xf numFmtId="0" fontId="2" fillId="0" borderId="753" xfId="0" applyFont="1" applyBorder="1" applyAlignment="1">
      <alignment horizontal="center" vertical="center" wrapText="1"/>
    </xf>
    <xf numFmtId="175" fontId="2" fillId="0" borderId="628" xfId="0" applyNumberFormat="1" applyFont="1" applyBorder="1" applyAlignment="1">
      <alignment horizontal="center" vertical="center"/>
    </xf>
    <xf numFmtId="43" fontId="2" fillId="0" borderId="628" xfId="1" applyFont="1" applyBorder="1" applyAlignment="1">
      <alignment horizontal="center" vertical="center"/>
    </xf>
    <xf numFmtId="9" fontId="2" fillId="0" borderId="628" xfId="11" applyFont="1" applyBorder="1" applyAlignment="1">
      <alignment horizontal="center" vertical="center"/>
    </xf>
    <xf numFmtId="0" fontId="2" fillId="0" borderId="628" xfId="0" applyFont="1" applyBorder="1" applyAlignment="1">
      <alignment horizontal="center" vertical="center"/>
    </xf>
    <xf numFmtId="0" fontId="2" fillId="0" borderId="742" xfId="0" applyFont="1" applyBorder="1" applyAlignment="1">
      <alignment horizontal="center" vertical="center"/>
    </xf>
    <xf numFmtId="0" fontId="4" fillId="0" borderId="743" xfId="0" applyFont="1" applyBorder="1" applyAlignment="1">
      <alignment horizontal="center"/>
    </xf>
    <xf numFmtId="0" fontId="4" fillId="0" borderId="727" xfId="0" applyFont="1" applyBorder="1" applyAlignment="1">
      <alignment horizontal="center"/>
    </xf>
    <xf numFmtId="175" fontId="4" fillId="0" borderId="727" xfId="0" applyNumberFormat="1" applyFont="1" applyBorder="1" applyAlignment="1">
      <alignment horizontal="center"/>
    </xf>
    <xf numFmtId="9" fontId="4" fillId="0" borderId="727" xfId="11" applyFont="1" applyBorder="1" applyAlignment="1">
      <alignment horizontal="center"/>
    </xf>
    <xf numFmtId="175" fontId="4" fillId="0" borderId="490" xfId="0" applyNumberFormat="1" applyFont="1" applyBorder="1"/>
    <xf numFmtId="9" fontId="4" fillId="0" borderId="490" xfId="11" applyFont="1" applyBorder="1"/>
    <xf numFmtId="175" fontId="4" fillId="0" borderId="745" xfId="0" applyNumberFormat="1" applyFont="1" applyBorder="1"/>
    <xf numFmtId="9" fontId="4" fillId="0" borderId="745" xfId="11" applyFont="1" applyBorder="1"/>
    <xf numFmtId="0" fontId="4" fillId="0" borderId="747" xfId="0" applyFont="1" applyBorder="1"/>
    <xf numFmtId="175" fontId="4" fillId="0" borderId="747" xfId="0" applyNumberFormat="1" applyFont="1" applyBorder="1"/>
    <xf numFmtId="9" fontId="4" fillId="0" borderId="747" xfId="11" applyFont="1" applyBorder="1"/>
    <xf numFmtId="0" fontId="2" fillId="0" borderId="747" xfId="0" applyFont="1" applyBorder="1"/>
    <xf numFmtId="0" fontId="12" fillId="0" borderId="747" xfId="0" applyFont="1" applyBorder="1" applyAlignment="1">
      <alignment horizontal="left"/>
    </xf>
    <xf numFmtId="175" fontId="2" fillId="0" borderId="747" xfId="0" applyNumberFormat="1" applyFont="1" applyBorder="1"/>
    <xf numFmtId="9" fontId="2" fillId="0" borderId="747" xfId="11" applyFont="1" applyBorder="1"/>
    <xf numFmtId="0" fontId="2" fillId="0" borderId="748" xfId="0" applyFont="1" applyBorder="1"/>
    <xf numFmtId="0" fontId="2" fillId="4" borderId="486" xfId="0" applyFont="1" applyFill="1" applyBorder="1" applyAlignment="1">
      <alignment horizontal="left"/>
    </xf>
    <xf numFmtId="0" fontId="2" fillId="4" borderId="462" xfId="0" applyFont="1" applyFill="1" applyBorder="1" applyAlignment="1">
      <alignment horizontal="left"/>
    </xf>
    <xf numFmtId="175" fontId="2" fillId="4" borderId="465" xfId="0" applyNumberFormat="1" applyFont="1" applyFill="1" applyBorder="1"/>
    <xf numFmtId="9" fontId="2" fillId="4" borderId="465" xfId="11" applyFont="1" applyFill="1" applyBorder="1"/>
    <xf numFmtId="0" fontId="2" fillId="4" borderId="750" xfId="0" applyFont="1" applyFill="1" applyBorder="1"/>
    <xf numFmtId="0" fontId="2" fillId="0" borderId="754" xfId="0" applyFont="1" applyBorder="1" applyAlignment="1">
      <alignment horizontal="center" vertical="center" wrapText="1"/>
    </xf>
    <xf numFmtId="0" fontId="2" fillId="0" borderId="755" xfId="0" applyFont="1" applyBorder="1" applyAlignment="1">
      <alignment horizontal="center" vertical="center" wrapText="1"/>
    </xf>
    <xf numFmtId="0" fontId="2" fillId="9" borderId="755" xfId="0" applyFont="1" applyFill="1" applyBorder="1" applyAlignment="1">
      <alignment horizontal="center" vertical="center" wrapText="1"/>
    </xf>
    <xf numFmtId="0" fontId="2" fillId="9" borderId="755" xfId="0" applyFont="1" applyFill="1" applyBorder="1" applyAlignment="1">
      <alignment horizontal="center" vertical="center" wrapText="1"/>
    </xf>
    <xf numFmtId="16" fontId="2" fillId="0" borderId="756" xfId="0" applyNumberFormat="1" applyFont="1" applyBorder="1" applyAlignment="1">
      <alignment horizontal="center" vertical="center" wrapText="1"/>
    </xf>
    <xf numFmtId="0" fontId="2" fillId="0" borderId="757" xfId="0" applyFont="1" applyBorder="1" applyAlignment="1">
      <alignment horizontal="center" vertical="center" wrapText="1"/>
    </xf>
    <xf numFmtId="0" fontId="2" fillId="0" borderId="697" xfId="0" applyFont="1" applyBorder="1" applyAlignment="1">
      <alignment horizontal="center" vertical="center" wrapText="1"/>
    </xf>
    <xf numFmtId="0" fontId="2" fillId="9" borderId="697" xfId="0" applyFont="1" applyFill="1" applyBorder="1" applyAlignment="1">
      <alignment horizontal="center" vertical="center" wrapText="1"/>
    </xf>
    <xf numFmtId="0" fontId="2" fillId="9" borderId="697" xfId="0" applyFont="1" applyFill="1" applyBorder="1" applyAlignment="1">
      <alignment horizontal="center" vertical="center" wrapText="1"/>
    </xf>
    <xf numFmtId="0" fontId="4" fillId="0" borderId="758" xfId="0" quotePrefix="1" applyFont="1" applyBorder="1" applyAlignment="1">
      <alignment horizontal="center"/>
    </xf>
    <xf numFmtId="0" fontId="4" fillId="0" borderId="759" xfId="0" quotePrefix="1" applyFont="1" applyBorder="1" applyAlignment="1">
      <alignment horizontal="center"/>
    </xf>
    <xf numFmtId="0" fontId="4" fillId="0" borderId="760" xfId="0" quotePrefix="1" applyFont="1" applyBorder="1" applyAlignment="1">
      <alignment horizontal="center"/>
    </xf>
    <xf numFmtId="0" fontId="4" fillId="0" borderId="365" xfId="0" applyFont="1" applyBorder="1" applyAlignment="1">
      <alignment horizontal="left"/>
    </xf>
    <xf numFmtId="0" fontId="4" fillId="0" borderId="367" xfId="0" applyFont="1" applyBorder="1" applyAlignment="1">
      <alignment horizontal="center"/>
    </xf>
    <xf numFmtId="0" fontId="4" fillId="0" borderId="490" xfId="0" quotePrefix="1" applyFont="1" applyBorder="1" applyAlignment="1">
      <alignment horizontal="center"/>
    </xf>
    <xf numFmtId="0" fontId="4" fillId="0" borderId="471" xfId="0" quotePrefix="1" applyFont="1" applyBorder="1" applyAlignment="1">
      <alignment horizontal="center"/>
    </xf>
    <xf numFmtId="0" fontId="2" fillId="0" borderId="745" xfId="0" quotePrefix="1" applyFont="1" applyBorder="1" applyAlignment="1">
      <alignment horizontal="center"/>
    </xf>
    <xf numFmtId="0" fontId="2" fillId="0" borderId="746" xfId="0" quotePrefix="1" applyFont="1" applyBorder="1" applyAlignment="1">
      <alignment horizontal="center"/>
    </xf>
    <xf numFmtId="43" fontId="4" fillId="0" borderId="746" xfId="1" applyFont="1" applyBorder="1"/>
    <xf numFmtId="43" fontId="4" fillId="0" borderId="494" xfId="1" applyFont="1" applyBorder="1"/>
    <xf numFmtId="43" fontId="4" fillId="0" borderId="362" xfId="1" applyFont="1" applyBorder="1"/>
    <xf numFmtId="43" fontId="4" fillId="0" borderId="727" xfId="1" applyFont="1" applyBorder="1"/>
    <xf numFmtId="43" fontId="4" fillId="0" borderId="744" xfId="1" applyFont="1" applyBorder="1"/>
    <xf numFmtId="164" fontId="2" fillId="0" borderId="749" xfId="1" applyNumberFormat="1" applyFont="1" applyBorder="1"/>
    <xf numFmtId="43" fontId="2" fillId="0" borderId="761" xfId="1" applyFont="1" applyBorder="1"/>
    <xf numFmtId="43" fontId="4" fillId="0" borderId="762" xfId="1" applyFont="1" applyBorder="1"/>
    <xf numFmtId="43" fontId="4" fillId="0" borderId="763" xfId="1" applyFont="1" applyBorder="1"/>
    <xf numFmtId="43" fontId="4" fillId="0" borderId="764" xfId="1" applyFont="1" applyBorder="1"/>
    <xf numFmtId="43" fontId="4" fillId="0" borderId="765" xfId="1" applyFont="1" applyBorder="1"/>
    <xf numFmtId="43" fontId="4" fillId="0" borderId="766" xfId="1" applyFont="1" applyBorder="1"/>
    <xf numFmtId="43" fontId="4" fillId="0" borderId="767" xfId="1" applyFont="1" applyBorder="1"/>
    <xf numFmtId="43" fontId="4" fillId="0" borderId="628" xfId="1" applyFont="1" applyBorder="1"/>
    <xf numFmtId="43" fontId="4" fillId="0" borderId="742" xfId="1" applyFont="1" applyBorder="1"/>
    <xf numFmtId="43" fontId="4" fillId="0" borderId="724" xfId="1" applyFont="1" applyBorder="1"/>
    <xf numFmtId="43" fontId="4" fillId="0" borderId="768" xfId="1" applyFont="1" applyBorder="1"/>
    <xf numFmtId="43" fontId="4" fillId="0" borderId="764" xfId="1" applyFont="1" applyFill="1" applyBorder="1"/>
    <xf numFmtId="43" fontId="4" fillId="0" borderId="765" xfId="1" applyFont="1" applyFill="1" applyBorder="1"/>
    <xf numFmtId="43" fontId="4" fillId="0" borderId="769" xfId="1" applyFont="1" applyBorder="1"/>
    <xf numFmtId="43" fontId="4" fillId="0" borderId="770" xfId="1" applyFont="1" applyBorder="1"/>
    <xf numFmtId="43" fontId="4" fillId="0" borderId="748" xfId="1" applyFont="1" applyBorder="1"/>
    <xf numFmtId="0" fontId="2" fillId="0" borderId="367" xfId="0" applyFont="1" applyBorder="1"/>
    <xf numFmtId="0" fontId="2" fillId="0" borderId="490" xfId="0" applyFont="1" applyBorder="1"/>
    <xf numFmtId="0" fontId="2" fillId="0" borderId="471" xfId="0" applyFont="1" applyBorder="1"/>
    <xf numFmtId="0" fontId="4" fillId="0" borderId="762" xfId="0" applyFont="1" applyBorder="1"/>
    <xf numFmtId="0" fontId="4" fillId="0" borderId="763" xfId="0" applyFont="1" applyBorder="1"/>
    <xf numFmtId="0" fontId="2" fillId="0" borderId="4" xfId="0" applyFont="1" applyBorder="1" applyAlignment="1"/>
    <xf numFmtId="0" fontId="2" fillId="0" borderId="406" xfId="0" applyFont="1" applyBorder="1" applyAlignment="1">
      <alignment horizontal="center" vertical="center"/>
    </xf>
    <xf numFmtId="0" fontId="2" fillId="0" borderId="531" xfId="0" applyFont="1" applyBorder="1" applyAlignment="1">
      <alignment horizontal="center" vertical="center"/>
    </xf>
    <xf numFmtId="0" fontId="2" fillId="0" borderId="564" xfId="0" applyFont="1" applyBorder="1" applyAlignment="1">
      <alignment horizontal="center" vertical="center"/>
    </xf>
    <xf numFmtId="0" fontId="2" fillId="0" borderId="713" xfId="0" applyFont="1" applyBorder="1" applyAlignment="1">
      <alignment horizontal="center" vertical="center"/>
    </xf>
    <xf numFmtId="0" fontId="2" fillId="0" borderId="694" xfId="0" applyFont="1" applyBorder="1" applyAlignment="1">
      <alignment horizontal="center" vertical="center"/>
    </xf>
    <xf numFmtId="0" fontId="2" fillId="0" borderId="694" xfId="0" applyFont="1" applyBorder="1" applyAlignment="1">
      <alignment horizontal="center" vertical="center" wrapText="1"/>
    </xf>
    <xf numFmtId="0" fontId="2" fillId="9" borderId="694" xfId="0" applyFont="1" applyFill="1" applyBorder="1" applyAlignment="1">
      <alignment horizontal="center" vertical="center" wrapText="1"/>
    </xf>
    <xf numFmtId="0" fontId="2" fillId="9" borderId="694" xfId="0" applyFont="1" applyFill="1" applyBorder="1" applyAlignment="1">
      <alignment horizontal="center" vertical="center" wrapText="1"/>
    </xf>
    <xf numFmtId="0" fontId="2" fillId="0" borderId="697" xfId="0" applyFont="1" applyBorder="1" applyAlignment="1">
      <alignment horizontal="center" vertical="center"/>
    </xf>
    <xf numFmtId="0" fontId="4" fillId="0" borderId="535" xfId="0" applyFont="1" applyBorder="1" applyAlignment="1"/>
    <xf numFmtId="0" fontId="4" fillId="0" borderId="536" xfId="0" applyFont="1" applyBorder="1" applyAlignment="1"/>
    <xf numFmtId="0" fontId="4" fillId="0" borderId="771" xfId="0" applyFont="1" applyBorder="1" applyAlignment="1"/>
    <xf numFmtId="0" fontId="4" fillId="0" borderId="772" xfId="0" applyFont="1" applyBorder="1"/>
    <xf numFmtId="0" fontId="4" fillId="0" borderId="773" xfId="0" applyFont="1" applyBorder="1"/>
    <xf numFmtId="0" fontId="2" fillId="0" borderId="572" xfId="0" applyFont="1" applyBorder="1"/>
    <xf numFmtId="0" fontId="2" fillId="0" borderId="774" xfId="0" applyFont="1" applyBorder="1"/>
    <xf numFmtId="0" fontId="4" fillId="0" borderId="514" xfId="0" applyFont="1" applyBorder="1"/>
    <xf numFmtId="0" fontId="4" fillId="0" borderId="572" xfId="0" applyFont="1" applyBorder="1"/>
    <xf numFmtId="0" fontId="4" fillId="0" borderId="774" xfId="0" applyFont="1" applyBorder="1"/>
    <xf numFmtId="43" fontId="2" fillId="4" borderId="422" xfId="1" applyFont="1" applyFill="1" applyBorder="1" applyAlignment="1"/>
    <xf numFmtId="43" fontId="2" fillId="4" borderId="423" xfId="1" applyFont="1" applyFill="1" applyBorder="1" applyAlignment="1"/>
    <xf numFmtId="43" fontId="2" fillId="4" borderId="775" xfId="1" applyFont="1" applyFill="1" applyBorder="1" applyAlignment="1"/>
    <xf numFmtId="43" fontId="2" fillId="4" borderId="776" xfId="1" applyFont="1" applyFill="1" applyBorder="1"/>
    <xf numFmtId="43" fontId="2" fillId="4" borderId="777" xfId="1" applyFont="1" applyFill="1" applyBorder="1"/>
    <xf numFmtId="43" fontId="2" fillId="4" borderId="778" xfId="1" applyFont="1" applyFill="1" applyBorder="1"/>
    <xf numFmtId="43" fontId="2" fillId="4" borderId="779" xfId="1" applyFont="1" applyFill="1" applyBorder="1"/>
    <xf numFmtId="0" fontId="2" fillId="0" borderId="494" xfId="0" applyFont="1" applyBorder="1" applyAlignment="1">
      <alignment horizontal="center" vertical="center" wrapText="1"/>
    </xf>
    <xf numFmtId="175" fontId="2" fillId="0" borderId="494" xfId="0" applyNumberFormat="1" applyFont="1" applyBorder="1" applyAlignment="1">
      <alignment horizontal="center" vertical="center" wrapText="1"/>
    </xf>
    <xf numFmtId="16" fontId="2" fillId="0" borderId="489" xfId="0" applyNumberFormat="1" applyFont="1" applyBorder="1" applyAlignment="1">
      <alignment horizontal="center" vertical="center" wrapText="1"/>
    </xf>
    <xf numFmtId="0" fontId="2" fillId="9" borderId="494" xfId="0" applyFont="1" applyFill="1" applyBorder="1" applyAlignment="1">
      <alignment horizontal="center" vertical="center"/>
    </xf>
    <xf numFmtId="43" fontId="2" fillId="0" borderId="494" xfId="1" applyFont="1" applyBorder="1" applyAlignment="1">
      <alignment horizontal="center" vertical="center" wrapText="1"/>
    </xf>
    <xf numFmtId="43" fontId="2" fillId="0" borderId="362" xfId="1" applyFont="1" applyBorder="1" applyAlignment="1">
      <alignment horizontal="center" vertical="center"/>
    </xf>
    <xf numFmtId="175" fontId="2" fillId="0" borderId="725" xfId="0" applyNumberFormat="1" applyFont="1" applyBorder="1" applyAlignment="1">
      <alignment horizontal="center" vertical="center" wrapText="1"/>
    </xf>
    <xf numFmtId="175" fontId="2" fillId="9" borderId="725" xfId="0" applyNumberFormat="1" applyFont="1" applyFill="1" applyBorder="1" applyAlignment="1">
      <alignment horizontal="center" vertical="center" wrapText="1"/>
    </xf>
    <xf numFmtId="43" fontId="2" fillId="9" borderId="725" xfId="1" applyFont="1" applyFill="1" applyBorder="1" applyAlignment="1">
      <alignment horizontal="center" vertical="center"/>
    </xf>
    <xf numFmtId="43" fontId="2" fillId="9" borderId="725" xfId="1" applyFont="1" applyFill="1" applyBorder="1" applyAlignment="1">
      <alignment horizontal="center" vertical="center" wrapText="1"/>
    </xf>
    <xf numFmtId="43" fontId="2" fillId="0" borderId="725" xfId="1" applyFont="1" applyBorder="1" applyAlignment="1">
      <alignment horizontal="center" vertical="center" wrapText="1"/>
    </xf>
    <xf numFmtId="43" fontId="2" fillId="0" borderId="780" xfId="1" applyFont="1" applyBorder="1" applyAlignment="1">
      <alignment horizontal="center" vertical="center"/>
    </xf>
    <xf numFmtId="0" fontId="2" fillId="0" borderId="724" xfId="0" applyFont="1" applyBorder="1" applyAlignment="1">
      <alignment horizontal="center" vertical="center" wrapText="1"/>
    </xf>
    <xf numFmtId="175" fontId="2" fillId="0" borderId="724" xfId="0" applyNumberFormat="1" applyFont="1" applyBorder="1" applyAlignment="1">
      <alignment horizontal="center" vertical="center" wrapText="1"/>
    </xf>
    <xf numFmtId="16" fontId="2" fillId="0" borderId="628" xfId="0" applyNumberFormat="1" applyFont="1" applyBorder="1" applyAlignment="1">
      <alignment horizontal="center" vertical="center" wrapText="1"/>
    </xf>
    <xf numFmtId="43" fontId="2" fillId="0" borderId="768" xfId="1" applyFont="1" applyBorder="1" applyAlignment="1">
      <alignment horizontal="center" vertical="center"/>
    </xf>
    <xf numFmtId="0" fontId="4" fillId="0" borderId="781" xfId="0" applyFont="1" applyBorder="1" applyAlignment="1">
      <alignment horizontal="center"/>
    </xf>
    <xf numFmtId="0" fontId="4" fillId="0" borderId="782" xfId="0" applyFont="1" applyBorder="1" applyAlignment="1">
      <alignment horizontal="center"/>
    </xf>
    <xf numFmtId="175" fontId="4" fillId="0" borderId="782" xfId="0" applyNumberFormat="1" applyFont="1" applyBorder="1" applyAlignment="1">
      <alignment horizontal="center"/>
    </xf>
    <xf numFmtId="43" fontId="4" fillId="0" borderId="782" xfId="1" applyFont="1" applyBorder="1" applyAlignment="1">
      <alignment horizontal="center"/>
    </xf>
    <xf numFmtId="43" fontId="4" fillId="0" borderId="782" xfId="1" quotePrefix="1" applyFont="1" applyBorder="1" applyAlignment="1">
      <alignment horizontal="center"/>
    </xf>
    <xf numFmtId="43" fontId="4" fillId="0" borderId="783" xfId="1" quotePrefix="1" applyFont="1" applyBorder="1" applyAlignment="1">
      <alignment horizontal="center"/>
    </xf>
    <xf numFmtId="43" fontId="4" fillId="0" borderId="784" xfId="1" quotePrefix="1" applyFont="1" applyBorder="1" applyAlignment="1">
      <alignment horizontal="center"/>
    </xf>
    <xf numFmtId="43" fontId="4" fillId="0" borderId="785" xfId="1" quotePrefix="1" applyFont="1" applyBorder="1" applyAlignment="1">
      <alignment horizontal="center"/>
    </xf>
    <xf numFmtId="43" fontId="4" fillId="0" borderId="786" xfId="1" quotePrefix="1" applyFont="1" applyBorder="1" applyAlignment="1">
      <alignment horizontal="center"/>
    </xf>
    <xf numFmtId="0" fontId="4" fillId="0" borderId="396" xfId="0" applyFont="1" applyBorder="1"/>
    <xf numFmtId="175" fontId="4" fillId="0" borderId="493" xfId="0" applyNumberFormat="1" applyFont="1" applyBorder="1" applyAlignment="1">
      <alignment horizontal="center"/>
    </xf>
    <xf numFmtId="175" fontId="4" fillId="0" borderId="493" xfId="0" applyNumberFormat="1" applyFont="1" applyBorder="1"/>
    <xf numFmtId="0" fontId="2" fillId="4" borderId="387" xfId="0" applyFont="1" applyFill="1" applyBorder="1"/>
    <xf numFmtId="0" fontId="2" fillId="4" borderId="487" xfId="0" applyFont="1" applyFill="1" applyBorder="1"/>
    <xf numFmtId="175" fontId="2" fillId="4" borderId="465" xfId="0" applyNumberFormat="1" applyFont="1" applyFill="1" applyBorder="1" applyAlignment="1">
      <alignment horizontal="center"/>
    </xf>
    <xf numFmtId="175" fontId="2" fillId="4" borderId="607" xfId="0" applyNumberFormat="1" applyFont="1" applyFill="1" applyBorder="1"/>
    <xf numFmtId="43" fontId="2" fillId="4" borderId="787" xfId="1" applyFont="1" applyFill="1" applyBorder="1"/>
    <xf numFmtId="43" fontId="2" fillId="0" borderId="464" xfId="1" applyFont="1" applyBorder="1" applyAlignment="1">
      <alignment horizontal="center" vertical="center" wrapText="1"/>
    </xf>
    <xf numFmtId="43" fontId="4" fillId="0" borderId="788" xfId="1" applyFont="1" applyBorder="1" applyAlignment="1">
      <alignment horizontal="center"/>
    </xf>
    <xf numFmtId="43" fontId="4" fillId="0" borderId="789" xfId="1" quotePrefix="1" applyFont="1" applyBorder="1" applyAlignment="1">
      <alignment horizontal="center"/>
    </xf>
    <xf numFmtId="0" fontId="2" fillId="9" borderId="463" xfId="0" applyFont="1" applyFill="1" applyBorder="1" applyAlignment="1">
      <alignment horizontal="center" vertical="center"/>
    </xf>
    <xf numFmtId="0" fontId="2" fillId="9" borderId="460" xfId="0" applyFont="1" applyFill="1" applyBorder="1" applyAlignment="1">
      <alignment horizontal="center" vertical="center"/>
    </xf>
    <xf numFmtId="0" fontId="2" fillId="9" borderId="464" xfId="0" applyFont="1" applyFill="1" applyBorder="1" applyAlignment="1">
      <alignment horizontal="center" vertical="center"/>
    </xf>
    <xf numFmtId="43" fontId="2" fillId="9" borderId="484" xfId="1" applyFont="1" applyFill="1" applyBorder="1" applyAlignment="1">
      <alignment horizontal="center" vertical="center"/>
    </xf>
    <xf numFmtId="0" fontId="2" fillId="9" borderId="740" xfId="0" applyFont="1" applyFill="1" applyBorder="1" applyAlignment="1">
      <alignment horizontal="center" vertical="center"/>
    </xf>
    <xf numFmtId="43" fontId="2" fillId="9" borderId="725" xfId="1" applyFont="1" applyFill="1" applyBorder="1" applyAlignment="1">
      <alignment horizontal="centerContinuous" vertical="center"/>
    </xf>
    <xf numFmtId="43" fontId="2" fillId="9" borderId="753" xfId="1" applyFont="1" applyFill="1" applyBorder="1" applyAlignment="1">
      <alignment horizontal="centerContinuous" vertical="center"/>
    </xf>
    <xf numFmtId="43" fontId="2" fillId="9" borderId="780" xfId="1" applyFont="1" applyFill="1" applyBorder="1" applyAlignment="1">
      <alignment horizontal="center" vertical="center" wrapText="1"/>
    </xf>
    <xf numFmtId="43" fontId="2" fillId="9" borderId="724" xfId="1" applyFont="1" applyFill="1" applyBorder="1" applyAlignment="1">
      <alignment horizontal="center" vertical="center"/>
    </xf>
    <xf numFmtId="43" fontId="2" fillId="0" borderId="724" xfId="1" applyFont="1" applyFill="1" applyBorder="1" applyAlignment="1">
      <alignment horizontal="center" vertical="center"/>
    </xf>
    <xf numFmtId="43" fontId="2" fillId="0" borderId="790" xfId="1" applyFont="1" applyFill="1" applyBorder="1" applyAlignment="1">
      <alignment horizontal="center" vertical="center" wrapText="1"/>
    </xf>
    <xf numFmtId="43" fontId="2" fillId="0" borderId="791" xfId="1" applyFont="1" applyFill="1" applyBorder="1" applyAlignment="1">
      <alignment horizontal="center" vertical="center" wrapText="1"/>
    </xf>
    <xf numFmtId="43" fontId="2" fillId="9" borderId="790" xfId="1" applyFont="1" applyFill="1" applyBorder="1" applyAlignment="1">
      <alignment horizontal="center" vertical="center" wrapText="1"/>
    </xf>
    <xf numFmtId="43" fontId="2" fillId="9" borderId="791" xfId="1" applyFont="1" applyFill="1" applyBorder="1" applyAlignment="1">
      <alignment horizontal="center" vertical="center" wrapText="1"/>
    </xf>
    <xf numFmtId="43" fontId="2" fillId="0" borderId="725" xfId="1" applyFont="1" applyFill="1" applyBorder="1" applyAlignment="1">
      <alignment horizontal="center" vertical="center" wrapText="1"/>
    </xf>
    <xf numFmtId="43" fontId="2" fillId="0" borderId="654" xfId="1" applyFont="1" applyFill="1" applyBorder="1" applyAlignment="1">
      <alignment horizontal="center" vertical="center" wrapText="1"/>
    </xf>
    <xf numFmtId="43" fontId="2" fillId="0" borderId="627" xfId="1" applyFont="1" applyFill="1" applyBorder="1" applyAlignment="1">
      <alignment horizontal="center" vertical="center" wrapText="1"/>
    </xf>
    <xf numFmtId="43" fontId="2" fillId="9" borderId="654" xfId="1" applyFont="1" applyFill="1" applyBorder="1" applyAlignment="1">
      <alignment horizontal="center" vertical="center" wrapText="1"/>
    </xf>
    <xf numFmtId="43" fontId="2" fillId="9" borderId="627" xfId="1" applyFont="1" applyFill="1" applyBorder="1" applyAlignment="1">
      <alignment horizontal="center" vertical="center" wrapText="1"/>
    </xf>
    <xf numFmtId="43" fontId="2" fillId="0" borderId="724" xfId="1" applyFont="1" applyFill="1" applyBorder="1" applyAlignment="1">
      <alignment horizontal="center" vertical="center" wrapText="1"/>
    </xf>
    <xf numFmtId="43" fontId="2" fillId="9" borderId="724" xfId="1" applyFont="1" applyFill="1" applyBorder="1" applyAlignment="1">
      <alignment horizontal="center" vertical="center" wrapText="1"/>
    </xf>
    <xf numFmtId="43" fontId="2" fillId="0" borderId="628" xfId="1" applyFont="1" applyFill="1" applyBorder="1" applyAlignment="1">
      <alignment horizontal="center" vertical="center" wrapText="1"/>
    </xf>
    <xf numFmtId="43" fontId="2" fillId="9" borderId="768" xfId="1" applyFont="1" applyFill="1" applyBorder="1" applyAlignment="1">
      <alignment horizontal="center" vertical="center" wrapText="1"/>
    </xf>
    <xf numFmtId="0" fontId="4" fillId="9" borderId="758" xfId="0" quotePrefix="1" applyFont="1" applyFill="1" applyBorder="1" applyAlignment="1">
      <alignment horizontal="center"/>
    </xf>
    <xf numFmtId="0" fontId="4" fillId="9" borderId="759" xfId="0" quotePrefix="1" applyFont="1" applyFill="1" applyBorder="1" applyAlignment="1">
      <alignment horizontal="center"/>
    </xf>
    <xf numFmtId="0" fontId="4" fillId="9" borderId="781" xfId="0" quotePrefix="1" applyFont="1" applyFill="1" applyBorder="1" applyAlignment="1">
      <alignment horizontal="center"/>
    </xf>
    <xf numFmtId="0" fontId="4" fillId="9" borderId="782" xfId="0" applyFont="1" applyFill="1" applyBorder="1" applyAlignment="1">
      <alignment horizontal="center"/>
    </xf>
    <xf numFmtId="175" fontId="4" fillId="9" borderId="782" xfId="0" applyNumberFormat="1" applyFont="1" applyFill="1" applyBorder="1" applyAlignment="1">
      <alignment horizontal="center"/>
    </xf>
    <xf numFmtId="43" fontId="4" fillId="9" borderId="782" xfId="1" applyFont="1" applyFill="1" applyBorder="1" applyAlignment="1">
      <alignment horizontal="center"/>
    </xf>
    <xf numFmtId="43" fontId="4" fillId="9" borderId="792" xfId="1" quotePrefix="1" applyFont="1" applyFill="1" applyBorder="1" applyAlignment="1">
      <alignment horizontal="center"/>
    </xf>
    <xf numFmtId="43" fontId="4" fillId="9" borderId="782" xfId="1" quotePrefix="1" applyFont="1" applyFill="1" applyBorder="1" applyAlignment="1">
      <alignment horizontal="center"/>
    </xf>
    <xf numFmtId="43" fontId="4" fillId="9" borderId="759" xfId="1" quotePrefix="1" applyFont="1" applyFill="1" applyBorder="1" applyAlignment="1">
      <alignment horizontal="center"/>
    </xf>
    <xf numFmtId="43" fontId="4" fillId="9" borderId="744" xfId="1" quotePrefix="1" applyFont="1" applyFill="1" applyBorder="1" applyAlignment="1">
      <alignment horizontal="center"/>
    </xf>
    <xf numFmtId="0" fontId="4" fillId="9" borderId="365" xfId="0" applyFont="1" applyFill="1" applyBorder="1"/>
    <xf numFmtId="0" fontId="4" fillId="9" borderId="366" xfId="0" applyFont="1" applyFill="1" applyBorder="1" applyAlignment="1">
      <alignment horizontal="left"/>
    </xf>
    <xf numFmtId="0" fontId="4" fillId="9" borderId="396" xfId="0" applyFont="1" applyFill="1" applyBorder="1"/>
    <xf numFmtId="0" fontId="4" fillId="9" borderId="493" xfId="0" applyFont="1" applyFill="1" applyBorder="1"/>
    <xf numFmtId="43" fontId="4" fillId="9" borderId="397" xfId="1" applyFont="1" applyFill="1" applyBorder="1"/>
    <xf numFmtId="0" fontId="2" fillId="0" borderId="365" xfId="0" applyFont="1" applyBorder="1"/>
    <xf numFmtId="0" fontId="2" fillId="0" borderId="396" xfId="0" applyFont="1" applyBorder="1"/>
    <xf numFmtId="0" fontId="2" fillId="4" borderId="793" xfId="0" applyFont="1" applyFill="1" applyBorder="1"/>
    <xf numFmtId="0" fontId="2" fillId="4" borderId="794" xfId="0" applyFont="1" applyFill="1" applyBorder="1" applyAlignment="1">
      <alignment horizontal="left"/>
    </xf>
    <xf numFmtId="43" fontId="4" fillId="4" borderId="795" xfId="1" applyFont="1" applyFill="1" applyBorder="1"/>
    <xf numFmtId="0" fontId="4" fillId="0" borderId="758" xfId="0" applyFont="1" applyBorder="1" applyAlignment="1">
      <alignment horizontal="center"/>
    </xf>
    <xf numFmtId="0" fontId="4" fillId="0" borderId="760" xfId="0" applyFont="1" applyBorder="1" applyAlignment="1">
      <alignment horizontal="center"/>
    </xf>
    <xf numFmtId="0" fontId="2" fillId="0" borderId="616" xfId="0" applyFont="1" applyBorder="1"/>
    <xf numFmtId="0" fontId="4" fillId="0" borderId="397" xfId="0" applyFont="1" applyBorder="1"/>
    <xf numFmtId="0" fontId="4" fillId="4" borderId="465" xfId="0" applyFont="1" applyFill="1" applyBorder="1"/>
    <xf numFmtId="43" fontId="4" fillId="4" borderId="607" xfId="1" applyFont="1" applyFill="1" applyBorder="1"/>
    <xf numFmtId="0" fontId="4" fillId="4" borderId="750" xfId="0" applyFont="1" applyFill="1" applyBorder="1"/>
    <xf numFmtId="0" fontId="2" fillId="0" borderId="361" xfId="0" applyFont="1" applyBorder="1" applyAlignment="1">
      <alignment horizontal="center" vertical="center" wrapText="1"/>
    </xf>
    <xf numFmtId="0" fontId="2" fillId="0" borderId="494" xfId="0" applyFont="1" applyBorder="1" applyAlignment="1">
      <alignment horizontal="center" vertical="center"/>
    </xf>
    <xf numFmtId="0" fontId="2" fillId="0" borderId="725" xfId="0" applyFont="1" applyBorder="1" applyAlignment="1">
      <alignment horizontal="center" vertical="center"/>
    </xf>
    <xf numFmtId="169" fontId="4" fillId="0" borderId="743" xfId="0" applyNumberFormat="1" applyFont="1" applyBorder="1" applyAlignment="1">
      <alignment horizontal="center"/>
    </xf>
    <xf numFmtId="169" fontId="4" fillId="0" borderId="727" xfId="0" applyNumberFormat="1" applyFont="1" applyBorder="1" applyAlignment="1">
      <alignment horizontal="center"/>
    </xf>
    <xf numFmtId="169" fontId="4" fillId="0" borderId="727" xfId="0" applyNumberFormat="1" applyFont="1" applyBorder="1" applyAlignment="1">
      <alignment horizontal="center"/>
    </xf>
    <xf numFmtId="0" fontId="4" fillId="0" borderId="745" xfId="0" applyFont="1" applyBorder="1" applyAlignment="1">
      <alignment vertical="center"/>
    </xf>
    <xf numFmtId="171" fontId="4" fillId="0" borderId="745" xfId="0" applyNumberFormat="1" applyFont="1" applyBorder="1" applyAlignment="1">
      <alignment vertical="center"/>
    </xf>
    <xf numFmtId="0" fontId="4" fillId="0" borderId="746" xfId="0" applyFont="1" applyBorder="1" applyAlignment="1">
      <alignment vertical="center"/>
    </xf>
    <xf numFmtId="0" fontId="4" fillId="0" borderId="747" xfId="0" applyFont="1" applyBorder="1" applyAlignment="1">
      <alignment vertical="center"/>
    </xf>
    <xf numFmtId="171" fontId="4" fillId="0" borderId="747" xfId="0" applyNumberFormat="1" applyFont="1" applyBorder="1" applyAlignment="1">
      <alignment vertical="center"/>
    </xf>
    <xf numFmtId="0" fontId="4" fillId="0" borderId="748" xfId="0" applyFont="1" applyBorder="1" applyAlignment="1">
      <alignment vertical="center"/>
    </xf>
    <xf numFmtId="0" fontId="2" fillId="0" borderId="745" xfId="0" applyFont="1" applyBorder="1"/>
    <xf numFmtId="171" fontId="2" fillId="0" borderId="745" xfId="0" applyNumberFormat="1" applyFont="1" applyBorder="1" applyAlignment="1">
      <alignment horizontal="center"/>
    </xf>
    <xf numFmtId="168" fontId="2" fillId="0" borderId="494" xfId="1" applyNumberFormat="1" applyFont="1" applyBorder="1"/>
    <xf numFmtId="168" fontId="2" fillId="0" borderId="745" xfId="0" applyNumberFormat="1" applyFont="1" applyBorder="1"/>
    <xf numFmtId="168" fontId="2" fillId="0" borderId="746" xfId="0" applyNumberFormat="1" applyFont="1" applyBorder="1"/>
    <xf numFmtId="170" fontId="4" fillId="0" borderId="745" xfId="0" applyNumberFormat="1" applyFont="1" applyBorder="1" applyAlignment="1" applyProtection="1">
      <alignment horizontal="left"/>
      <protection locked="0"/>
    </xf>
    <xf numFmtId="171" fontId="4" fillId="0" borderId="745" xfId="0" applyNumberFormat="1" applyFont="1" applyBorder="1" applyAlignment="1">
      <alignment horizontal="center"/>
    </xf>
    <xf numFmtId="168" fontId="4" fillId="0" borderId="747" xfId="1" applyNumberFormat="1" applyFont="1" applyBorder="1" applyAlignment="1">
      <alignment horizontal="center"/>
    </xf>
    <xf numFmtId="168" fontId="4" fillId="0" borderId="745" xfId="0" applyNumberFormat="1" applyFont="1" applyBorder="1" applyAlignment="1">
      <alignment horizontal="center"/>
    </xf>
    <xf numFmtId="168" fontId="4" fillId="0" borderId="746" xfId="0" applyNumberFormat="1" applyFont="1" applyBorder="1" applyAlignment="1">
      <alignment horizontal="center"/>
    </xf>
    <xf numFmtId="171" fontId="4" fillId="0" borderId="745" xfId="0" applyNumberFormat="1" applyFont="1" applyBorder="1" applyAlignment="1">
      <alignment horizontal="center" vertical="center"/>
    </xf>
    <xf numFmtId="168" fontId="4" fillId="0" borderId="745" xfId="1" applyNumberFormat="1" applyFont="1" applyBorder="1" applyAlignment="1">
      <alignment vertical="center"/>
    </xf>
    <xf numFmtId="168" fontId="4" fillId="0" borderId="745" xfId="1" applyNumberFormat="1" applyFont="1" applyBorder="1" applyAlignment="1">
      <alignment horizontal="center" vertical="center"/>
    </xf>
    <xf numFmtId="168" fontId="4" fillId="0" borderId="745" xfId="0" applyNumberFormat="1" applyFont="1" applyBorder="1" applyAlignment="1">
      <alignment horizontal="center" vertical="center"/>
    </xf>
    <xf numFmtId="168" fontId="4" fillId="0" borderId="746" xfId="0" applyNumberFormat="1" applyFont="1" applyBorder="1" applyAlignment="1">
      <alignment horizontal="center" vertical="center"/>
    </xf>
    <xf numFmtId="168" fontId="4" fillId="0" borderId="745" xfId="1" applyNumberFormat="1" applyFont="1" applyBorder="1" applyAlignment="1">
      <alignment horizontal="center"/>
    </xf>
    <xf numFmtId="0" fontId="2" fillId="0" borderId="745" xfId="0" applyFont="1" applyBorder="1" applyAlignment="1">
      <alignment horizontal="left" vertical="top" wrapText="1"/>
    </xf>
    <xf numFmtId="0" fontId="4" fillId="0" borderId="745" xfId="0" applyFont="1" applyBorder="1" applyAlignment="1">
      <alignment horizontal="center"/>
    </xf>
    <xf numFmtId="0" fontId="4" fillId="0" borderId="745" xfId="0" applyFont="1" applyBorder="1" applyAlignment="1">
      <alignment horizontal="left"/>
    </xf>
    <xf numFmtId="168" fontId="2" fillId="0" borderId="491" xfId="1" applyNumberFormat="1" applyFont="1" applyBorder="1"/>
    <xf numFmtId="0" fontId="18" fillId="0" borderId="463" xfId="0" applyFont="1" applyBorder="1" applyAlignment="1">
      <alignment horizontal="center" vertical="center" wrapText="1"/>
    </xf>
    <xf numFmtId="0" fontId="18" fillId="0" borderId="460" xfId="0" applyFont="1" applyBorder="1" applyAlignment="1">
      <alignment horizontal="center" vertical="center" wrapText="1"/>
    </xf>
    <xf numFmtId="0" fontId="18" fillId="0" borderId="464" xfId="0" applyFont="1" applyBorder="1" applyAlignment="1">
      <alignment horizontal="center" vertical="center" wrapText="1"/>
    </xf>
    <xf numFmtId="0" fontId="18" fillId="0" borderId="489" xfId="0" applyFont="1" applyBorder="1" applyAlignment="1">
      <alignment horizontal="center" vertical="center" wrapText="1"/>
    </xf>
    <xf numFmtId="0" fontId="18" fillId="9" borderId="489" xfId="0" applyFont="1" applyFill="1" applyBorder="1" applyAlignment="1">
      <alignment horizontal="center" vertical="center" wrapText="1"/>
    </xf>
    <xf numFmtId="175" fontId="18" fillId="9" borderId="489" xfId="0" applyNumberFormat="1" applyFont="1" applyFill="1" applyBorder="1" applyAlignment="1">
      <alignment horizontal="center" vertical="center" wrapText="1"/>
    </xf>
    <xf numFmtId="165" fontId="18" fillId="9" borderId="498" xfId="1" applyNumberFormat="1" applyFont="1" applyFill="1" applyBorder="1" applyAlignment="1">
      <alignment horizontal="center" vertical="center" wrapText="1"/>
    </xf>
    <xf numFmtId="165" fontId="18" fillId="9" borderId="464" xfId="1" applyNumberFormat="1" applyFont="1" applyFill="1" applyBorder="1" applyAlignment="1">
      <alignment horizontal="center" vertical="center" wrapText="1"/>
    </xf>
    <xf numFmtId="0" fontId="18" fillId="0" borderId="498" xfId="0" applyFont="1" applyBorder="1" applyAlignment="1">
      <alignment horizontal="center" vertical="center" wrapText="1"/>
    </xf>
    <xf numFmtId="0" fontId="18" fillId="0" borderId="796" xfId="0" applyFont="1" applyBorder="1" applyAlignment="1">
      <alignment horizontal="center" vertical="center" wrapText="1"/>
    </xf>
    <xf numFmtId="0" fontId="18" fillId="0" borderId="484" xfId="0" applyFont="1" applyBorder="1" applyAlignment="1">
      <alignment horizontal="center" vertical="center" wrapText="1"/>
    </xf>
    <xf numFmtId="0" fontId="18" fillId="0" borderId="740" xfId="0" applyFont="1" applyBorder="1" applyAlignment="1">
      <alignment horizontal="center" vertical="center" wrapText="1"/>
    </xf>
    <xf numFmtId="0" fontId="18" fillId="0" borderId="654" xfId="0" applyFont="1" applyBorder="1" applyAlignment="1">
      <alignment horizontal="center" vertical="center" wrapText="1"/>
    </xf>
    <xf numFmtId="0" fontId="18" fillId="0" borderId="627" xfId="0" applyFont="1" applyBorder="1" applyAlignment="1">
      <alignment horizontal="center" vertical="center" wrapText="1"/>
    </xf>
    <xf numFmtId="0" fontId="18" fillId="0" borderId="724" xfId="0" applyFont="1" applyBorder="1" applyAlignment="1">
      <alignment horizontal="center" vertical="center" wrapText="1"/>
    </xf>
    <xf numFmtId="165" fontId="18" fillId="9" borderId="654" xfId="1" applyNumberFormat="1" applyFont="1" applyFill="1" applyBorder="1" applyAlignment="1">
      <alignment horizontal="center" vertical="center" wrapText="1"/>
    </xf>
    <xf numFmtId="165" fontId="18" fillId="9" borderId="627" xfId="1" applyNumberFormat="1" applyFont="1" applyFill="1" applyBorder="1" applyAlignment="1">
      <alignment horizontal="center" vertical="center" wrapText="1"/>
    </xf>
    <xf numFmtId="165" fontId="18" fillId="9" borderId="724" xfId="1" applyNumberFormat="1" applyFont="1" applyFill="1" applyBorder="1" applyAlignment="1">
      <alignment horizontal="center" vertical="center" wrapText="1"/>
    </xf>
    <xf numFmtId="0" fontId="18" fillId="0" borderId="741" xfId="0" applyFont="1" applyBorder="1" applyAlignment="1">
      <alignment horizontal="center" vertical="center" wrapText="1"/>
    </xf>
    <xf numFmtId="0" fontId="18" fillId="0" borderId="622" xfId="0" applyFont="1" applyBorder="1" applyAlignment="1">
      <alignment horizontal="center" vertical="center" wrapText="1"/>
    </xf>
    <xf numFmtId="0" fontId="18" fillId="0" borderId="628" xfId="0" applyFont="1" applyBorder="1" applyAlignment="1">
      <alignment horizontal="center" vertical="center" wrapText="1"/>
    </xf>
    <xf numFmtId="0" fontId="18" fillId="9" borderId="628" xfId="0" applyFont="1" applyFill="1" applyBorder="1" applyAlignment="1">
      <alignment horizontal="center" vertical="center" wrapText="1"/>
    </xf>
    <xf numFmtId="175" fontId="18" fillId="9" borderId="628" xfId="0" applyNumberFormat="1" applyFont="1" applyFill="1" applyBorder="1" applyAlignment="1">
      <alignment horizontal="center" vertical="center" wrapText="1"/>
    </xf>
    <xf numFmtId="165" fontId="18" fillId="9" borderId="628" xfId="1" applyNumberFormat="1" applyFont="1" applyFill="1" applyBorder="1" applyAlignment="1">
      <alignment horizontal="center" vertical="center" wrapText="1"/>
    </xf>
    <xf numFmtId="0" fontId="18" fillId="0" borderId="742" xfId="0" applyFont="1" applyBorder="1" applyAlignment="1">
      <alignment horizontal="center" vertical="center" wrapText="1"/>
    </xf>
    <xf numFmtId="165" fontId="4" fillId="0" borderId="727" xfId="1" applyNumberFormat="1" applyFont="1" applyBorder="1" applyAlignment="1">
      <alignment horizontal="center"/>
    </xf>
    <xf numFmtId="0" fontId="4" fillId="0" borderId="366" xfId="0" applyFont="1" applyBorder="1" applyAlignment="1">
      <alignment horizontal="center"/>
    </xf>
    <xf numFmtId="0" fontId="4" fillId="0" borderId="490" xfId="0" applyFont="1" applyBorder="1" applyAlignment="1">
      <alignment horizontal="center"/>
    </xf>
    <xf numFmtId="175" fontId="4" fillId="0" borderId="490" xfId="0" applyNumberFormat="1" applyFont="1" applyBorder="1" applyAlignment="1">
      <alignment horizontal="center"/>
    </xf>
    <xf numFmtId="165" fontId="4" fillId="0" borderId="490" xfId="1" applyNumberFormat="1" applyFont="1" applyBorder="1" applyAlignment="1">
      <alignment horizontal="center"/>
    </xf>
    <xf numFmtId="0" fontId="4" fillId="0" borderId="471" xfId="0" applyFont="1" applyBorder="1" applyAlignment="1">
      <alignment horizontal="center"/>
    </xf>
    <xf numFmtId="0" fontId="2" fillId="0" borderId="745" xfId="0" applyFont="1" applyBorder="1" applyAlignment="1">
      <alignment vertical="center"/>
    </xf>
    <xf numFmtId="175" fontId="2" fillId="0" borderId="745" xfId="0" applyNumberFormat="1" applyFont="1" applyBorder="1" applyAlignment="1">
      <alignment vertical="center"/>
    </xf>
    <xf numFmtId="165" fontId="2" fillId="0" borderId="745" xfId="1" applyNumberFormat="1" applyFont="1" applyBorder="1" applyAlignment="1">
      <alignment vertical="center"/>
    </xf>
    <xf numFmtId="43" fontId="2" fillId="0" borderId="745" xfId="1" applyFont="1" applyBorder="1" applyAlignment="1">
      <alignment vertical="center"/>
    </xf>
    <xf numFmtId="168" fontId="2" fillId="0" borderId="745" xfId="1" applyNumberFormat="1" applyFont="1" applyBorder="1" applyAlignment="1">
      <alignment vertical="center"/>
    </xf>
    <xf numFmtId="0" fontId="2" fillId="0" borderId="746" xfId="0" applyFont="1" applyBorder="1" applyAlignment="1">
      <alignment vertical="center"/>
    </xf>
    <xf numFmtId="175" fontId="4" fillId="0" borderId="745" xfId="0" applyNumberFormat="1" applyFont="1" applyBorder="1" applyAlignment="1">
      <alignment horizontal="center"/>
    </xf>
    <xf numFmtId="165" fontId="4" fillId="0" borderId="745" xfId="1" applyNumberFormat="1" applyFont="1" applyBorder="1"/>
    <xf numFmtId="168" fontId="8" fillId="0" borderId="747" xfId="1" applyNumberFormat="1" applyFont="1" applyBorder="1"/>
    <xf numFmtId="0" fontId="2" fillId="0" borderId="747" xfId="0" applyFont="1" applyBorder="1" applyAlignment="1">
      <alignment vertical="center"/>
    </xf>
    <xf numFmtId="175" fontId="2" fillId="0" borderId="747" xfId="0" applyNumberFormat="1" applyFont="1" applyBorder="1" applyAlignment="1">
      <alignment vertical="center"/>
    </xf>
    <xf numFmtId="165" fontId="2" fillId="0" borderId="747" xfId="1" applyNumberFormat="1" applyFont="1" applyBorder="1" applyAlignment="1">
      <alignment vertical="center"/>
    </xf>
    <xf numFmtId="43" fontId="2" fillId="0" borderId="747" xfId="1" applyFont="1" applyBorder="1" applyAlignment="1">
      <alignment vertical="center"/>
    </xf>
    <xf numFmtId="168" fontId="2" fillId="0" borderId="747" xfId="1" applyNumberFormat="1" applyFont="1" applyBorder="1" applyAlignment="1">
      <alignment vertical="center"/>
    </xf>
    <xf numFmtId="0" fontId="2" fillId="0" borderId="748" xfId="0" applyFont="1" applyBorder="1" applyAlignment="1">
      <alignment vertical="center"/>
    </xf>
    <xf numFmtId="175" fontId="2" fillId="0" borderId="745" xfId="0" applyNumberFormat="1" applyFont="1" applyBorder="1" applyAlignment="1">
      <alignment horizontal="left"/>
    </xf>
    <xf numFmtId="165" fontId="2" fillId="0" borderId="745" xfId="1" applyNumberFormat="1" applyFont="1" applyBorder="1" applyAlignment="1">
      <alignment horizontal="left"/>
    </xf>
    <xf numFmtId="168" fontId="2" fillId="0" borderId="745" xfId="1" applyNumberFormat="1" applyFont="1" applyBorder="1" applyAlignment="1">
      <alignment horizontal="left"/>
    </xf>
    <xf numFmtId="168" fontId="2" fillId="0" borderId="494" xfId="1" applyNumberFormat="1" applyFont="1" applyBorder="1" applyAlignment="1">
      <alignment horizontal="left"/>
    </xf>
    <xf numFmtId="0" fontId="2" fillId="0" borderId="746" xfId="0" applyFont="1" applyBorder="1" applyAlignment="1">
      <alignment horizontal="left"/>
    </xf>
    <xf numFmtId="0" fontId="2" fillId="0" borderId="746" xfId="0" applyFont="1" applyBorder="1"/>
    <xf numFmtId="175" fontId="2" fillId="0" borderId="745" xfId="0" applyNumberFormat="1" applyFont="1" applyBorder="1" applyAlignment="1">
      <alignment horizontal="center"/>
    </xf>
    <xf numFmtId="165" fontId="2" fillId="0" borderId="745" xfId="1" applyNumberFormat="1" applyFont="1" applyBorder="1"/>
    <xf numFmtId="43" fontId="2" fillId="0" borderId="745" xfId="1" applyFont="1" applyBorder="1"/>
    <xf numFmtId="168" fontId="2" fillId="0" borderId="491" xfId="1" applyNumberFormat="1" applyFont="1" applyBorder="1" applyAlignment="1">
      <alignment horizontal="left"/>
    </xf>
    <xf numFmtId="43" fontId="2" fillId="9" borderId="489" xfId="1" applyFont="1" applyFill="1" applyBorder="1" applyAlignment="1">
      <alignment horizontal="center" vertical="center" wrapText="1"/>
    </xf>
    <xf numFmtId="0" fontId="2" fillId="9" borderId="489" xfId="0" applyFont="1" applyFill="1" applyBorder="1" applyAlignment="1">
      <alignment horizontal="center" vertical="center"/>
    </xf>
    <xf numFmtId="165" fontId="2" fillId="9" borderId="489" xfId="1" applyNumberFormat="1" applyFont="1" applyFill="1" applyBorder="1" applyAlignment="1">
      <alignment horizontal="center" vertical="center"/>
    </xf>
    <xf numFmtId="43" fontId="2" fillId="9" borderId="484" xfId="1" applyFont="1" applyFill="1" applyBorder="1" applyAlignment="1">
      <alignment horizontal="center" vertical="center"/>
    </xf>
    <xf numFmtId="0" fontId="2" fillId="0" borderId="752" xfId="0" applyFont="1" applyBorder="1" applyAlignment="1">
      <alignment horizontal="center" vertical="center"/>
    </xf>
    <xf numFmtId="43" fontId="2" fillId="9" borderId="628" xfId="1" applyFont="1" applyFill="1" applyBorder="1" applyAlignment="1">
      <alignment horizontal="center" vertical="center" wrapText="1"/>
    </xf>
    <xf numFmtId="43" fontId="2" fillId="9" borderId="628" xfId="1" applyFont="1" applyFill="1" applyBorder="1" applyAlignment="1">
      <alignment horizontal="center" vertical="center"/>
    </xf>
    <xf numFmtId="166" fontId="2" fillId="9" borderId="725" xfId="1" applyNumberFormat="1" applyFont="1" applyFill="1" applyBorder="1" applyAlignment="1">
      <alignment horizontal="center" vertical="center"/>
    </xf>
    <xf numFmtId="165" fontId="2" fillId="9" borderId="628" xfId="1" applyNumberFormat="1" applyFont="1" applyFill="1" applyBorder="1" applyAlignment="1">
      <alignment horizontal="center" vertical="center"/>
    </xf>
    <xf numFmtId="43" fontId="2" fillId="9" borderId="742" xfId="1" applyFont="1" applyFill="1" applyBorder="1" applyAlignment="1">
      <alignment horizontal="center" vertical="center"/>
    </xf>
    <xf numFmtId="165" fontId="4" fillId="0" borderId="758" xfId="1" quotePrefix="1" applyNumberFormat="1" applyFont="1" applyBorder="1" applyAlignment="1">
      <alignment horizontal="center" vertical="center" wrapText="1"/>
    </xf>
    <xf numFmtId="165" fontId="4" fillId="0" borderId="759" xfId="1" quotePrefix="1" applyNumberFormat="1" applyFont="1" applyBorder="1" applyAlignment="1">
      <alignment horizontal="center" vertical="center" wrapText="1"/>
    </xf>
    <xf numFmtId="165" fontId="4" fillId="0" borderId="760" xfId="1" quotePrefix="1" applyNumberFormat="1" applyFont="1" applyBorder="1" applyAlignment="1">
      <alignment horizontal="center" vertical="center" wrapText="1"/>
    </xf>
    <xf numFmtId="165" fontId="4" fillId="0" borderId="760" xfId="1" quotePrefix="1" applyNumberFormat="1" applyFont="1" applyBorder="1" applyAlignment="1">
      <alignment horizontal="center" vertical="center" wrapText="1"/>
    </xf>
    <xf numFmtId="165" fontId="4" fillId="0" borderId="727" xfId="1" quotePrefix="1" applyNumberFormat="1" applyFont="1" applyBorder="1" applyAlignment="1">
      <alignment horizontal="center" vertical="center" wrapText="1"/>
    </xf>
    <xf numFmtId="166" fontId="4" fillId="0" borderId="727" xfId="1" quotePrefix="1" applyNumberFormat="1" applyFont="1" applyBorder="1" applyAlignment="1">
      <alignment horizontal="center"/>
    </xf>
    <xf numFmtId="165" fontId="4" fillId="0" borderId="727" xfId="1" quotePrefix="1" applyNumberFormat="1" applyFont="1" applyBorder="1" applyAlignment="1">
      <alignment horizontal="center" vertical="center"/>
    </xf>
    <xf numFmtId="43" fontId="4" fillId="0" borderId="744" xfId="1" quotePrefix="1" applyFont="1" applyBorder="1" applyAlignment="1">
      <alignment horizontal="center"/>
    </xf>
    <xf numFmtId="165" fontId="4" fillId="0" borderId="490" xfId="1" applyNumberFormat="1" applyFont="1" applyBorder="1"/>
    <xf numFmtId="14" fontId="4" fillId="0" borderId="490" xfId="0" applyNumberFormat="1" applyFont="1" applyBorder="1" applyAlignment="1">
      <alignment horizontal="center"/>
    </xf>
    <xf numFmtId="166" fontId="4" fillId="0" borderId="490" xfId="1" applyNumberFormat="1" applyFont="1" applyBorder="1"/>
    <xf numFmtId="43" fontId="4" fillId="0" borderId="471" xfId="1" applyFont="1" applyBorder="1"/>
    <xf numFmtId="14" fontId="4" fillId="0" borderId="745" xfId="0" applyNumberFormat="1" applyFont="1" applyBorder="1" applyAlignment="1">
      <alignment horizontal="center"/>
    </xf>
    <xf numFmtId="166" fontId="4" fillId="0" borderId="745" xfId="1" applyNumberFormat="1" applyFont="1" applyBorder="1"/>
    <xf numFmtId="165" fontId="4" fillId="0" borderId="745" xfId="1" applyNumberFormat="1" applyFont="1" applyBorder="1" applyAlignment="1">
      <alignment horizontal="center"/>
    </xf>
    <xf numFmtId="166" fontId="4" fillId="0" borderId="745" xfId="1" applyNumberFormat="1" applyFont="1" applyBorder="1" applyAlignment="1">
      <alignment horizontal="center"/>
    </xf>
    <xf numFmtId="0" fontId="2" fillId="0" borderId="747" xfId="0" applyFont="1" applyBorder="1" applyAlignment="1">
      <alignment vertical="top"/>
    </xf>
    <xf numFmtId="166" fontId="2" fillId="0" borderId="747" xfId="1" applyNumberFormat="1" applyFont="1" applyBorder="1"/>
    <xf numFmtId="165" fontId="2" fillId="0" borderId="494" xfId="1" applyNumberFormat="1" applyFont="1" applyBorder="1"/>
    <xf numFmtId="43" fontId="2" fillId="0" borderId="362" xfId="1" applyFont="1" applyBorder="1"/>
    <xf numFmtId="0" fontId="4" fillId="0" borderId="745" xfId="0" applyFont="1" applyBorder="1" applyAlignment="1">
      <alignment horizontal="left" indent="8"/>
    </xf>
    <xf numFmtId="165" fontId="4" fillId="0" borderId="747" xfId="1" applyNumberFormat="1" applyFont="1" applyBorder="1"/>
    <xf numFmtId="0" fontId="2" fillId="0" borderId="745" xfId="0" applyFont="1" applyBorder="1" applyAlignment="1">
      <alignment vertical="top"/>
    </xf>
    <xf numFmtId="166" fontId="2" fillId="0" borderId="745" xfId="1" applyNumberFormat="1" applyFont="1" applyBorder="1"/>
    <xf numFmtId="43" fontId="2" fillId="0" borderId="746" xfId="1" applyFont="1" applyBorder="1"/>
    <xf numFmtId="165" fontId="4" fillId="0" borderId="762" xfId="1" applyNumberFormat="1" applyFont="1" applyBorder="1"/>
    <xf numFmtId="14" fontId="2" fillId="0" borderId="745" xfId="0" applyNumberFormat="1" applyFont="1" applyBorder="1" applyAlignment="1">
      <alignment horizontal="center"/>
    </xf>
    <xf numFmtId="165" fontId="2" fillId="0" borderId="749" xfId="1" applyNumberFormat="1" applyFont="1" applyBorder="1"/>
    <xf numFmtId="0" fontId="2" fillId="0" borderId="745" xfId="0" applyFont="1" applyBorder="1" applyAlignment="1">
      <alignment horizontal="left" vertical="center" wrapText="1"/>
    </xf>
    <xf numFmtId="165" fontId="4" fillId="0" borderId="745" xfId="1" applyNumberFormat="1" applyFont="1" applyBorder="1" applyAlignment="1">
      <alignment vertical="center"/>
    </xf>
    <xf numFmtId="14" fontId="4" fillId="0" borderId="745" xfId="0" applyNumberFormat="1" applyFont="1" applyBorder="1" applyAlignment="1">
      <alignment horizontal="center" vertical="center"/>
    </xf>
    <xf numFmtId="166" fontId="4" fillId="0" borderId="745" xfId="1" applyNumberFormat="1" applyFont="1" applyBorder="1" applyAlignment="1">
      <alignment vertical="center"/>
    </xf>
    <xf numFmtId="43" fontId="4" fillId="0" borderId="746" xfId="1" applyFont="1" applyBorder="1" applyAlignment="1">
      <alignment vertical="center"/>
    </xf>
    <xf numFmtId="0" fontId="2" fillId="0" borderId="797" xfId="0" applyFont="1" applyBorder="1" applyAlignment="1">
      <alignment horizontal="center" vertical="center"/>
    </xf>
    <xf numFmtId="165" fontId="2" fillId="0" borderId="489" xfId="1" applyNumberFormat="1" applyFont="1" applyBorder="1" applyAlignment="1">
      <alignment horizontal="center" vertical="center"/>
    </xf>
    <xf numFmtId="0" fontId="2" fillId="0" borderId="798" xfId="0" applyFont="1" applyBorder="1" applyAlignment="1">
      <alignment horizontal="center" vertical="center"/>
    </xf>
    <xf numFmtId="165" fontId="2" fillId="0" borderId="489" xfId="1" applyNumberFormat="1" applyFont="1" applyBorder="1" applyAlignment="1">
      <alignment horizontal="center" vertical="center" wrapText="1"/>
    </xf>
    <xf numFmtId="43" fontId="2" fillId="0" borderId="484" xfId="1" applyFont="1" applyBorder="1" applyAlignment="1">
      <alignment horizontal="center" vertical="center"/>
    </xf>
    <xf numFmtId="0" fontId="2" fillId="0" borderId="799" xfId="0" applyFont="1" applyBorder="1" applyAlignment="1">
      <alignment horizontal="center" vertical="center"/>
    </xf>
    <xf numFmtId="165" fontId="2" fillId="0" borderId="628" xfId="1" applyNumberFormat="1" applyFont="1" applyBorder="1" applyAlignment="1">
      <alignment horizontal="center" vertical="center"/>
    </xf>
    <xf numFmtId="166" fontId="2" fillId="0" borderId="628" xfId="1" applyNumberFormat="1" applyFont="1" applyBorder="1" applyAlignment="1">
      <alignment horizontal="center" vertical="center"/>
    </xf>
    <xf numFmtId="165" fontId="2" fillId="0" borderId="628" xfId="1" applyNumberFormat="1" applyFont="1" applyBorder="1" applyAlignment="1">
      <alignment horizontal="center" vertical="center" wrapText="1"/>
    </xf>
    <xf numFmtId="43" fontId="2" fillId="0" borderId="742" xfId="1" applyFont="1" applyBorder="1" applyAlignment="1">
      <alignment horizontal="center" vertical="center"/>
    </xf>
    <xf numFmtId="0" fontId="4" fillId="0" borderId="743" xfId="0" quotePrefix="1" applyFont="1" applyBorder="1" applyAlignment="1">
      <alignment horizontal="center" vertical="center"/>
    </xf>
    <xf numFmtId="0" fontId="4" fillId="0" borderId="727" xfId="0" applyFont="1" applyBorder="1" applyAlignment="1">
      <alignment horizontal="center" vertical="center"/>
    </xf>
    <xf numFmtId="0" fontId="4" fillId="0" borderId="727" xfId="0" applyFont="1" applyBorder="1" applyAlignment="1">
      <alignment horizontal="center" vertical="center"/>
    </xf>
    <xf numFmtId="165" fontId="4" fillId="0" borderId="727" xfId="1" quotePrefix="1" applyNumberFormat="1" applyFont="1" applyBorder="1" applyAlignment="1">
      <alignment horizontal="center"/>
    </xf>
    <xf numFmtId="43" fontId="4" fillId="0" borderId="744" xfId="1" quotePrefix="1" applyFont="1" applyBorder="1" applyAlignment="1">
      <alignment horizontal="center" vertical="center"/>
    </xf>
    <xf numFmtId="0" fontId="13" fillId="0" borderId="745" xfId="0" applyFont="1" applyBorder="1"/>
    <xf numFmtId="14" fontId="4" fillId="0" borderId="747" xfId="0" applyNumberFormat="1" applyFont="1" applyBorder="1" applyAlignment="1">
      <alignment horizontal="center"/>
    </xf>
    <xf numFmtId="166" fontId="4" fillId="0" borderId="747" xfId="1" applyNumberFormat="1" applyFont="1" applyBorder="1"/>
    <xf numFmtId="0" fontId="2" fillId="4" borderId="486" xfId="0" applyFont="1" applyFill="1" applyBorder="1" applyAlignment="1">
      <alignment vertical="top" wrapText="1"/>
    </xf>
    <xf numFmtId="0" fontId="2" fillId="4" borderId="462" xfId="0" applyFont="1" applyFill="1" applyBorder="1" applyAlignment="1">
      <alignment vertical="top" wrapText="1"/>
    </xf>
    <xf numFmtId="0" fontId="2" fillId="4" borderId="487" xfId="0" applyFont="1" applyFill="1" applyBorder="1" applyAlignment="1">
      <alignment vertical="top" wrapText="1"/>
    </xf>
    <xf numFmtId="165" fontId="4" fillId="4" borderId="465" xfId="1" applyNumberFormat="1" applyFont="1" applyFill="1" applyBorder="1"/>
    <xf numFmtId="14" fontId="4" fillId="4" borderId="607" xfId="0" applyNumberFormat="1" applyFont="1" applyFill="1" applyBorder="1" applyAlignment="1">
      <alignment horizontal="center"/>
    </xf>
    <xf numFmtId="166" fontId="4" fillId="4" borderId="465" xfId="1" applyNumberFormat="1" applyFont="1" applyFill="1" applyBorder="1"/>
    <xf numFmtId="43" fontId="4" fillId="4" borderId="671" xfId="1" applyFont="1" applyFill="1" applyBorder="1"/>
    <xf numFmtId="165" fontId="4" fillId="4" borderId="609" xfId="1" applyNumberFormat="1" applyFont="1" applyFill="1" applyBorder="1"/>
    <xf numFmtId="43" fontId="4" fillId="4" borderId="750" xfId="1" applyFont="1" applyFill="1" applyBorder="1"/>
    <xf numFmtId="0" fontId="4" fillId="0" borderId="494" xfId="0" applyFont="1" applyBorder="1" applyAlignment="1">
      <alignment horizontal="center" vertical="center" wrapText="1"/>
    </xf>
    <xf numFmtId="0" fontId="2" fillId="0" borderId="494" xfId="0" applyFont="1" applyBorder="1" applyAlignment="1">
      <alignment horizontal="center"/>
    </xf>
    <xf numFmtId="0" fontId="4" fillId="0" borderId="752" xfId="0" applyFont="1" applyBorder="1" applyAlignment="1">
      <alignment horizontal="center" vertical="center" wrapText="1"/>
    </xf>
    <xf numFmtId="0" fontId="4" fillId="0" borderId="725" xfId="0" applyFont="1" applyBorder="1" applyAlignment="1">
      <alignment horizontal="center" vertical="center" wrapText="1"/>
    </xf>
    <xf numFmtId="169" fontId="4" fillId="0" borderId="727" xfId="0" quotePrefix="1" applyNumberFormat="1" applyFont="1" applyBorder="1" applyAlignment="1">
      <alignment horizontal="center"/>
    </xf>
    <xf numFmtId="169" fontId="4" fillId="0" borderId="744" xfId="0" quotePrefix="1" applyNumberFormat="1" applyFont="1" applyBorder="1" applyAlignment="1">
      <alignment horizontal="center"/>
    </xf>
    <xf numFmtId="171" fontId="2" fillId="0" borderId="745" xfId="0" applyNumberFormat="1" applyFont="1" applyBorder="1" applyAlignment="1">
      <alignment vertical="center"/>
    </xf>
    <xf numFmtId="171" fontId="2" fillId="0" borderId="747" xfId="0" applyNumberFormat="1" applyFont="1" applyBorder="1" applyAlignment="1">
      <alignment vertical="center"/>
    </xf>
    <xf numFmtId="171" fontId="2" fillId="0" borderId="745" xfId="0" applyNumberFormat="1" applyFont="1" applyBorder="1" applyAlignment="1">
      <alignment horizontal="center" vertical="center"/>
    </xf>
    <xf numFmtId="168" fontId="2" fillId="0" borderId="746" xfId="0" applyNumberFormat="1" applyFont="1" applyBorder="1" applyAlignment="1">
      <alignment horizontal="center" vertical="center"/>
    </xf>
    <xf numFmtId="168" fontId="2" fillId="0" borderId="762" xfId="1" applyNumberFormat="1" applyFont="1" applyBorder="1"/>
    <xf numFmtId="168" fontId="2" fillId="0" borderId="490" xfId="1" applyNumberFormat="1" applyFont="1" applyBorder="1"/>
    <xf numFmtId="0" fontId="2" fillId="4" borderId="487" xfId="0" applyFont="1" applyFill="1" applyBorder="1" applyAlignment="1"/>
    <xf numFmtId="0" fontId="2" fillId="4" borderId="465" xfId="0" applyFont="1" applyFill="1" applyBorder="1" applyAlignment="1">
      <alignment wrapText="1"/>
    </xf>
    <xf numFmtId="171" fontId="2" fillId="4" borderId="465" xfId="0" applyNumberFormat="1" applyFont="1" applyFill="1" applyBorder="1" applyAlignment="1">
      <alignment horizontal="center"/>
    </xf>
    <xf numFmtId="168" fontId="2" fillId="4" borderId="465" xfId="0" applyNumberFormat="1" applyFont="1" applyFill="1" applyBorder="1"/>
    <xf numFmtId="168" fontId="2" fillId="4" borderId="750" xfId="0" applyNumberFormat="1" applyFont="1" applyFill="1" applyBorder="1"/>
    <xf numFmtId="0" fontId="2" fillId="0" borderId="800" xfId="0" applyFont="1" applyBorder="1" applyAlignment="1">
      <alignment horizontal="center" vertical="center"/>
    </xf>
    <xf numFmtId="0" fontId="2" fillId="0" borderId="801" xfId="0" applyFont="1" applyBorder="1" applyAlignment="1">
      <alignment horizontal="center" vertical="center"/>
    </xf>
    <xf numFmtId="0" fontId="2" fillId="0" borderId="796" xfId="0" applyFont="1" applyBorder="1" applyAlignment="1">
      <alignment horizontal="center" vertical="center"/>
    </xf>
    <xf numFmtId="0" fontId="2" fillId="0" borderId="741" xfId="0" applyFont="1" applyBorder="1" applyAlignment="1">
      <alignment horizontal="center" vertical="center"/>
    </xf>
    <xf numFmtId="0" fontId="2" fillId="0" borderId="627" xfId="0" applyFont="1" applyBorder="1" applyAlignment="1">
      <alignment horizontal="center" vertical="center"/>
    </xf>
    <xf numFmtId="0" fontId="4" fillId="0" borderId="760" xfId="0" quotePrefix="1" applyFont="1" applyBorder="1" applyAlignment="1">
      <alignment horizontal="center"/>
    </xf>
    <xf numFmtId="0" fontId="4" fillId="0" borderId="727" xfId="0" applyFont="1" applyBorder="1" applyAlignment="1">
      <alignment horizontal="center" wrapText="1"/>
    </xf>
    <xf numFmtId="14" fontId="4" fillId="0" borderId="490" xfId="0" applyNumberFormat="1" applyFont="1" applyBorder="1"/>
    <xf numFmtId="168" fontId="4" fillId="0" borderId="490" xfId="1" applyNumberFormat="1" applyFont="1" applyBorder="1"/>
    <xf numFmtId="0" fontId="4" fillId="0" borderId="490" xfId="1" applyNumberFormat="1" applyFont="1" applyBorder="1"/>
    <xf numFmtId="9" fontId="4" fillId="0" borderId="490" xfId="11" applyFont="1" applyBorder="1" applyAlignment="1">
      <alignment wrapText="1"/>
    </xf>
    <xf numFmtId="0" fontId="4" fillId="0" borderId="745" xfId="0" applyFont="1" applyBorder="1" applyAlignment="1">
      <alignment wrapText="1"/>
    </xf>
    <xf numFmtId="0" fontId="4" fillId="0" borderId="747" xfId="0" applyFont="1" applyBorder="1" applyAlignment="1">
      <alignment wrapText="1"/>
    </xf>
    <xf numFmtId="168" fontId="2" fillId="4" borderId="607" xfId="0" applyNumberFormat="1" applyFont="1" applyFill="1" applyBorder="1"/>
    <xf numFmtId="0" fontId="2" fillId="0" borderId="362" xfId="0" applyFont="1" applyBorder="1" applyAlignment="1">
      <alignment horizontal="center" vertical="center" wrapText="1"/>
    </xf>
    <xf numFmtId="0" fontId="2" fillId="0" borderId="768" xfId="0" applyFont="1" applyBorder="1" applyAlignment="1">
      <alignment horizontal="center" vertical="center" wrapText="1"/>
    </xf>
    <xf numFmtId="168" fontId="4" fillId="0" borderId="471" xfId="1" applyNumberFormat="1" applyFont="1" applyBorder="1"/>
    <xf numFmtId="168" fontId="2" fillId="4" borderId="787" xfId="0" applyNumberFormat="1" applyFont="1" applyFill="1" applyBorder="1"/>
    <xf numFmtId="0" fontId="2" fillId="0" borderId="802" xfId="0" applyFont="1" applyBorder="1" applyAlignment="1">
      <alignment horizontal="center" vertical="center"/>
    </xf>
    <xf numFmtId="0" fontId="2" fillId="4" borderId="487" xfId="0" applyFont="1" applyFill="1" applyBorder="1" applyAlignment="1">
      <alignment horizontal="left"/>
    </xf>
    <xf numFmtId="171" fontId="4" fillId="0" borderId="745" xfId="0" applyNumberFormat="1" applyFont="1" applyBorder="1"/>
    <xf numFmtId="168" fontId="4" fillId="0" borderId="745" xfId="0" applyNumberFormat="1" applyFont="1" applyBorder="1"/>
    <xf numFmtId="9" fontId="4" fillId="0" borderId="745" xfId="11" applyFont="1" applyBorder="1" applyAlignment="1">
      <alignment horizontal="center"/>
    </xf>
    <xf numFmtId="0" fontId="4" fillId="0" borderId="747" xfId="0" applyFont="1" applyBorder="1" applyAlignment="1">
      <alignment horizontal="left"/>
    </xf>
    <xf numFmtId="14" fontId="4" fillId="0" borderId="747" xfId="0" applyNumberFormat="1" applyFont="1" applyBorder="1"/>
    <xf numFmtId="9" fontId="4" fillId="0" borderId="747" xfId="11" applyFont="1" applyBorder="1" applyAlignment="1">
      <alignment horizontal="center"/>
    </xf>
    <xf numFmtId="168" fontId="4" fillId="0" borderId="747" xfId="0" applyNumberFormat="1" applyFont="1" applyBorder="1"/>
    <xf numFmtId="0" fontId="4" fillId="0" borderId="760" xfId="0" applyFont="1" applyBorder="1" applyAlignment="1">
      <alignment horizontal="center"/>
    </xf>
    <xf numFmtId="0" fontId="2" fillId="4" borderId="487" xfId="0" applyFont="1" applyFill="1" applyBorder="1" applyAlignment="1">
      <alignment horizontal="left"/>
    </xf>
    <xf numFmtId="0" fontId="2" fillId="0" borderId="494" xfId="0" applyFont="1" applyBorder="1" applyAlignment="1">
      <alignment horizontal="center"/>
    </xf>
    <xf numFmtId="14" fontId="4" fillId="0" borderId="745" xfId="0" applyNumberFormat="1" applyFont="1" applyBorder="1"/>
    <xf numFmtId="168" fontId="4" fillId="0" borderId="762" xfId="1" applyNumberFormat="1" applyFont="1" applyBorder="1"/>
    <xf numFmtId="14" fontId="4" fillId="0" borderId="762" xfId="0" applyNumberFormat="1" applyFont="1" applyBorder="1"/>
    <xf numFmtId="168" fontId="4" fillId="0" borderId="762" xfId="0" applyNumberFormat="1" applyFont="1" applyBorder="1"/>
    <xf numFmtId="0" fontId="2" fillId="0" borderId="803" xfId="0" applyFont="1" applyBorder="1" applyAlignment="1">
      <alignment horizontal="center" vertical="center"/>
    </xf>
    <xf numFmtId="0" fontId="2" fillId="4" borderId="804" xfId="0" applyFont="1" applyFill="1" applyBorder="1"/>
    <xf numFmtId="0" fontId="4" fillId="0" borderId="744" xfId="0" applyFont="1" applyBorder="1" applyAlignment="1">
      <alignment horizontal="center"/>
    </xf>
    <xf numFmtId="9" fontId="4" fillId="0" borderId="762" xfId="11" applyFont="1" applyBorder="1" applyAlignment="1">
      <alignment horizontal="center"/>
    </xf>
    <xf numFmtId="168" fontId="2" fillId="4" borderId="402" xfId="0" applyNumberFormat="1" applyFont="1" applyFill="1" applyBorder="1"/>
    <xf numFmtId="0" fontId="3" fillId="0" borderId="361" xfId="0" applyFont="1" applyBorder="1" applyAlignment="1">
      <alignment horizontal="center" vertical="center" wrapText="1"/>
    </xf>
    <xf numFmtId="0" fontId="2" fillId="0" borderId="494" xfId="0" applyFont="1" applyBorder="1" applyAlignment="1">
      <alignment horizontal="center" vertical="center" wrapText="1"/>
    </xf>
    <xf numFmtId="169" fontId="4" fillId="0" borderId="744" xfId="0" applyNumberFormat="1" applyFont="1" applyBorder="1" applyAlignment="1">
      <alignment horizontal="center"/>
    </xf>
    <xf numFmtId="0" fontId="2" fillId="4" borderId="805" xfId="0" applyFont="1" applyFill="1" applyBorder="1"/>
    <xf numFmtId="0" fontId="2" fillId="4" borderId="462" xfId="0" applyFont="1" applyFill="1" applyBorder="1"/>
    <xf numFmtId="0" fontId="2" fillId="4" borderId="487" xfId="0" applyFont="1" applyFill="1" applyBorder="1" applyAlignment="1">
      <alignment wrapText="1"/>
    </xf>
    <xf numFmtId="168" fontId="4" fillId="0" borderId="745" xfId="1" applyNumberFormat="1" applyFont="1" applyBorder="1" applyAlignment="1">
      <alignment horizontal="right"/>
    </xf>
    <xf numFmtId="0" fontId="2" fillId="0" borderId="494" xfId="0" applyFont="1" applyBorder="1" applyAlignment="1">
      <alignment horizontal="center" vertical="center"/>
    </xf>
    <xf numFmtId="0" fontId="2" fillId="4" borderId="388" xfId="0" applyFont="1" applyFill="1" applyBorder="1" applyAlignment="1">
      <alignment vertical="top" wrapText="1"/>
    </xf>
    <xf numFmtId="0" fontId="2" fillId="4" borderId="487" xfId="0" applyFont="1" applyFill="1" applyBorder="1" applyAlignment="1">
      <alignment vertical="top" wrapText="1"/>
    </xf>
    <xf numFmtId="168" fontId="2" fillId="0" borderId="209" xfId="0" applyNumberFormat="1" applyFont="1" applyBorder="1" applyAlignment="1"/>
    <xf numFmtId="168" fontId="2" fillId="0" borderId="806" xfId="1" applyNumberFormat="1" applyFont="1" applyBorder="1" applyAlignment="1"/>
    <xf numFmtId="168" fontId="2" fillId="0" borderId="807" xfId="1" applyNumberFormat="1" applyFont="1" applyBorder="1" applyAlignment="1"/>
    <xf numFmtId="0" fontId="18" fillId="0" borderId="494" xfId="0" applyFont="1" applyBorder="1" applyAlignment="1">
      <alignment horizontal="center" vertical="center" wrapText="1"/>
    </xf>
    <xf numFmtId="175" fontId="18" fillId="0" borderId="489" xfId="0" applyNumberFormat="1" applyFont="1" applyBorder="1" applyAlignment="1">
      <alignment horizontal="center" vertical="center" wrapText="1"/>
    </xf>
    <xf numFmtId="165" fontId="18" fillId="0" borderId="498" xfId="1" applyNumberFormat="1" applyFont="1" applyBorder="1" applyAlignment="1">
      <alignment horizontal="center" vertical="center" wrapText="1"/>
    </xf>
    <xf numFmtId="165" fontId="18" fillId="0" borderId="464" xfId="1" applyNumberFormat="1" applyFont="1" applyBorder="1" applyAlignment="1">
      <alignment horizontal="center" vertical="center" wrapText="1"/>
    </xf>
    <xf numFmtId="0" fontId="18" fillId="0" borderId="494" xfId="0" applyFont="1" applyBorder="1" applyAlignment="1">
      <alignment horizontal="center" vertical="center" wrapText="1"/>
    </xf>
    <xf numFmtId="0" fontId="18" fillId="0" borderId="752" xfId="0" applyFont="1" applyBorder="1" applyAlignment="1">
      <alignment horizontal="center" vertical="center" wrapText="1"/>
    </xf>
    <xf numFmtId="0" fontId="18" fillId="0" borderId="725" xfId="0" applyFont="1" applyBorder="1" applyAlignment="1">
      <alignment horizontal="center" vertical="center" wrapText="1"/>
    </xf>
    <xf numFmtId="165" fontId="18" fillId="0" borderId="654" xfId="1" applyNumberFormat="1" applyFont="1" applyBorder="1" applyAlignment="1">
      <alignment horizontal="center" vertical="center" wrapText="1"/>
    </xf>
    <xf numFmtId="165" fontId="18" fillId="0" borderId="627" xfId="1" applyNumberFormat="1" applyFont="1" applyBorder="1" applyAlignment="1">
      <alignment horizontal="center" vertical="center" wrapText="1"/>
    </xf>
    <xf numFmtId="165" fontId="18" fillId="0" borderId="724" xfId="1" applyNumberFormat="1" applyFont="1" applyBorder="1" applyAlignment="1">
      <alignment horizontal="center" vertical="center" wrapText="1"/>
    </xf>
    <xf numFmtId="175" fontId="18" fillId="0" borderId="628" xfId="0" applyNumberFormat="1" applyFont="1" applyBorder="1" applyAlignment="1">
      <alignment horizontal="center" vertical="center" wrapText="1"/>
    </xf>
    <xf numFmtId="165" fontId="18" fillId="0" borderId="628" xfId="1" applyNumberFormat="1" applyFont="1" applyBorder="1" applyAlignment="1">
      <alignment horizontal="center" vertical="center" wrapText="1"/>
    </xf>
    <xf numFmtId="0" fontId="4" fillId="0" borderId="747" xfId="0" applyFont="1" applyBorder="1" applyAlignment="1">
      <alignment horizontal="center"/>
    </xf>
    <xf numFmtId="0" fontId="4" fillId="0" borderId="748" xfId="0" applyFont="1" applyBorder="1" applyAlignment="1">
      <alignment horizontal="center"/>
    </xf>
    <xf numFmtId="0" fontId="2" fillId="10" borderId="465" xfId="0" applyFont="1" applyFill="1" applyBorder="1"/>
    <xf numFmtId="0" fontId="2" fillId="0" borderId="796" xfId="0" applyFont="1" applyBorder="1" applyAlignment="1">
      <alignment horizontal="center" vertical="center" wrapText="1"/>
    </xf>
    <xf numFmtId="165" fontId="2" fillId="9" borderId="494" xfId="1" applyNumberFormat="1" applyFont="1" applyFill="1" applyBorder="1" applyAlignment="1">
      <alignment horizontal="center" vertical="center" wrapText="1"/>
    </xf>
    <xf numFmtId="43" fontId="2" fillId="0" borderId="484" xfId="1" applyFont="1" applyBorder="1" applyAlignment="1">
      <alignment horizontal="center" vertical="center" wrapText="1"/>
    </xf>
    <xf numFmtId="0" fontId="2" fillId="0" borderId="808" xfId="0" applyFont="1" applyBorder="1" applyAlignment="1">
      <alignment horizontal="center" vertical="center" wrapText="1"/>
    </xf>
    <xf numFmtId="0" fontId="2" fillId="0" borderId="791" xfId="0" applyFont="1" applyBorder="1" applyAlignment="1">
      <alignment horizontal="center" vertical="center" wrapText="1"/>
    </xf>
    <xf numFmtId="166" fontId="2" fillId="0" borderId="724" xfId="1" applyNumberFormat="1" applyFont="1" applyBorder="1" applyAlignment="1">
      <alignment horizontal="center" vertical="center" wrapText="1"/>
    </xf>
    <xf numFmtId="165" fontId="2" fillId="9" borderId="724" xfId="1" applyNumberFormat="1" applyFont="1" applyFill="1" applyBorder="1" applyAlignment="1">
      <alignment horizontal="center" vertical="center" wrapText="1"/>
    </xf>
    <xf numFmtId="43" fontId="4" fillId="0" borderId="758" xfId="1" quotePrefix="1" applyFont="1" applyBorder="1" applyAlignment="1">
      <alignment horizontal="center" vertical="center"/>
    </xf>
    <xf numFmtId="43" fontId="4" fillId="0" borderId="759" xfId="1" applyFont="1" applyBorder="1" applyAlignment="1">
      <alignment horizontal="center" vertical="center"/>
    </xf>
    <xf numFmtId="43" fontId="4" fillId="0" borderId="781" xfId="1" applyFont="1" applyBorder="1" applyAlignment="1">
      <alignment horizontal="center" vertical="center"/>
    </xf>
    <xf numFmtId="0" fontId="4" fillId="0" borderId="782" xfId="0" quotePrefix="1" applyFont="1" applyBorder="1" applyAlignment="1">
      <alignment horizontal="center"/>
    </xf>
    <xf numFmtId="165" fontId="4" fillId="0" borderId="782" xfId="1" applyNumberFormat="1" applyFont="1" applyBorder="1" applyAlignment="1">
      <alignment horizontal="center"/>
    </xf>
    <xf numFmtId="14" fontId="4" fillId="0" borderId="782" xfId="0" applyNumberFormat="1" applyFont="1" applyBorder="1" applyAlignment="1">
      <alignment horizontal="center"/>
    </xf>
    <xf numFmtId="166" fontId="4" fillId="0" borderId="782" xfId="1" applyNumberFormat="1" applyFont="1" applyBorder="1" applyAlignment="1">
      <alignment horizontal="center"/>
    </xf>
    <xf numFmtId="165" fontId="4" fillId="0" borderId="782" xfId="1" quotePrefix="1" applyNumberFormat="1" applyFont="1" applyBorder="1" applyAlignment="1">
      <alignment horizontal="center"/>
    </xf>
    <xf numFmtId="166" fontId="4" fillId="0" borderId="762" xfId="1" applyNumberFormat="1" applyFont="1" applyBorder="1" applyAlignment="1">
      <alignment horizontal="center"/>
    </xf>
    <xf numFmtId="0" fontId="2" fillId="0" borderId="745" xfId="0" applyFont="1" applyBorder="1" applyAlignment="1">
      <alignment horizontal="left" indent="8"/>
    </xf>
    <xf numFmtId="166" fontId="2" fillId="0" borderId="494" xfId="1" applyNumberFormat="1" applyFont="1" applyBorder="1"/>
    <xf numFmtId="166" fontId="2" fillId="10" borderId="749" xfId="1" applyNumberFormat="1" applyFont="1" applyFill="1" applyBorder="1"/>
    <xf numFmtId="165" fontId="2" fillId="10" borderId="749" xfId="1" applyNumberFormat="1" applyFont="1" applyFill="1" applyBorder="1"/>
    <xf numFmtId="43" fontId="2" fillId="10" borderId="761" xfId="1" applyFont="1" applyFill="1" applyBorder="1"/>
    <xf numFmtId="0" fontId="6" fillId="0" borderId="0" xfId="0" applyFont="1" applyAlignment="1"/>
    <xf numFmtId="0" fontId="2" fillId="0" borderId="0" xfId="0" applyFont="1" applyAlignment="1"/>
    <xf numFmtId="0" fontId="2" fillId="0" borderId="809" xfId="0" applyFont="1" applyBorder="1" applyAlignment="1">
      <alignment horizontal="center" vertical="center"/>
    </xf>
    <xf numFmtId="0" fontId="2" fillId="0" borderId="724" xfId="0" applyFont="1" applyBorder="1" applyAlignment="1">
      <alignment horizontal="center"/>
    </xf>
    <xf numFmtId="0" fontId="2" fillId="0" borderId="780" xfId="0" applyFont="1" applyBorder="1" applyAlignment="1">
      <alignment horizontal="center" vertical="center" wrapText="1"/>
    </xf>
    <xf numFmtId="0" fontId="2" fillId="0" borderId="628" xfId="0" applyFont="1" applyBorder="1" applyAlignment="1">
      <alignment horizontal="center"/>
    </xf>
    <xf numFmtId="0" fontId="2" fillId="0" borderId="743" xfId="0" applyFont="1" applyBorder="1" applyAlignment="1">
      <alignment horizontal="center"/>
    </xf>
    <xf numFmtId="0" fontId="2" fillId="0" borderId="760" xfId="0" applyFont="1" applyBorder="1" applyAlignment="1">
      <alignment horizontal="center"/>
    </xf>
    <xf numFmtId="0" fontId="2" fillId="0" borderId="727" xfId="0" applyFont="1" applyBorder="1" applyAlignment="1">
      <alignment horizontal="center"/>
    </xf>
    <xf numFmtId="0" fontId="2" fillId="0" borderId="727" xfId="0" applyFont="1" applyBorder="1" applyAlignment="1">
      <alignment horizontal="center"/>
    </xf>
    <xf numFmtId="0" fontId="2" fillId="0" borderId="744" xfId="0" applyFont="1" applyBorder="1" applyAlignment="1">
      <alignment horizontal="center"/>
    </xf>
    <xf numFmtId="0" fontId="2" fillId="0" borderId="365" xfId="1" applyNumberFormat="1" applyFont="1" applyBorder="1" applyAlignment="1">
      <alignment horizontal="left" vertical="top" wrapText="1"/>
    </xf>
    <xf numFmtId="0" fontId="2" fillId="0" borderId="366" xfId="1" applyNumberFormat="1" applyFont="1" applyBorder="1" applyAlignment="1">
      <alignment horizontal="left" vertical="top" wrapText="1"/>
    </xf>
    <xf numFmtId="0" fontId="2" fillId="0" borderId="367" xfId="0" applyFont="1" applyBorder="1" applyAlignment="1">
      <alignment horizontal="center"/>
    </xf>
    <xf numFmtId="43" fontId="2" fillId="0" borderId="490" xfId="1" applyFont="1" applyBorder="1" applyAlignment="1">
      <alignment horizontal="center"/>
    </xf>
    <xf numFmtId="0" fontId="2" fillId="0" borderId="471" xfId="0" applyFont="1" applyBorder="1" applyAlignment="1">
      <alignment horizontal="center"/>
    </xf>
    <xf numFmtId="43" fontId="2" fillId="4" borderId="810" xfId="1" applyFont="1" applyFill="1" applyBorder="1"/>
    <xf numFmtId="168" fontId="2" fillId="0" borderId="463" xfId="0" applyNumberFormat="1" applyFont="1" applyBorder="1" applyAlignment="1">
      <alignment horizontal="center" vertical="center" wrapText="1"/>
    </xf>
    <xf numFmtId="168" fontId="2" fillId="0" borderId="460" xfId="0" applyNumberFormat="1" applyFont="1" applyBorder="1" applyAlignment="1">
      <alignment horizontal="center" vertical="center" wrapText="1"/>
    </xf>
    <xf numFmtId="168" fontId="2" fillId="0" borderId="464" xfId="0" applyNumberFormat="1" applyFont="1" applyBorder="1" applyAlignment="1">
      <alignment horizontal="center" vertical="center" wrapText="1"/>
    </xf>
    <xf numFmtId="168" fontId="2" fillId="9" borderId="489" xfId="0" applyNumberFormat="1" applyFont="1" applyFill="1" applyBorder="1" applyAlignment="1">
      <alignment horizontal="center" vertical="center" wrapText="1"/>
    </xf>
    <xf numFmtId="168" fontId="2" fillId="0" borderId="489" xfId="0" applyNumberFormat="1" applyFont="1" applyBorder="1" applyAlignment="1">
      <alignment horizontal="center" vertical="center" wrapText="1"/>
    </xf>
    <xf numFmtId="168" fontId="2" fillId="0" borderId="494" xfId="0" applyNumberFormat="1" applyFont="1" applyBorder="1" applyAlignment="1">
      <alignment horizontal="center" vertical="center" wrapText="1"/>
    </xf>
    <xf numFmtId="168" fontId="2" fillId="0" borderId="362" xfId="0" applyNumberFormat="1" applyFont="1" applyBorder="1" applyAlignment="1">
      <alignment horizontal="center" vertical="center" wrapText="1"/>
    </xf>
    <xf numFmtId="168" fontId="2" fillId="0" borderId="740" xfId="0" applyNumberFormat="1" applyFont="1" applyBorder="1" applyAlignment="1">
      <alignment horizontal="center" vertical="center" wrapText="1"/>
    </xf>
    <xf numFmtId="168" fontId="2" fillId="0" borderId="724" xfId="0" applyNumberFormat="1" applyFont="1" applyBorder="1" applyAlignment="1">
      <alignment horizontal="center" vertical="center" wrapText="1"/>
    </xf>
    <xf numFmtId="168" fontId="2" fillId="9" borderId="724" xfId="0" applyNumberFormat="1" applyFont="1" applyFill="1" applyBorder="1" applyAlignment="1">
      <alignment horizontal="center" vertical="center" wrapText="1"/>
    </xf>
    <xf numFmtId="168" fontId="2" fillId="0" borderId="780" xfId="0" applyNumberFormat="1" applyFont="1" applyBorder="1" applyAlignment="1">
      <alignment horizontal="center" vertical="center" wrapText="1"/>
    </xf>
    <xf numFmtId="168" fontId="2" fillId="0" borderId="741" xfId="0" applyNumberFormat="1" applyFont="1" applyBorder="1" applyAlignment="1">
      <alignment horizontal="center" vertical="center" wrapText="1"/>
    </xf>
    <xf numFmtId="168" fontId="2" fillId="0" borderId="622" xfId="0" applyNumberFormat="1" applyFont="1" applyBorder="1" applyAlignment="1">
      <alignment horizontal="center" vertical="center" wrapText="1"/>
    </xf>
    <xf numFmtId="168" fontId="2" fillId="0" borderId="627" xfId="0" applyNumberFormat="1" applyFont="1" applyBorder="1" applyAlignment="1">
      <alignment horizontal="center" vertical="center" wrapText="1"/>
    </xf>
    <xf numFmtId="168" fontId="2" fillId="9" borderId="628" xfId="0" applyNumberFormat="1" applyFont="1" applyFill="1" applyBorder="1" applyAlignment="1">
      <alignment horizontal="center" vertical="center" wrapText="1"/>
    </xf>
    <xf numFmtId="168" fontId="2" fillId="0" borderId="628" xfId="0" applyNumberFormat="1" applyFont="1" applyBorder="1" applyAlignment="1">
      <alignment horizontal="center" vertical="center" wrapText="1"/>
    </xf>
    <xf numFmtId="168" fontId="4" fillId="0" borderId="758" xfId="0" applyNumberFormat="1" applyFont="1" applyBorder="1" applyAlignment="1">
      <alignment horizontal="center"/>
    </xf>
    <xf numFmtId="168" fontId="4" fillId="0" borderId="759" xfId="0" applyNumberFormat="1" applyFont="1" applyBorder="1" applyAlignment="1">
      <alignment horizontal="center"/>
    </xf>
    <xf numFmtId="168" fontId="4" fillId="0" borderId="760" xfId="0" applyNumberFormat="1" applyFont="1" applyBorder="1" applyAlignment="1">
      <alignment horizontal="center"/>
    </xf>
    <xf numFmtId="168" fontId="4" fillId="0" borderId="760" xfId="0" applyNumberFormat="1" applyFont="1" applyBorder="1" applyAlignment="1">
      <alignment horizontal="center"/>
    </xf>
    <xf numFmtId="168" fontId="4" fillId="0" borderId="727" xfId="0" applyNumberFormat="1" applyFont="1" applyBorder="1" applyAlignment="1">
      <alignment horizontal="center"/>
    </xf>
    <xf numFmtId="168" fontId="4" fillId="0" borderId="727" xfId="0" quotePrefix="1" applyNumberFormat="1" applyFont="1" applyBorder="1" applyAlignment="1">
      <alignment horizontal="center"/>
    </xf>
    <xf numFmtId="168" fontId="4" fillId="0" borderId="744" xfId="0" quotePrefix="1" applyNumberFormat="1" applyFont="1" applyBorder="1" applyAlignment="1">
      <alignment horizontal="center"/>
    </xf>
    <xf numFmtId="168" fontId="4" fillId="0" borderId="367" xfId="0" applyNumberFormat="1" applyFont="1" applyBorder="1"/>
    <xf numFmtId="168" fontId="4" fillId="0" borderId="490" xfId="0" applyNumberFormat="1" applyFont="1" applyBorder="1"/>
    <xf numFmtId="168" fontId="4" fillId="0" borderId="471" xfId="0" applyNumberFormat="1" applyFont="1" applyBorder="1"/>
    <xf numFmtId="0" fontId="18" fillId="0" borderId="745" xfId="0" applyFont="1" applyBorder="1" applyAlignment="1">
      <alignment horizontal="left"/>
    </xf>
    <xf numFmtId="168" fontId="4" fillId="0" borderId="745" xfId="1" applyNumberFormat="1" applyFont="1" applyBorder="1" applyAlignment="1">
      <alignment horizontal="left"/>
    </xf>
    <xf numFmtId="168" fontId="4" fillId="0" borderId="745" xfId="0" applyNumberFormat="1" applyFont="1" applyBorder="1" applyAlignment="1">
      <alignment horizontal="left"/>
    </xf>
    <xf numFmtId="168" fontId="4" fillId="0" borderId="746" xfId="0" applyNumberFormat="1" applyFont="1" applyBorder="1" applyAlignment="1">
      <alignment horizontal="left"/>
    </xf>
    <xf numFmtId="168" fontId="13" fillId="0" borderId="745" xfId="0" applyNumberFormat="1" applyFont="1" applyBorder="1" applyAlignment="1">
      <alignment horizontal="left"/>
    </xf>
    <xf numFmtId="168" fontId="12" fillId="0" borderId="747" xfId="0" applyNumberFormat="1" applyFont="1" applyBorder="1" applyAlignment="1">
      <alignment horizontal="left"/>
    </xf>
    <xf numFmtId="168" fontId="2" fillId="0" borderId="747" xfId="1" applyNumberFormat="1" applyFont="1" applyBorder="1" applyAlignment="1">
      <alignment horizontal="left"/>
    </xf>
    <xf numFmtId="0" fontId="2" fillId="0" borderId="494" xfId="1" applyNumberFormat="1" applyFont="1" applyBorder="1" applyAlignment="1">
      <alignment horizontal="left"/>
    </xf>
    <xf numFmtId="168" fontId="2" fillId="0" borderId="748" xfId="0" applyNumberFormat="1" applyFont="1" applyBorder="1" applyAlignment="1">
      <alignment horizontal="left"/>
    </xf>
    <xf numFmtId="0" fontId="4" fillId="0" borderId="747" xfId="1" applyNumberFormat="1" applyFont="1" applyBorder="1" applyAlignment="1">
      <alignment horizontal="left"/>
    </xf>
    <xf numFmtId="0" fontId="4" fillId="0" borderId="745" xfId="1" applyNumberFormat="1" applyFont="1" applyBorder="1" applyAlignment="1">
      <alignment horizontal="left"/>
    </xf>
    <xf numFmtId="168" fontId="12" fillId="0" borderId="745" xfId="0" applyNumberFormat="1" applyFont="1" applyBorder="1" applyAlignment="1">
      <alignment horizontal="left"/>
    </xf>
    <xf numFmtId="168" fontId="2" fillId="0" borderId="746" xfId="0" applyNumberFormat="1" applyFont="1" applyBorder="1" applyAlignment="1">
      <alignment horizontal="left"/>
    </xf>
    <xf numFmtId="0" fontId="2" fillId="0" borderId="745" xfId="1" applyNumberFormat="1" applyFont="1" applyBorder="1" applyAlignment="1">
      <alignment horizontal="left"/>
    </xf>
    <xf numFmtId="0" fontId="2" fillId="0" borderId="762" xfId="1" applyNumberFormat="1" applyFont="1" applyBorder="1" applyAlignment="1">
      <alignment horizontal="left"/>
    </xf>
    <xf numFmtId="168" fontId="2" fillId="0" borderId="745" xfId="0" applyNumberFormat="1" applyFont="1" applyBorder="1" applyAlignment="1">
      <alignment horizontal="left"/>
    </xf>
    <xf numFmtId="0" fontId="2" fillId="0" borderId="490" xfId="1" applyNumberFormat="1" applyFont="1" applyBorder="1" applyAlignment="1">
      <alignment horizontal="left"/>
    </xf>
    <xf numFmtId="168" fontId="2" fillId="4" borderId="465" xfId="0" applyNumberFormat="1" applyFont="1" applyFill="1" applyBorder="1" applyAlignment="1">
      <alignment horizontal="left"/>
    </xf>
    <xf numFmtId="168" fontId="2" fillId="4" borderId="465" xfId="1" applyNumberFormat="1" applyFont="1" applyFill="1" applyBorder="1" applyAlignment="1">
      <alignment horizontal="left"/>
    </xf>
    <xf numFmtId="0" fontId="2" fillId="4" borderId="607" xfId="1" applyNumberFormat="1" applyFont="1" applyFill="1" applyBorder="1" applyAlignment="1">
      <alignment horizontal="left"/>
    </xf>
    <xf numFmtId="168" fontId="2" fillId="4" borderId="750" xfId="0" applyNumberFormat="1" applyFont="1" applyFill="1" applyBorder="1" applyAlignment="1">
      <alignment horizontal="left"/>
    </xf>
    <xf numFmtId="175" fontId="18" fillId="0" borderId="494" xfId="0" applyNumberFormat="1" applyFont="1" applyBorder="1" applyAlignment="1">
      <alignment horizontal="center" vertical="center" wrapText="1"/>
    </xf>
    <xf numFmtId="165" fontId="18" fillId="0" borderId="494" xfId="1" applyNumberFormat="1" applyFont="1" applyBorder="1" applyAlignment="1">
      <alignment horizontal="center" vertical="center" wrapText="1"/>
    </xf>
    <xf numFmtId="175" fontId="18" fillId="0" borderId="725" xfId="0" applyNumberFormat="1" applyFont="1" applyBorder="1" applyAlignment="1">
      <alignment horizontal="center" vertical="center" wrapText="1"/>
    </xf>
    <xf numFmtId="165" fontId="18" fillId="0" borderId="725" xfId="1" applyNumberFormat="1" applyFont="1" applyBorder="1" applyAlignment="1">
      <alignment horizontal="center" vertical="center" wrapText="1"/>
    </xf>
    <xf numFmtId="0" fontId="18" fillId="0" borderId="780" xfId="0" applyFont="1" applyBorder="1" applyAlignment="1">
      <alignment horizontal="center" vertical="center" wrapText="1"/>
    </xf>
    <xf numFmtId="0" fontId="14" fillId="0" borderId="745" xfId="0" applyFont="1" applyBorder="1"/>
    <xf numFmtId="14" fontId="2" fillId="0" borderId="747" xfId="0" applyNumberFormat="1" applyFont="1" applyBorder="1" applyAlignment="1">
      <alignment horizontal="center"/>
    </xf>
    <xf numFmtId="168" fontId="2" fillId="0" borderId="494" xfId="0" applyNumberFormat="1" applyFont="1" applyBorder="1"/>
    <xf numFmtId="167" fontId="4" fillId="0" borderId="747" xfId="1" applyNumberFormat="1" applyFont="1" applyBorder="1"/>
    <xf numFmtId="167" fontId="4" fillId="0" borderId="745" xfId="1" applyNumberFormat="1" applyFont="1" applyBorder="1"/>
    <xf numFmtId="0" fontId="61" fillId="4" borderId="465" xfId="0" applyFont="1" applyFill="1" applyBorder="1"/>
    <xf numFmtId="0" fontId="2" fillId="4" borderId="465" xfId="0" applyFont="1" applyFill="1" applyBorder="1" applyAlignment="1">
      <alignment horizontal="left" wrapText="1"/>
    </xf>
    <xf numFmtId="0" fontId="2" fillId="0" borderId="489" xfId="0" applyFont="1" applyBorder="1" applyAlignment="1">
      <alignment horizontal="center" vertical="center" wrapText="1"/>
    </xf>
    <xf numFmtId="0" fontId="2" fillId="9" borderId="489" xfId="0" applyFont="1" applyFill="1" applyBorder="1" applyAlignment="1">
      <alignment horizontal="center" vertical="center" wrapText="1"/>
    </xf>
    <xf numFmtId="0" fontId="2" fillId="0" borderId="628" xfId="0" applyFont="1" applyBorder="1" applyAlignment="1">
      <alignment horizontal="center" vertical="center" wrapText="1"/>
    </xf>
    <xf numFmtId="0" fontId="2" fillId="9" borderId="628" xfId="0" applyFont="1" applyFill="1" applyBorder="1" applyAlignment="1">
      <alignment horizontal="center" vertical="center" wrapText="1"/>
    </xf>
    <xf numFmtId="169" fontId="2" fillId="0" borderId="743" xfId="0" quotePrefix="1" applyNumberFormat="1" applyFont="1" applyBorder="1" applyAlignment="1">
      <alignment horizontal="center" wrapText="1"/>
    </xf>
    <xf numFmtId="169" fontId="2" fillId="0" borderId="727" xfId="0" applyNumberFormat="1" applyFont="1" applyBorder="1" applyAlignment="1">
      <alignment horizontal="center" wrapText="1"/>
    </xf>
    <xf numFmtId="169" fontId="2" fillId="0" borderId="727" xfId="0" applyNumberFormat="1" applyFont="1" applyBorder="1" applyAlignment="1">
      <alignment horizontal="center" wrapText="1"/>
    </xf>
    <xf numFmtId="169" fontId="2" fillId="0" borderId="727" xfId="0" quotePrefix="1" applyNumberFormat="1" applyFont="1" applyBorder="1" applyAlignment="1">
      <alignment horizontal="center" wrapText="1"/>
    </xf>
    <xf numFmtId="0" fontId="2" fillId="0" borderId="366" xfId="0" applyFont="1" applyBorder="1"/>
    <xf numFmtId="0" fontId="2" fillId="4" borderId="607" xfId="0" applyFont="1" applyFill="1" applyBorder="1"/>
    <xf numFmtId="0" fontId="2" fillId="0" borderId="489" xfId="0" applyFont="1" applyBorder="1" applyAlignment="1">
      <alignment horizontal="center" vertical="center"/>
    </xf>
    <xf numFmtId="0" fontId="2" fillId="0" borderId="622" xfId="0" applyFont="1" applyBorder="1" applyAlignment="1">
      <alignment horizontal="center" vertical="center"/>
    </xf>
    <xf numFmtId="0" fontId="2" fillId="0" borderId="628" xfId="0" applyFont="1" applyBorder="1" applyAlignment="1">
      <alignment horizontal="center" vertical="center"/>
    </xf>
    <xf numFmtId="0" fontId="4" fillId="0" borderId="811" xfId="0" applyFont="1" applyBorder="1" applyAlignment="1">
      <alignment horizontal="center"/>
    </xf>
    <xf numFmtId="0" fontId="4" fillId="0" borderId="812" xfId="0" applyFont="1" applyBorder="1" applyAlignment="1">
      <alignment horizontal="center"/>
    </xf>
    <xf numFmtId="0" fontId="4" fillId="0" borderId="813" xfId="0" applyFont="1" applyBorder="1" applyAlignment="1">
      <alignment horizontal="center"/>
    </xf>
    <xf numFmtId="0" fontId="4" fillId="0" borderId="724" xfId="0" applyFont="1" applyBorder="1" applyAlignment="1">
      <alignment horizontal="center"/>
    </xf>
    <xf numFmtId="0" fontId="4" fillId="0" borderId="768" xfId="0" applyFont="1" applyBorder="1" applyAlignment="1">
      <alignment horizontal="center"/>
    </xf>
    <xf numFmtId="0" fontId="4" fillId="0" borderId="535" xfId="0" applyFont="1" applyBorder="1"/>
    <xf numFmtId="0" fontId="4" fillId="0" borderId="536" xfId="0" applyFont="1" applyBorder="1"/>
    <xf numFmtId="0" fontId="4" fillId="0" borderId="537" xfId="0" applyFont="1" applyBorder="1"/>
    <xf numFmtId="0" fontId="4" fillId="0" borderId="538" xfId="0" applyFont="1" applyBorder="1"/>
    <xf numFmtId="0" fontId="4" fillId="0" borderId="538" xfId="0" applyFont="1" applyBorder="1" applyAlignment="1">
      <alignment horizontal="center"/>
    </xf>
    <xf numFmtId="168" fontId="4" fillId="0" borderId="538" xfId="0" applyNumberFormat="1" applyFont="1" applyBorder="1"/>
    <xf numFmtId="168" fontId="4" fillId="0" borderId="538" xfId="1" applyNumberFormat="1" applyFont="1" applyBorder="1"/>
    <xf numFmtId="0" fontId="4" fillId="0" borderId="539" xfId="0" applyFont="1" applyBorder="1"/>
    <xf numFmtId="0" fontId="2" fillId="10" borderId="619" xfId="0" applyFont="1" applyFill="1" applyBorder="1"/>
    <xf numFmtId="0" fontId="2" fillId="10" borderId="620" xfId="0" applyFont="1" applyFill="1" applyBorder="1"/>
    <xf numFmtId="0" fontId="2" fillId="10" borderId="621" xfId="0" applyFont="1" applyFill="1" applyBorder="1"/>
    <xf numFmtId="0" fontId="2" fillId="10" borderId="621" xfId="0" applyFont="1" applyFill="1" applyBorder="1" applyAlignment="1">
      <alignment horizontal="center"/>
    </xf>
    <xf numFmtId="0" fontId="4" fillId="0" borderId="771" xfId="0" applyFont="1" applyBorder="1"/>
    <xf numFmtId="0" fontId="4" fillId="0" borderId="772" xfId="0" applyFont="1" applyBorder="1" applyAlignment="1">
      <alignment horizontal="center"/>
    </xf>
    <xf numFmtId="168" fontId="4" fillId="0" borderId="772" xfId="0" applyNumberFormat="1" applyFont="1" applyBorder="1"/>
    <xf numFmtId="168" fontId="4" fillId="0" borderId="772" xfId="1" applyNumberFormat="1" applyFont="1" applyBorder="1"/>
    <xf numFmtId="0" fontId="2" fillId="0" borderId="618" xfId="0" applyFont="1" applyBorder="1" applyAlignment="1">
      <alignment horizontal="center"/>
    </xf>
    <xf numFmtId="168" fontId="2" fillId="0" borderId="516" xfId="1" applyNumberFormat="1" applyFont="1" applyBorder="1"/>
    <xf numFmtId="168" fontId="2" fillId="0" borderId="618" xfId="1" applyNumberFormat="1" applyFont="1" applyBorder="1" applyAlignment="1">
      <alignment horizontal="center"/>
    </xf>
    <xf numFmtId="0" fontId="2" fillId="0" borderId="516" xfId="0" applyFont="1" applyBorder="1"/>
    <xf numFmtId="43" fontId="2" fillId="0" borderId="377" xfId="1" applyFont="1" applyBorder="1"/>
    <xf numFmtId="43" fontId="2" fillId="0" borderId="516" xfId="1" applyFont="1" applyBorder="1" applyAlignment="1">
      <alignment horizontal="center"/>
    </xf>
    <xf numFmtId="0" fontId="4" fillId="0" borderId="618" xfId="0" applyFont="1" applyBorder="1" applyAlignment="1">
      <alignment horizontal="center"/>
    </xf>
    <xf numFmtId="43" fontId="2" fillId="0" borderId="525" xfId="1" applyFont="1" applyBorder="1"/>
    <xf numFmtId="0" fontId="2" fillId="0" borderId="800" xfId="0" applyFont="1" applyBorder="1" applyAlignment="1">
      <alignment horizontal="center" vertical="center" wrapText="1"/>
    </xf>
    <xf numFmtId="0" fontId="2" fillId="0" borderId="801" xfId="0" applyFont="1" applyBorder="1" applyAlignment="1">
      <alignment horizontal="center" vertical="center" wrapText="1"/>
    </xf>
    <xf numFmtId="169" fontId="4" fillId="0" borderId="758" xfId="0" quotePrefix="1" applyNumberFormat="1" applyFont="1" applyBorder="1" applyAlignment="1">
      <alignment horizontal="center"/>
    </xf>
    <xf numFmtId="169" fontId="4" fillId="0" borderId="759" xfId="0" quotePrefix="1" applyNumberFormat="1" applyFont="1" applyBorder="1" applyAlignment="1">
      <alignment horizontal="center"/>
    </xf>
    <xf numFmtId="169" fontId="4" fillId="0" borderId="760" xfId="0" quotePrefix="1" applyNumberFormat="1" applyFont="1" applyBorder="1" applyAlignment="1">
      <alignment horizontal="center"/>
    </xf>
    <xf numFmtId="0" fontId="2" fillId="0" borderId="397" xfId="0" applyFont="1" applyBorder="1"/>
    <xf numFmtId="0" fontId="2" fillId="0" borderId="762" xfId="0" applyFont="1" applyBorder="1"/>
    <xf numFmtId="0" fontId="2" fillId="12" borderId="491" xfId="0" applyFont="1" applyFill="1" applyBorder="1"/>
    <xf numFmtId="43" fontId="2" fillId="12" borderId="491" xfId="1" applyFont="1" applyFill="1" applyBorder="1"/>
    <xf numFmtId="0" fontId="2" fillId="4" borderId="387" xfId="0" applyFont="1" applyFill="1" applyBorder="1" applyAlignment="1">
      <alignment horizontal="left" vertical="top"/>
    </xf>
    <xf numFmtId="0" fontId="2" fillId="4" borderId="487" xfId="0" applyFont="1" applyFill="1" applyBorder="1" applyAlignment="1">
      <alignment horizontal="left" vertical="top"/>
    </xf>
    <xf numFmtId="0" fontId="2" fillId="4" borderId="487" xfId="0" applyFont="1" applyFill="1" applyBorder="1" applyAlignment="1">
      <alignment horizontal="right"/>
    </xf>
    <xf numFmtId="0" fontId="2" fillId="4" borderId="465" xfId="0" applyFont="1" applyFill="1" applyBorder="1" applyAlignment="1">
      <alignment horizontal="right"/>
    </xf>
    <xf numFmtId="0" fontId="2" fillId="0" borderId="654" xfId="0" applyFont="1" applyBorder="1" applyAlignment="1">
      <alignment horizontal="center" vertical="center" wrapText="1"/>
    </xf>
    <xf numFmtId="169" fontId="4" fillId="0" borderId="760" xfId="0" applyNumberFormat="1" applyFont="1" applyBorder="1" applyAlignment="1">
      <alignment horizontal="center"/>
    </xf>
    <xf numFmtId="169" fontId="4" fillId="0" borderId="760" xfId="0" quotePrefix="1" applyNumberFormat="1" applyFont="1" applyBorder="1" applyAlignment="1">
      <alignment horizontal="center"/>
    </xf>
    <xf numFmtId="0" fontId="4" fillId="0" borderId="494" xfId="0" applyFont="1" applyBorder="1"/>
    <xf numFmtId="0" fontId="4" fillId="0" borderId="362" xfId="0" applyFont="1" applyBorder="1"/>
    <xf numFmtId="0" fontId="2" fillId="4" borderId="689" xfId="0" applyFont="1" applyFill="1" applyBorder="1"/>
    <xf numFmtId="0" fontId="2" fillId="4" borderId="787" xfId="0" applyFont="1" applyFill="1" applyBorder="1"/>
    <xf numFmtId="0" fontId="2" fillId="4" borderId="465" xfId="0" applyFont="1" applyFill="1" applyBorder="1" applyAlignment="1">
      <alignment horizontal="left"/>
    </xf>
    <xf numFmtId="0" fontId="2" fillId="4" borderId="607" xfId="0" applyFont="1" applyFill="1" applyBorder="1" applyAlignment="1">
      <alignment horizontal="left"/>
    </xf>
    <xf numFmtId="0" fontId="2" fillId="4" borderId="750" xfId="0" applyFont="1" applyFill="1" applyBorder="1" applyAlignment="1">
      <alignment horizontal="left"/>
    </xf>
    <xf numFmtId="0" fontId="4" fillId="0" borderId="759" xfId="0" applyFont="1" applyBorder="1" applyAlignment="1">
      <alignment horizontal="center"/>
    </xf>
    <xf numFmtId="0" fontId="4" fillId="0" borderId="727" xfId="0" quotePrefix="1" applyFont="1" applyBorder="1" applyAlignment="1">
      <alignment horizontal="center" vertical="center"/>
    </xf>
    <xf numFmtId="0" fontId="4" fillId="0" borderId="744" xfId="0" quotePrefix="1" applyFont="1" applyBorder="1" applyAlignment="1">
      <alignment horizontal="center" vertical="center"/>
    </xf>
    <xf numFmtId="0" fontId="2" fillId="0" borderId="365" xfId="0" applyFont="1" applyBorder="1" applyAlignment="1">
      <alignment horizontal="left" vertical="top"/>
    </xf>
    <xf numFmtId="0" fontId="2" fillId="0" borderId="366" xfId="0" applyFont="1" applyBorder="1" applyAlignment="1">
      <alignment horizontal="right"/>
    </xf>
    <xf numFmtId="168" fontId="4" fillId="0" borderId="494" xfId="1" applyNumberFormat="1" applyFont="1" applyBorder="1"/>
    <xf numFmtId="168" fontId="4" fillId="0" borderId="746" xfId="0" applyNumberFormat="1" applyFont="1" applyBorder="1"/>
    <xf numFmtId="0" fontId="2" fillId="4" borderId="387" xfId="0" applyFont="1" applyFill="1" applyBorder="1" applyAlignment="1">
      <alignment horizontal="left"/>
    </xf>
    <xf numFmtId="0" fontId="2" fillId="4" borderId="399" xfId="0" applyFont="1" applyFill="1" applyBorder="1" applyAlignment="1">
      <alignment horizontal="left"/>
    </xf>
    <xf numFmtId="0" fontId="2" fillId="4" borderId="465" xfId="0" applyFont="1" applyFill="1" applyBorder="1" applyAlignment="1">
      <alignment horizontal="center"/>
    </xf>
    <xf numFmtId="0" fontId="2" fillId="0" borderId="362" xfId="0" applyFont="1" applyBorder="1" applyAlignment="1">
      <alignment horizontal="center" vertical="center"/>
    </xf>
    <xf numFmtId="0" fontId="2" fillId="0" borderId="780" xfId="0" applyFont="1" applyBorder="1" applyAlignment="1">
      <alignment horizontal="center" vertical="center"/>
    </xf>
    <xf numFmtId="0" fontId="2" fillId="0" borderId="365" xfId="0" applyFont="1" applyBorder="1" applyAlignment="1">
      <alignment horizontal="right"/>
    </xf>
    <xf numFmtId="0" fontId="18" fillId="4" borderId="387" xfId="0" applyFont="1" applyFill="1" applyBorder="1" applyAlignment="1">
      <alignment horizontal="left"/>
    </xf>
    <xf numFmtId="0" fontId="18" fillId="4" borderId="487" xfId="0" applyFont="1" applyFill="1" applyBorder="1" applyAlignment="1">
      <alignment horizontal="left"/>
    </xf>
    <xf numFmtId="0" fontId="18" fillId="4" borderId="465" xfId="0" applyFont="1" applyFill="1" applyBorder="1" applyAlignment="1">
      <alignment horizontal="left"/>
    </xf>
    <xf numFmtId="0" fontId="14" fillId="4" borderId="465" xfId="0" applyFont="1" applyFill="1" applyBorder="1"/>
    <xf numFmtId="0" fontId="14" fillId="4" borderId="607" xfId="0" applyFont="1" applyFill="1" applyBorder="1"/>
    <xf numFmtId="0" fontId="14" fillId="4" borderId="787" xfId="0" applyFont="1" applyFill="1" applyBorder="1"/>
    <xf numFmtId="0" fontId="32" fillId="0" borderId="0" xfId="0" applyFont="1" applyAlignment="1"/>
    <xf numFmtId="0" fontId="34" fillId="0" borderId="0" xfId="7" applyFont="1" applyAlignment="1"/>
    <xf numFmtId="0" fontId="14" fillId="0" borderId="0" xfId="0" applyFont="1" applyAlignment="1"/>
    <xf numFmtId="0" fontId="18" fillId="0" borderId="406" xfId="0" applyFont="1" applyBorder="1" applyAlignment="1">
      <alignment horizontal="center"/>
    </xf>
    <xf numFmtId="0" fontId="18" fillId="0" borderId="377" xfId="0" applyFont="1" applyBorder="1" applyAlignment="1">
      <alignment horizontal="center"/>
    </xf>
    <xf numFmtId="0" fontId="18" fillId="0" borderId="378" xfId="0" applyFont="1" applyBorder="1" applyAlignment="1">
      <alignment horizontal="center"/>
    </xf>
    <xf numFmtId="0" fontId="18" fillId="0" borderId="814" xfId="0" applyFont="1" applyBorder="1"/>
    <xf numFmtId="0" fontId="14" fillId="0" borderId="815" xfId="0" applyFont="1" applyBorder="1"/>
    <xf numFmtId="0" fontId="14" fillId="0" borderId="623" xfId="0" applyFont="1" applyBorder="1" applyAlignment="1">
      <alignment horizontal="center"/>
    </xf>
    <xf numFmtId="0" fontId="14" fillId="0" borderId="719" xfId="0" applyFont="1" applyBorder="1" applyAlignment="1">
      <alignment horizontal="center"/>
    </xf>
    <xf numFmtId="0" fontId="47" fillId="0" borderId="0" xfId="7" applyFont="1" applyAlignment="1"/>
    <xf numFmtId="0" fontId="18" fillId="0" borderId="555" xfId="0" applyFont="1" applyBorder="1" applyAlignment="1">
      <alignment horizontal="center"/>
    </xf>
    <xf numFmtId="49" fontId="18" fillId="0" borderId="816" xfId="0" applyNumberFormat="1" applyFont="1" applyBorder="1" applyAlignment="1">
      <alignment horizontal="center" wrapText="1"/>
    </xf>
    <xf numFmtId="0" fontId="18" fillId="0" borderId="817" xfId="0" applyFont="1" applyBorder="1"/>
    <xf numFmtId="0" fontId="14" fillId="0" borderId="817" xfId="0" applyFont="1" applyBorder="1"/>
    <xf numFmtId="0" fontId="14" fillId="0" borderId="818" xfId="0" applyFont="1" applyBorder="1"/>
    <xf numFmtId="49" fontId="18" fillId="0" borderId="814" xfId="0" applyNumberFormat="1" applyFont="1" applyBorder="1" applyAlignment="1">
      <alignment horizontal="center"/>
    </xf>
    <xf numFmtId="0" fontId="18" fillId="0" borderId="815" xfId="0" applyFont="1" applyBorder="1"/>
    <xf numFmtId="0" fontId="14" fillId="0" borderId="819" xfId="0" applyFont="1" applyBorder="1"/>
    <xf numFmtId="0" fontId="14" fillId="0" borderId="617" xfId="0" applyFont="1" applyBorder="1"/>
    <xf numFmtId="0" fontId="43" fillId="0" borderId="617" xfId="0" applyFont="1" applyBorder="1"/>
    <xf numFmtId="0" fontId="18" fillId="0" borderId="617" xfId="0" applyFont="1" applyBorder="1" applyAlignment="1">
      <alignment horizontal="center"/>
    </xf>
    <xf numFmtId="0" fontId="14" fillId="0" borderId="820" xfId="0" applyFont="1" applyBorder="1"/>
    <xf numFmtId="0" fontId="18" fillId="0" borderId="820" xfId="0" applyFont="1" applyBorder="1" applyAlignment="1">
      <alignment horizontal="center"/>
    </xf>
    <xf numFmtId="0" fontId="32" fillId="0" borderId="0" xfId="6" applyFont="1" applyAlignment="1"/>
    <xf numFmtId="0" fontId="18" fillId="0" borderId="0" xfId="8" applyFont="1" applyAlignment="1"/>
    <xf numFmtId="0" fontId="14" fillId="0" borderId="0" xfId="6" applyFont="1" applyAlignment="1"/>
    <xf numFmtId="0" fontId="14" fillId="0" borderId="617" xfId="0" applyFont="1" applyBorder="1" applyAlignment="1"/>
    <xf numFmtId="0" fontId="18" fillId="0" borderId="494" xfId="0" applyFont="1" applyBorder="1" applyAlignment="1">
      <alignment horizontal="center"/>
    </xf>
    <xf numFmtId="0" fontId="14" fillId="0" borderId="821" xfId="0" applyFont="1" applyBorder="1"/>
    <xf numFmtId="0" fontId="18" fillId="0" borderId="724" xfId="0" applyFont="1" applyBorder="1" applyAlignment="1">
      <alignment horizontal="center" vertical="center" wrapText="1"/>
    </xf>
    <xf numFmtId="0" fontId="18" fillId="0" borderId="768" xfId="0" applyFont="1" applyBorder="1" applyAlignment="1">
      <alignment horizontal="center" vertical="center" wrapText="1"/>
    </xf>
    <xf numFmtId="0" fontId="18" fillId="0" borderId="801" xfId="0" applyFont="1" applyBorder="1" applyAlignment="1">
      <alignment horizontal="center" vertical="center" wrapText="1"/>
    </xf>
    <xf numFmtId="0" fontId="18" fillId="0" borderId="803" xfId="0" applyFont="1" applyBorder="1" applyAlignment="1">
      <alignment horizontal="center" vertical="center" wrapText="1"/>
    </xf>
    <xf numFmtId="0" fontId="18" fillId="0" borderId="743" xfId="0" applyFont="1" applyBorder="1" applyAlignment="1">
      <alignment horizontal="center" vertical="center"/>
    </xf>
    <xf numFmtId="43" fontId="14" fillId="0" borderId="470" xfId="1" applyFont="1" applyBorder="1" applyAlignment="1" applyProtection="1">
      <alignment vertical="center"/>
      <protection locked="0"/>
    </xf>
    <xf numFmtId="43" fontId="14" fillId="0" borderId="490" xfId="1" applyFont="1" applyBorder="1" applyAlignment="1" applyProtection="1">
      <alignment vertical="center"/>
      <protection locked="0"/>
    </xf>
    <xf numFmtId="43" fontId="14" fillId="0" borderId="471" xfId="1" applyFont="1" applyBorder="1" applyAlignment="1" applyProtection="1">
      <alignment vertical="center"/>
      <protection locked="0"/>
    </xf>
    <xf numFmtId="43" fontId="14" fillId="0" borderId="745" xfId="1" applyFont="1" applyBorder="1" applyAlignment="1" applyProtection="1">
      <alignment vertical="center"/>
      <protection locked="0"/>
    </xf>
    <xf numFmtId="43" fontId="14" fillId="6" borderId="746" xfId="1" applyFont="1" applyFill="1" applyBorder="1" applyAlignment="1">
      <alignment vertical="center" wrapText="1"/>
    </xf>
    <xf numFmtId="43" fontId="14" fillId="6" borderId="745" xfId="1" applyFont="1" applyFill="1" applyBorder="1" applyAlignment="1">
      <alignment vertical="center" wrapText="1"/>
    </xf>
    <xf numFmtId="0" fontId="14" fillId="0" borderId="820" xfId="0" applyFont="1" applyBorder="1" applyAlignment="1">
      <alignment horizontal="left" vertical="center"/>
    </xf>
    <xf numFmtId="43" fontId="14" fillId="0" borderId="820" xfId="1" applyFont="1" applyBorder="1" applyAlignment="1" applyProtection="1">
      <alignment vertical="center"/>
      <protection locked="0"/>
    </xf>
    <xf numFmtId="43" fontId="14" fillId="0" borderId="820" xfId="1" applyFont="1" applyBorder="1" applyAlignment="1">
      <alignment vertical="center" wrapText="1"/>
    </xf>
    <xf numFmtId="0" fontId="14" fillId="0" borderId="822" xfId="0" applyFont="1" applyBorder="1" applyAlignment="1">
      <alignment horizontal="left" vertical="center"/>
    </xf>
    <xf numFmtId="43" fontId="14" fillId="0" borderId="822" xfId="1" applyFont="1" applyBorder="1" applyAlignment="1" applyProtection="1">
      <alignment vertical="center"/>
      <protection locked="0"/>
    </xf>
    <xf numFmtId="43" fontId="14" fillId="0" borderId="822" xfId="1" applyFont="1" applyBorder="1" applyAlignment="1">
      <alignment vertical="center" wrapText="1"/>
    </xf>
    <xf numFmtId="43" fontId="14" fillId="0" borderId="823" xfId="1" applyFont="1" applyBorder="1" applyAlignment="1" applyProtection="1">
      <alignment vertical="center"/>
      <protection locked="0"/>
    </xf>
    <xf numFmtId="43" fontId="14" fillId="0" borderId="823" xfId="1" applyFont="1" applyBorder="1" applyAlignment="1">
      <alignment vertical="center" wrapText="1"/>
    </xf>
    <xf numFmtId="43" fontId="14" fillId="0" borderId="824" xfId="1" applyFont="1" applyBorder="1" applyAlignment="1">
      <alignment vertical="center" wrapText="1"/>
    </xf>
    <xf numFmtId="0" fontId="2" fillId="0" borderId="800" xfId="0" applyFont="1" applyBorder="1" applyAlignment="1">
      <alignment horizontal="center"/>
    </xf>
    <xf numFmtId="0" fontId="2" fillId="0" borderId="801" xfId="0" applyFont="1" applyBorder="1" applyAlignment="1">
      <alignment horizontal="center"/>
    </xf>
    <xf numFmtId="0" fontId="2" fillId="0" borderId="796" xfId="0" applyFont="1" applyBorder="1" applyAlignment="1">
      <alignment horizontal="center"/>
    </xf>
    <xf numFmtId="0" fontId="2" fillId="0" borderId="725" xfId="0" applyFont="1" applyBorder="1" applyAlignment="1">
      <alignment horizontal="center"/>
    </xf>
    <xf numFmtId="43" fontId="2" fillId="0" borderId="780" xfId="1" applyFont="1" applyBorder="1" applyAlignment="1">
      <alignment horizontal="center" vertical="center" wrapText="1"/>
    </xf>
    <xf numFmtId="0" fontId="2" fillId="0" borderId="725" xfId="0" applyFont="1" applyBorder="1" applyAlignment="1">
      <alignment horizontal="center"/>
    </xf>
    <xf numFmtId="43" fontId="2" fillId="0" borderId="725" xfId="1" applyFont="1" applyBorder="1" applyAlignment="1">
      <alignment horizontal="center"/>
    </xf>
    <xf numFmtId="43" fontId="2" fillId="0" borderId="780" xfId="1" applyFont="1" applyBorder="1" applyAlignment="1">
      <alignment horizontal="center"/>
    </xf>
    <xf numFmtId="0" fontId="2" fillId="0" borderId="758" xfId="0" applyFont="1" applyBorder="1" applyAlignment="1">
      <alignment horizontal="center"/>
    </xf>
    <xf numFmtId="0" fontId="2" fillId="0" borderId="759" xfId="0" applyFont="1" applyBorder="1" applyAlignment="1">
      <alignment horizontal="center"/>
    </xf>
    <xf numFmtId="43" fontId="2" fillId="0" borderId="727" xfId="1" applyFont="1" applyBorder="1" applyAlignment="1">
      <alignment horizontal="center"/>
    </xf>
    <xf numFmtId="43" fontId="2" fillId="0" borderId="744" xfId="1" applyFont="1" applyBorder="1" applyAlignment="1">
      <alignment horizontal="center"/>
    </xf>
    <xf numFmtId="0" fontId="14" fillId="0" borderId="490" xfId="0" applyFont="1" applyBorder="1"/>
    <xf numFmtId="43" fontId="14" fillId="0" borderId="490" xfId="1" applyFont="1" applyBorder="1"/>
    <xf numFmtId="43" fontId="14" fillId="0" borderId="471" xfId="1" applyFont="1" applyBorder="1"/>
    <xf numFmtId="43" fontId="14" fillId="0" borderId="745" xfId="1" applyFont="1" applyBorder="1"/>
    <xf numFmtId="14" fontId="14" fillId="0" borderId="745" xfId="1" applyNumberFormat="1" applyFont="1" applyBorder="1"/>
    <xf numFmtId="43" fontId="14" fillId="0" borderId="746" xfId="1" applyFont="1" applyBorder="1"/>
    <xf numFmtId="0" fontId="18" fillId="0" borderId="747" xfId="0" applyFont="1" applyBorder="1"/>
    <xf numFmtId="43" fontId="18" fillId="0" borderId="494" xfId="1" applyFont="1" applyBorder="1"/>
    <xf numFmtId="14" fontId="18" fillId="0" borderId="747" xfId="1" applyNumberFormat="1" applyFont="1" applyBorder="1"/>
    <xf numFmtId="43" fontId="14" fillId="0" borderId="747" xfId="1" applyFont="1" applyBorder="1"/>
    <xf numFmtId="43" fontId="14" fillId="0" borderId="748" xfId="1" applyFont="1" applyBorder="1"/>
    <xf numFmtId="0" fontId="18" fillId="4" borderId="486" xfId="0" applyFont="1" applyFill="1" applyBorder="1" applyAlignment="1"/>
    <xf numFmtId="0" fontId="18" fillId="4" borderId="462" xfId="0" applyFont="1" applyFill="1" applyBorder="1" applyAlignment="1"/>
    <xf numFmtId="0" fontId="18" fillId="4" borderId="487" xfId="0" applyFont="1" applyFill="1" applyBorder="1" applyAlignment="1"/>
    <xf numFmtId="0" fontId="14" fillId="10" borderId="465" xfId="0" applyFont="1" applyFill="1" applyBorder="1"/>
    <xf numFmtId="43" fontId="14" fillId="4" borderId="607" xfId="1" applyFont="1" applyFill="1" applyBorder="1"/>
    <xf numFmtId="43" fontId="14" fillId="4" borderId="465" xfId="1" applyFont="1" applyFill="1" applyBorder="1"/>
    <xf numFmtId="43" fontId="14" fillId="4" borderId="787" xfId="1" applyFont="1" applyFill="1" applyBorder="1"/>
    <xf numFmtId="0" fontId="59" fillId="0" borderId="822" xfId="0" applyFont="1" applyBorder="1" applyAlignment="1"/>
    <xf numFmtId="0" fontId="14" fillId="0" borderId="822" xfId="0" applyFont="1" applyBorder="1"/>
    <xf numFmtId="43" fontId="14" fillId="0" borderId="822" xfId="1" applyFont="1" applyBorder="1"/>
    <xf numFmtId="0" fontId="14" fillId="0" borderId="822" xfId="0" applyFont="1" applyBorder="1" applyAlignment="1"/>
    <xf numFmtId="0" fontId="2" fillId="9" borderId="463" xfId="0" applyFont="1" applyFill="1" applyBorder="1" applyAlignment="1">
      <alignment horizontal="center" vertical="center" wrapText="1"/>
    </xf>
    <xf numFmtId="0" fontId="2" fillId="9" borderId="460" xfId="0" applyFont="1" applyFill="1" applyBorder="1" applyAlignment="1">
      <alignment horizontal="center" vertical="center" wrapText="1"/>
    </xf>
    <xf numFmtId="0" fontId="2" fillId="9" borderId="464" xfId="0" applyFont="1" applyFill="1" applyBorder="1" applyAlignment="1">
      <alignment horizontal="center" vertical="center" wrapText="1"/>
    </xf>
    <xf numFmtId="0" fontId="2" fillId="9" borderId="740" xfId="0" applyFont="1" applyFill="1" applyBorder="1" applyAlignment="1">
      <alignment horizontal="center" vertical="center" wrapText="1"/>
    </xf>
    <xf numFmtId="43" fontId="2" fillId="0" borderId="724" xfId="1" applyFont="1" applyBorder="1" applyAlignment="1">
      <alignment horizontal="center" vertical="center"/>
    </xf>
    <xf numFmtId="0" fontId="2" fillId="9" borderId="741" xfId="0" applyFont="1" applyFill="1" applyBorder="1" applyAlignment="1">
      <alignment horizontal="center" vertical="center" wrapText="1"/>
    </xf>
    <xf numFmtId="0" fontId="2" fillId="9" borderId="622" xfId="0" applyFont="1" applyFill="1" applyBorder="1" applyAlignment="1">
      <alignment horizontal="center" vertical="center" wrapText="1"/>
    </xf>
    <xf numFmtId="0" fontId="2" fillId="9" borderId="627" xfId="0" applyFont="1" applyFill="1" applyBorder="1" applyAlignment="1">
      <alignment horizontal="center" vertical="center" wrapText="1"/>
    </xf>
    <xf numFmtId="0" fontId="8" fillId="0" borderId="745" xfId="0" applyFont="1" applyBorder="1"/>
    <xf numFmtId="43" fontId="14" fillId="0" borderId="494" xfId="1" applyFont="1" applyBorder="1"/>
    <xf numFmtId="0" fontId="14" fillId="0" borderId="825" xfId="0" applyFont="1" applyBorder="1"/>
    <xf numFmtId="0" fontId="14" fillId="0" borderId="826" xfId="0" applyFont="1" applyBorder="1" applyAlignment="1">
      <alignment horizontal="right"/>
    </xf>
    <xf numFmtId="0" fontId="14" fillId="0" borderId="827" xfId="0" applyFont="1" applyBorder="1"/>
    <xf numFmtId="0" fontId="14" fillId="0" borderId="828" xfId="0" applyFont="1" applyBorder="1"/>
    <xf numFmtId="0" fontId="18" fillId="4" borderId="829" xfId="0" applyFont="1" applyFill="1" applyBorder="1"/>
    <xf numFmtId="0" fontId="18" fillId="4" borderId="830" xfId="0" applyFont="1" applyFill="1" applyBorder="1"/>
    <xf numFmtId="0" fontId="18" fillId="4" borderId="830" xfId="0" applyFont="1" applyFill="1" applyBorder="1" applyAlignment="1">
      <alignment horizontal="right"/>
    </xf>
    <xf numFmtId="0" fontId="14" fillId="4" borderId="830" xfId="0" applyFont="1" applyFill="1" applyBorder="1"/>
    <xf numFmtId="0" fontId="43" fillId="0" borderId="631" xfId="0" applyFont="1" applyBorder="1"/>
    <xf numFmtId="0" fontId="43" fillId="0" borderId="631" xfId="0" applyFont="1" applyBorder="1" applyAlignment="1">
      <alignment horizontal="right"/>
    </xf>
    <xf numFmtId="0" fontId="14" fillId="0" borderId="631" xfId="0" applyFont="1" applyBorder="1"/>
    <xf numFmtId="43" fontId="14" fillId="0" borderId="631" xfId="1" applyFont="1" applyBorder="1"/>
    <xf numFmtId="0" fontId="33" fillId="0" borderId="820" xfId="0" applyFont="1" applyBorder="1"/>
    <xf numFmtId="0" fontId="2" fillId="9" borderId="407" xfId="0" applyFont="1" applyFill="1" applyBorder="1" applyAlignment="1">
      <alignment horizontal="center" vertical="center" wrapText="1"/>
    </xf>
    <xf numFmtId="0" fontId="2" fillId="0" borderId="724" xfId="0" applyFont="1" applyBorder="1" applyAlignment="1">
      <alignment horizontal="center" vertical="center"/>
    </xf>
    <xf numFmtId="43" fontId="2" fillId="0" borderId="831" xfId="1" applyFont="1" applyBorder="1" applyAlignment="1">
      <alignment horizontal="center" vertical="center" wrapText="1"/>
    </xf>
    <xf numFmtId="0" fontId="2" fillId="9" borderId="626" xfId="0" applyFont="1" applyFill="1" applyBorder="1" applyAlignment="1">
      <alignment horizontal="center" vertical="center" wrapText="1"/>
    </xf>
    <xf numFmtId="43" fontId="2" fillId="0" borderId="831" xfId="1" applyFont="1" applyBorder="1" applyAlignment="1">
      <alignment horizontal="center"/>
    </xf>
    <xf numFmtId="0" fontId="2" fillId="0" borderId="832" xfId="0" applyFont="1" applyBorder="1" applyAlignment="1">
      <alignment horizontal="center"/>
    </xf>
    <xf numFmtId="0" fontId="2" fillId="0" borderId="760" xfId="0" applyFont="1" applyBorder="1" applyAlignment="1">
      <alignment horizontal="center"/>
    </xf>
    <xf numFmtId="0" fontId="2" fillId="0" borderId="727" xfId="0" quotePrefix="1" applyFont="1" applyBorder="1" applyAlignment="1">
      <alignment horizontal="center"/>
    </xf>
    <xf numFmtId="43" fontId="2" fillId="0" borderId="727" xfId="1" quotePrefix="1" applyFont="1" applyBorder="1" applyAlignment="1">
      <alignment horizontal="center"/>
    </xf>
    <xf numFmtId="43" fontId="2" fillId="0" borderId="833" xfId="1" quotePrefix="1" applyFont="1" applyBorder="1" applyAlignment="1">
      <alignment horizontal="center"/>
    </xf>
    <xf numFmtId="43" fontId="14" fillId="0" borderId="513" xfId="1" applyFont="1" applyBorder="1"/>
    <xf numFmtId="43" fontId="14" fillId="0" borderId="618" xfId="1" applyFont="1" applyBorder="1"/>
    <xf numFmtId="0" fontId="14" fillId="0" borderId="516" xfId="0" applyFont="1" applyBorder="1"/>
    <xf numFmtId="43" fontId="14" fillId="0" borderId="516" xfId="1" applyFont="1" applyBorder="1"/>
    <xf numFmtId="43" fontId="14" fillId="0" borderId="514" xfId="1" applyFont="1" applyBorder="1"/>
    <xf numFmtId="0" fontId="14" fillId="0" borderId="834" xfId="0" applyFont="1" applyBorder="1" applyAlignment="1">
      <alignment horizontal="right"/>
    </xf>
    <xf numFmtId="0" fontId="14" fillId="0" borderId="835" xfId="0" applyFont="1" applyBorder="1"/>
    <xf numFmtId="0" fontId="14" fillId="0" borderId="836" xfId="0" applyFont="1" applyBorder="1"/>
    <xf numFmtId="0" fontId="18" fillId="4" borderId="837" xfId="0" applyFont="1" applyFill="1" applyBorder="1" applyAlignment="1">
      <alignment horizontal="left"/>
    </xf>
    <xf numFmtId="0" fontId="18" fillId="4" borderId="838" xfId="0" applyFont="1" applyFill="1" applyBorder="1" applyAlignment="1">
      <alignment horizontal="right"/>
    </xf>
    <xf numFmtId="0" fontId="18" fillId="4" borderId="838" xfId="0" applyFont="1" applyFill="1" applyBorder="1"/>
    <xf numFmtId="0" fontId="14" fillId="4" borderId="838" xfId="0" applyFont="1" applyFill="1" applyBorder="1"/>
    <xf numFmtId="0" fontId="2" fillId="0" borderId="839" xfId="0" quotePrefix="1" applyFont="1" applyBorder="1" applyAlignment="1">
      <alignment horizontal="center"/>
    </xf>
    <xf numFmtId="0" fontId="2" fillId="0" borderId="840" xfId="0" quotePrefix="1" applyFont="1" applyBorder="1" applyAlignment="1">
      <alignment horizontal="center"/>
    </xf>
    <xf numFmtId="43" fontId="2" fillId="0" borderId="744" xfId="1" quotePrefix="1" applyFont="1" applyBorder="1" applyAlignment="1">
      <alignment horizontal="center"/>
    </xf>
    <xf numFmtId="43" fontId="2" fillId="0" borderId="748" xfId="1" applyFont="1" applyBorder="1"/>
    <xf numFmtId="43" fontId="4" fillId="0" borderId="617" xfId="1" applyFont="1" applyBorder="1"/>
    <xf numFmtId="169" fontId="2" fillId="0" borderId="628" xfId="0" applyNumberFormat="1" applyFont="1" applyBorder="1" applyAlignment="1">
      <alignment horizontal="center"/>
    </xf>
    <xf numFmtId="169" fontId="2" fillId="0" borderId="758" xfId="0" applyNumberFormat="1" applyFont="1" applyBorder="1" applyAlignment="1">
      <alignment horizontal="center"/>
    </xf>
    <xf numFmtId="169" fontId="2" fillId="0" borderId="760" xfId="0" applyNumberFormat="1" applyFont="1" applyBorder="1" applyAlignment="1">
      <alignment horizontal="center"/>
    </xf>
    <xf numFmtId="169" fontId="2" fillId="0" borderId="727" xfId="0" applyNumberFormat="1" applyFont="1" applyBorder="1" applyAlignment="1">
      <alignment horizontal="center"/>
    </xf>
    <xf numFmtId="169" fontId="2" fillId="0" borderId="744" xfId="0" applyNumberFormat="1" applyFont="1" applyBorder="1" applyAlignment="1">
      <alignment horizontal="center"/>
    </xf>
    <xf numFmtId="0" fontId="4" fillId="4" borderId="787" xfId="0" applyFont="1" applyFill="1" applyBorder="1"/>
    <xf numFmtId="43" fontId="2" fillId="0" borderId="489" xfId="1" applyFont="1" applyBorder="1" applyAlignment="1">
      <alignment horizontal="center" vertical="center"/>
    </xf>
    <xf numFmtId="43" fontId="2" fillId="0" borderId="490" xfId="1" applyFont="1" applyBorder="1"/>
    <xf numFmtId="43" fontId="2" fillId="0" borderId="764" xfId="1" applyFont="1" applyBorder="1" applyAlignment="1">
      <alignment horizontal="center"/>
    </xf>
    <xf numFmtId="43" fontId="4" fillId="0" borderId="764" xfId="1" applyFont="1" applyBorder="1" applyAlignment="1">
      <alignment horizontal="center"/>
    </xf>
    <xf numFmtId="43" fontId="4" fillId="0" borderId="841" xfId="1" applyFont="1" applyBorder="1" applyAlignment="1"/>
    <xf numFmtId="43" fontId="2" fillId="0" borderId="747" xfId="1" applyFont="1" applyBorder="1" applyAlignment="1">
      <alignment horizontal="center"/>
    </xf>
    <xf numFmtId="43" fontId="2" fillId="0" borderId="841" xfId="1" applyFont="1" applyBorder="1" applyAlignment="1"/>
    <xf numFmtId="43" fontId="2" fillId="0" borderId="762" xfId="1" applyFont="1" applyBorder="1" applyAlignment="1">
      <alignment horizontal="center"/>
    </xf>
    <xf numFmtId="43" fontId="2" fillId="0" borderId="762" xfId="1" applyFont="1" applyBorder="1"/>
    <xf numFmtId="43" fontId="2" fillId="0" borderId="745" xfId="1" applyFont="1" applyBorder="1" applyAlignment="1">
      <alignment horizontal="center"/>
    </xf>
    <xf numFmtId="43" fontId="4" fillId="0" borderId="745" xfId="1" applyFont="1" applyBorder="1" applyAlignment="1">
      <alignment horizontal="center"/>
    </xf>
    <xf numFmtId="43" fontId="2" fillId="0" borderId="745" xfId="1" applyFont="1" applyBorder="1" applyAlignment="1">
      <alignment horizontal="left"/>
    </xf>
    <xf numFmtId="43" fontId="4" fillId="0" borderId="747" xfId="1" applyFont="1" applyBorder="1" applyAlignment="1">
      <alignment horizontal="center"/>
    </xf>
    <xf numFmtId="43" fontId="12" fillId="0" borderId="745" xfId="1" applyFont="1" applyBorder="1" applyAlignment="1">
      <alignment horizontal="left"/>
    </xf>
    <xf numFmtId="43" fontId="4" fillId="0" borderId="841" xfId="1" applyFont="1" applyBorder="1"/>
    <xf numFmtId="43" fontId="2" fillId="0" borderId="762" xfId="1" applyFont="1" applyBorder="1" applyAlignment="1">
      <alignment horizontal="left"/>
    </xf>
    <xf numFmtId="43" fontId="4" fillId="0" borderId="762" xfId="1" applyFont="1" applyBorder="1" applyAlignment="1">
      <alignment horizontal="center"/>
    </xf>
    <xf numFmtId="43" fontId="2" fillId="0" borderId="745" xfId="1" applyFont="1" applyBorder="1" applyAlignment="1">
      <alignment horizontal="left"/>
    </xf>
    <xf numFmtId="43" fontId="2" fillId="0" borderId="746" xfId="1" applyFont="1" applyBorder="1" applyAlignment="1">
      <alignment horizontal="left"/>
    </xf>
    <xf numFmtId="43" fontId="2" fillId="0" borderId="491" xfId="1" applyFont="1" applyBorder="1" applyAlignment="1">
      <alignment horizontal="center"/>
    </xf>
    <xf numFmtId="43" fontId="2" fillId="0" borderId="749" xfId="1" applyFont="1" applyBorder="1" applyAlignment="1">
      <alignment horizontal="center"/>
    </xf>
    <xf numFmtId="0" fontId="2" fillId="0" borderId="747" xfId="0" applyFont="1" applyBorder="1" applyAlignment="1">
      <alignment horizontal="left"/>
    </xf>
    <xf numFmtId="43" fontId="2" fillId="0" borderId="842" xfId="1" applyFont="1" applyBorder="1" applyAlignment="1"/>
    <xf numFmtId="43" fontId="4" fillId="0" borderId="841" xfId="1" applyFont="1" applyBorder="1" applyAlignment="1"/>
    <xf numFmtId="43" fontId="2" fillId="4" borderId="607" xfId="0" applyNumberFormat="1" applyFont="1" applyFill="1" applyBorder="1" applyAlignment="1">
      <alignment horizontal="left"/>
    </xf>
    <xf numFmtId="43" fontId="2" fillId="4" borderId="607" xfId="1" applyFont="1" applyFill="1" applyBorder="1" applyAlignment="1">
      <alignment horizontal="center"/>
    </xf>
    <xf numFmtId="43" fontId="2" fillId="0" borderId="617" xfId="1" applyFont="1" applyBorder="1" applyAlignment="1">
      <alignment horizontal="center"/>
    </xf>
    <xf numFmtId="43" fontId="4" fillId="0" borderId="617" xfId="1" applyFont="1" applyBorder="1" applyAlignment="1">
      <alignment horizontal="center"/>
    </xf>
    <xf numFmtId="43" fontId="4" fillId="0" borderId="843" xfId="1" applyFont="1" applyBorder="1" applyAlignment="1">
      <alignment horizontal="center"/>
    </xf>
    <xf numFmtId="0" fontId="2" fillId="0" borderId="680" xfId="0" applyFont="1" applyBorder="1"/>
    <xf numFmtId="0" fontId="13" fillId="0" borderId="617" xfId="0" applyFont="1" applyBorder="1" applyAlignment="1">
      <alignment horizontal="left"/>
    </xf>
    <xf numFmtId="0" fontId="13" fillId="0" borderId="844" xfId="0" applyFont="1" applyBorder="1" applyAlignment="1">
      <alignment horizontal="center"/>
    </xf>
    <xf numFmtId="0" fontId="13" fillId="0" borderId="708" xfId="0" applyFont="1" applyBorder="1" applyAlignment="1">
      <alignment horizontal="center"/>
    </xf>
    <xf numFmtId="0" fontId="4" fillId="0" borderId="680" xfId="0" applyFont="1" applyBorder="1"/>
    <xf numFmtId="0" fontId="4" fillId="0" borderId="845" xfId="0" applyFont="1" applyBorder="1"/>
    <xf numFmtId="0" fontId="13" fillId="0" borderId="846" xfId="0" applyFont="1" applyBorder="1" applyAlignment="1">
      <alignment horizontal="left"/>
    </xf>
    <xf numFmtId="43" fontId="4" fillId="0" borderId="846" xfId="1" applyFont="1" applyBorder="1"/>
    <xf numFmtId="0" fontId="2" fillId="0" borderId="489" xfId="0" applyFont="1" applyBorder="1" applyAlignment="1">
      <alignment horizontal="center"/>
    </xf>
    <xf numFmtId="0" fontId="2" fillId="0" borderId="484" xfId="0" applyFont="1" applyBorder="1" applyAlignment="1">
      <alignment horizontal="center"/>
    </xf>
    <xf numFmtId="167" fontId="4" fillId="0" borderId="493" xfId="0" applyNumberFormat="1" applyFont="1" applyBorder="1"/>
    <xf numFmtId="0" fontId="4" fillId="4" borderId="465" xfId="0" applyFont="1" applyFill="1" applyBorder="1" applyAlignment="1">
      <alignment horizontal="center"/>
    </xf>
    <xf numFmtId="43" fontId="4" fillId="4" borderId="607" xfId="1" applyFont="1" applyFill="1" applyBorder="1" applyAlignment="1">
      <alignment horizontal="center"/>
    </xf>
    <xf numFmtId="43" fontId="4" fillId="4" borderId="787" xfId="1" applyFont="1" applyFill="1" applyBorder="1" applyAlignment="1">
      <alignment horizontal="center"/>
    </xf>
    <xf numFmtId="167" fontId="4" fillId="0" borderId="617" xfId="0" applyNumberFormat="1" applyFont="1" applyBorder="1"/>
    <xf numFmtId="167" fontId="4" fillId="0" borderId="747" xfId="0" applyNumberFormat="1" applyFont="1" applyBorder="1"/>
    <xf numFmtId="0" fontId="2" fillId="4" borderId="486" xfId="0" applyFont="1" applyFill="1" applyBorder="1" applyAlignment="1">
      <alignment vertical="center"/>
    </xf>
    <xf numFmtId="0" fontId="2" fillId="4" borderId="487" xfId="0" applyFont="1" applyFill="1" applyBorder="1" applyAlignment="1">
      <alignment vertical="center"/>
    </xf>
    <xf numFmtId="167" fontId="2" fillId="4" borderId="607" xfId="0" applyNumberFormat="1" applyFont="1" applyFill="1" applyBorder="1"/>
    <xf numFmtId="167" fontId="4" fillId="0" borderId="490" xfId="0" applyNumberFormat="1" applyFont="1" applyBorder="1"/>
    <xf numFmtId="167" fontId="4" fillId="0" borderId="745" xfId="0" applyNumberFormat="1" applyFont="1" applyBorder="1"/>
    <xf numFmtId="0" fontId="4" fillId="0" borderId="847" xfId="0" applyFont="1" applyBorder="1" applyAlignment="1">
      <alignment vertical="center"/>
    </xf>
    <xf numFmtId="0" fontId="4" fillId="0" borderId="848" xfId="0" applyFont="1" applyBorder="1" applyAlignment="1">
      <alignment vertical="center"/>
    </xf>
    <xf numFmtId="0" fontId="4" fillId="0" borderId="849" xfId="0" applyFont="1" applyBorder="1"/>
    <xf numFmtId="167" fontId="4" fillId="0" borderId="849" xfId="0" applyNumberFormat="1" applyFont="1" applyBorder="1"/>
    <xf numFmtId="43" fontId="4" fillId="0" borderId="850" xfId="1" applyFont="1" applyBorder="1"/>
    <xf numFmtId="0" fontId="2" fillId="4" borderId="486" xfId="0" applyFont="1" applyFill="1" applyBorder="1" applyAlignment="1">
      <alignment horizontal="left" vertical="center"/>
    </xf>
    <xf numFmtId="0" fontId="2" fillId="4" borderId="487" xfId="0" applyFont="1" applyFill="1" applyBorder="1" applyAlignment="1">
      <alignment horizontal="left" vertical="center"/>
    </xf>
    <xf numFmtId="43" fontId="4" fillId="0" borderId="746" xfId="1" applyFont="1" applyBorder="1" applyAlignment="1">
      <alignment horizontal="center"/>
    </xf>
    <xf numFmtId="43" fontId="4" fillId="0" borderId="748" xfId="1" applyFont="1" applyBorder="1" applyAlignment="1">
      <alignment horizontal="center"/>
    </xf>
    <xf numFmtId="167" fontId="2" fillId="0" borderId="745" xfId="0" applyNumberFormat="1" applyFont="1" applyBorder="1"/>
    <xf numFmtId="43" fontId="2" fillId="0" borderId="746" xfId="1" applyFont="1" applyBorder="1" applyAlignment="1">
      <alignment horizontal="center"/>
    </xf>
    <xf numFmtId="0" fontId="2" fillId="4" borderId="462" xfId="0" applyFont="1" applyFill="1" applyBorder="1" applyAlignment="1">
      <alignment horizontal="left" vertical="center"/>
    </xf>
    <xf numFmtId="0" fontId="4" fillId="0" borderId="0" xfId="0" applyFont="1" applyAlignment="1"/>
    <xf numFmtId="0" fontId="2" fillId="9" borderId="484" xfId="0" applyFont="1" applyFill="1" applyBorder="1" applyAlignment="1">
      <alignment horizontal="center" vertical="center" wrapText="1"/>
    </xf>
    <xf numFmtId="0" fontId="2" fillId="9" borderId="742" xfId="0" applyFont="1" applyFill="1" applyBorder="1" applyAlignment="1">
      <alignment horizontal="center" vertical="center" wrapText="1"/>
    </xf>
    <xf numFmtId="169" fontId="2" fillId="0" borderId="851" xfId="0" quotePrefix="1" applyNumberFormat="1" applyFont="1" applyBorder="1" applyAlignment="1">
      <alignment horizontal="center" vertical="center"/>
    </xf>
    <xf numFmtId="169" fontId="2" fillId="0" borderId="759" xfId="0" quotePrefix="1" applyNumberFormat="1" applyFont="1" applyBorder="1" applyAlignment="1">
      <alignment horizontal="center" vertical="center"/>
    </xf>
    <xf numFmtId="169" fontId="2" fillId="0" borderId="760" xfId="0" quotePrefix="1" applyNumberFormat="1" applyFont="1" applyBorder="1" applyAlignment="1">
      <alignment horizontal="center" vertical="center"/>
    </xf>
    <xf numFmtId="169" fontId="2" fillId="0" borderId="851" xfId="0" applyNumberFormat="1" applyFont="1" applyBorder="1" applyAlignment="1">
      <alignment horizontal="center" vertical="center"/>
    </xf>
    <xf numFmtId="169" fontId="2" fillId="0" borderId="727" xfId="0" applyNumberFormat="1" applyFont="1" applyBorder="1" applyAlignment="1">
      <alignment horizontal="center" vertical="center"/>
    </xf>
    <xf numFmtId="169" fontId="2" fillId="0" borderId="744" xfId="0" quotePrefix="1" applyNumberFormat="1" applyFont="1" applyBorder="1" applyAlignment="1">
      <alignment horizontal="center" vertical="center"/>
    </xf>
    <xf numFmtId="168" fontId="4" fillId="0" borderId="494" xfId="0" applyNumberFormat="1" applyFont="1" applyBorder="1"/>
    <xf numFmtId="43" fontId="4" fillId="0" borderId="494" xfId="1" applyFont="1" applyBorder="1" applyAlignment="1">
      <alignment horizontal="center"/>
    </xf>
    <xf numFmtId="43" fontId="2" fillId="4" borderId="787" xfId="1" applyFont="1" applyFill="1" applyBorder="1" applyAlignment="1">
      <alignment horizontal="center"/>
    </xf>
    <xf numFmtId="0" fontId="59" fillId="0" borderId="822" xfId="0" applyFont="1" applyBorder="1"/>
    <xf numFmtId="0" fontId="4" fillId="0" borderId="822" xfId="0" applyFont="1" applyBorder="1"/>
    <xf numFmtId="178" fontId="4" fillId="0" borderId="490" xfId="0" applyNumberFormat="1" applyFont="1" applyBorder="1"/>
    <xf numFmtId="178" fontId="4" fillId="0" borderId="747" xfId="0" applyNumberFormat="1" applyFont="1" applyBorder="1" applyAlignment="1">
      <alignment horizontal="left"/>
    </xf>
    <xf numFmtId="178" fontId="4" fillId="0" borderId="747" xfId="0" applyNumberFormat="1" applyFont="1" applyBorder="1"/>
    <xf numFmtId="168" fontId="4" fillId="0" borderId="748" xfId="1" applyNumberFormat="1" applyFont="1" applyBorder="1"/>
    <xf numFmtId="168" fontId="2" fillId="4" borderId="787" xfId="1" applyNumberFormat="1" applyFont="1" applyFill="1" applyBorder="1"/>
    <xf numFmtId="0" fontId="4" fillId="0" borderId="617" xfId="0" applyFont="1" applyBorder="1" applyProtection="1">
      <protection locked="0"/>
    </xf>
    <xf numFmtId="49" fontId="4" fillId="0" borderId="617" xfId="0" applyNumberFormat="1" applyFont="1" applyBorder="1" applyAlignment="1">
      <alignment horizontal="center"/>
    </xf>
    <xf numFmtId="49" fontId="4" fillId="0" borderId="617" xfId="0" applyNumberFormat="1" applyFont="1" applyBorder="1" applyAlignment="1" applyProtection="1">
      <alignment horizontal="center"/>
      <protection locked="0"/>
    </xf>
    <xf numFmtId="0" fontId="64" fillId="0" borderId="0" xfId="18" applyFont="1" applyAlignment="1"/>
    <xf numFmtId="0" fontId="60" fillId="0" borderId="618" xfId="18" applyFont="1" applyBorder="1" applyAlignment="1">
      <alignment horizontal="left" vertical="center" wrapText="1"/>
    </xf>
    <xf numFmtId="0" fontId="60" fillId="0" borderId="618" xfId="18" applyFont="1" applyBorder="1" applyAlignment="1">
      <alignment horizontal="left" wrapText="1"/>
    </xf>
    <xf numFmtId="0" fontId="60" fillId="0" borderId="516" xfId="18" applyFont="1" applyBorder="1" applyAlignment="1">
      <alignment horizontal="left" vertical="center" wrapText="1"/>
    </xf>
    <xf numFmtId="0" fontId="60" fillId="0" borderId="514" xfId="18" applyFont="1" applyBorder="1" applyAlignment="1">
      <alignment horizontal="left" vertical="center" wrapText="1"/>
    </xf>
  </cellXfs>
  <cellStyles count="19">
    <cellStyle name="Comma" xfId="1" builtinId="3"/>
    <cellStyle name="Comma 10" xfId="17" xr:uid="{95541513-12B6-4430-A6A5-9DD514C7FAED}"/>
    <cellStyle name="Comma 10 2 6" xfId="2" xr:uid="{00000000-0005-0000-0000-000001000000}"/>
    <cellStyle name="Comma 127" xfId="13" xr:uid="{469D3175-991D-4CCB-BEDD-FDED9624F358}"/>
    <cellStyle name="Comma 13 10 2" xfId="16" xr:uid="{7BC7781B-82EF-4985-9B21-5054B2D447B4}"/>
    <cellStyle name="Comma 2" xfId="3" xr:uid="{00000000-0005-0000-0000-000002000000}"/>
    <cellStyle name="Comma 3" xfId="12" xr:uid="{00000000-0005-0000-0000-000003000000}"/>
    <cellStyle name="Hyperlink" xfId="4" builtinId="8"/>
    <cellStyle name="Hyperlink 2" xfId="15" xr:uid="{59483A42-9321-4ADB-907C-D9941EB995AA}"/>
    <cellStyle name="Normal" xfId="0" builtinId="0"/>
    <cellStyle name="Normal 2" xfId="5" xr:uid="{00000000-0005-0000-0000-000006000000}"/>
    <cellStyle name="Normal 2 2 3" xfId="6" xr:uid="{00000000-0005-0000-0000-000007000000}"/>
    <cellStyle name="Normal 2 3" xfId="7" xr:uid="{00000000-0005-0000-0000-000008000000}"/>
    <cellStyle name="Normal 2 4 2" xfId="8" xr:uid="{00000000-0005-0000-0000-000009000000}"/>
    <cellStyle name="Normal 3" xfId="14" xr:uid="{B88DEB4D-0948-45E6-ADB6-F117683D8152}"/>
    <cellStyle name="Normal 4" xfId="18" xr:uid="{C1F61D43-3D6F-430D-9543-37AB575CEE64}"/>
    <cellStyle name="Normal_Annual Statement Life 2001 (Leila)" xfId="9" xr:uid="{00000000-0005-0000-0000-00000A000000}"/>
    <cellStyle name="Normal_Book22" xfId="10" xr:uid="{00000000-0005-0000-0000-00000B000000}"/>
    <cellStyle name="Percent" xfId="11" builtinId="5"/>
  </cellStyles>
  <dxfs count="335">
    <dxf>
      <font>
        <b/>
        <i val="0"/>
        <color theme="0"/>
      </font>
      <fill>
        <patternFill patternType="solid">
          <bgColor rgb="FFFF0000"/>
        </patternFill>
      </fill>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b/>
        <i val="0"/>
        <color theme="0"/>
      </font>
      <fill>
        <patternFill patternType="solid">
          <bgColor rgb="FFFF0000"/>
        </patternFill>
      </fill>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b/>
        <i val="0"/>
        <color theme="0"/>
      </font>
      <fill>
        <patternFill patternType="solid">
          <bgColor rgb="FFFF0000"/>
        </patternFill>
      </fill>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b/>
        <i val="0"/>
        <color theme="0"/>
      </font>
      <fill>
        <patternFill patternType="solid">
          <bgColor rgb="FFFF0000"/>
        </patternFill>
      </fill>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b/>
        <i val="0"/>
        <color theme="0"/>
      </font>
      <fill>
        <patternFill patternType="solid">
          <bgColor rgb="FFFF0000"/>
        </patternFill>
      </fill>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b/>
        <i val="0"/>
        <color theme="0"/>
      </font>
      <fill>
        <patternFill patternType="solid">
          <bgColor rgb="FFFF0000"/>
        </patternFill>
      </fill>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b/>
        <i val="0"/>
        <color theme="0"/>
      </font>
      <fill>
        <patternFill patternType="solid">
          <bgColor rgb="FFFF0000"/>
        </patternFill>
      </fill>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b/>
        <i val="0"/>
        <color theme="0"/>
      </font>
      <fill>
        <patternFill patternType="solid">
          <bgColor rgb="FFFF0000"/>
        </patternFill>
      </fill>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b/>
        <i val="0"/>
        <color theme="0"/>
      </font>
      <fill>
        <patternFill patternType="solid">
          <bgColor rgb="FFFF0000"/>
        </patternFill>
      </fill>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b/>
        <i val="0"/>
        <color theme="0"/>
      </font>
      <fill>
        <patternFill patternType="solid">
          <bgColor rgb="FFFF0000"/>
        </patternFill>
      </fill>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b/>
        <i val="0"/>
        <color theme="0"/>
      </font>
      <fill>
        <patternFill patternType="solid">
          <bgColor rgb="FFFF0000"/>
        </patternFill>
      </fill>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b/>
        <i val="0"/>
        <color theme="0"/>
      </font>
      <fill>
        <patternFill patternType="solid">
          <bgColor rgb="FFFF0000"/>
        </patternFill>
      </fill>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numFmt numFmtId="2" formatCode="0.00"/>
    </dxf>
    <dxf>
      <font>
        <b val="0"/>
        <i val="0"/>
        <strike val="0"/>
        <condense val="0"/>
        <extend val="0"/>
        <outline val="0"/>
        <shadow val="0"/>
        <u val="none"/>
        <vertAlign val="baseline"/>
        <sz val="10"/>
        <color theme="1"/>
        <name val="Arial"/>
        <family val="2"/>
        <scheme val="none"/>
      </font>
      <numFmt numFmtId="2" formatCode="0.00"/>
    </dxf>
    <dxf>
      <font>
        <b val="0"/>
        <i val="0"/>
        <strike val="0"/>
        <condense val="0"/>
        <extend val="0"/>
        <outline val="0"/>
        <shadow val="0"/>
        <u val="none"/>
        <vertAlign val="baseline"/>
        <sz val="10"/>
        <color theme="1"/>
        <name val="Arial"/>
        <family val="2"/>
        <scheme val="none"/>
      </font>
      <numFmt numFmtId="2" formatCode="0.00"/>
    </dxf>
    <dxf>
      <font>
        <b val="0"/>
        <i val="0"/>
        <strike val="0"/>
        <condense val="0"/>
        <extend val="0"/>
        <outline val="0"/>
        <shadow val="0"/>
        <u val="none"/>
        <vertAlign val="baseline"/>
        <sz val="10"/>
        <color theme="1"/>
        <name val="Arial"/>
        <family val="2"/>
        <scheme val="none"/>
      </font>
      <numFmt numFmtId="2" formatCode="0.00"/>
    </dxf>
    <dxf>
      <font>
        <b val="0"/>
        <i val="0"/>
        <strike val="0"/>
        <condense val="0"/>
        <extend val="0"/>
        <outline val="0"/>
        <shadow val="0"/>
        <u val="none"/>
        <vertAlign val="baseline"/>
        <sz val="10"/>
        <color theme="1"/>
        <name val="Arial"/>
        <family val="2"/>
        <scheme val="none"/>
      </font>
      <numFmt numFmtId="1" formatCode="0"/>
    </dxf>
    <dxf>
      <font>
        <strike val="0"/>
        <outline val="0"/>
        <shadow val="0"/>
        <vertAlign val="baseline"/>
        <sz val="10"/>
        <name val="Arial"/>
        <family val="2"/>
        <scheme val="none"/>
      </font>
    </dxf>
    <dxf>
      <font>
        <b val="0"/>
        <i val="0"/>
        <strike val="0"/>
        <condense val="0"/>
        <extend val="0"/>
        <outline val="0"/>
        <shadow val="0"/>
        <u val="none"/>
        <vertAlign val="baseline"/>
        <sz val="10"/>
        <color theme="1"/>
        <name val="Arial"/>
        <family val="2"/>
        <scheme val="none"/>
      </font>
    </dxf>
    <dxf>
      <font>
        <b val="0"/>
        <i val="0"/>
        <strike val="0"/>
        <condense val="0"/>
        <extend val="0"/>
        <outline val="0"/>
        <shadow val="0"/>
        <u val="none"/>
        <vertAlign val="baseline"/>
        <sz val="10"/>
        <color theme="1"/>
        <name val="Arial"/>
        <family val="2"/>
        <scheme val="none"/>
      </font>
    </dxf>
    <dxf>
      <font>
        <b/>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dxf>
  </dxfs>
  <tableStyles count="0" defaultTableStyle="TableStyleMedium2" defaultPivotStyle="PivotStyleLight16"/>
  <colors>
    <mruColors>
      <color rgb="FFFFCCFF"/>
      <color rgb="FFFFCCCC"/>
      <color rgb="FFFF66CC"/>
      <color rgb="FFFF66FF"/>
      <color rgb="FFFF99CC"/>
      <color rgb="FFFF99FF"/>
      <color rgb="FFFF00FF"/>
      <color rgb="FFFFFF99"/>
      <color rgb="FFFF7C80"/>
      <color rgb="FF00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customXml" Target="../customXml/item2.xml"/><Relationship Id="rId5" Type="http://schemas.openxmlformats.org/officeDocument/2006/relationships/worksheet" Target="worksheets/sheet5.xml"/><Relationship Id="rId90" Type="http://schemas.openxmlformats.org/officeDocument/2006/relationships/externalLink" Target="externalLinks/externalLink1.xml"/><Relationship Id="rId95" Type="http://schemas.openxmlformats.org/officeDocument/2006/relationships/externalLink" Target="externalLinks/externalLink6.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externalLink" Target="externalLinks/externalLink2.xml"/><Relationship Id="rId9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5.xml"/><Relationship Id="rId99" Type="http://schemas.microsoft.com/office/2017/10/relationships/person" Target="persons/person.xml"/><Relationship Id="rId10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4.xml"/><Relationship Id="rId98" Type="http://schemas.openxmlformats.org/officeDocument/2006/relationships/sharedStrings" Target="sharedStrings.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47624</xdr:colOff>
      <xdr:row>0</xdr:row>
      <xdr:rowOff>23814</xdr:rowOff>
    </xdr:from>
    <xdr:to>
      <xdr:col>17</xdr:col>
      <xdr:colOff>8032</xdr:colOff>
      <xdr:row>89</xdr:row>
      <xdr:rowOff>10021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130" b="5350"/>
        <a:stretch/>
      </xdr:blipFill>
      <xdr:spPr>
        <a:xfrm>
          <a:off x="47624" y="23814"/>
          <a:ext cx="10437908" cy="21382365"/>
        </a:xfrm>
        <a:prstGeom prst="rect">
          <a:avLst/>
        </a:prstGeom>
      </xdr:spPr>
    </xdr:pic>
    <xdr:clientData/>
  </xdr:twoCellAnchor>
  <xdr:twoCellAnchor>
    <xdr:from>
      <xdr:col>3</xdr:col>
      <xdr:colOff>166688</xdr:colOff>
      <xdr:row>39</xdr:row>
      <xdr:rowOff>142875</xdr:rowOff>
    </xdr:from>
    <xdr:to>
      <xdr:col>13</xdr:col>
      <xdr:colOff>47625</xdr:colOff>
      <xdr:row>56</xdr:row>
      <xdr:rowOff>47625</xdr:rowOff>
    </xdr:to>
    <xdr:sp macro="" textlink="">
      <xdr:nvSpPr>
        <xdr:cNvPr id="3" name="Hexagon 2">
          <a:extLst>
            <a:ext uri="{FF2B5EF4-FFF2-40B4-BE49-F238E27FC236}">
              <a16:creationId xmlns:a16="http://schemas.microsoft.com/office/drawing/2014/main" id="{00000000-0008-0000-0000-000003000000}"/>
            </a:ext>
          </a:extLst>
        </xdr:cNvPr>
        <xdr:cNvSpPr/>
      </xdr:nvSpPr>
      <xdr:spPr>
        <a:xfrm>
          <a:off x="1490663" y="9525000"/>
          <a:ext cx="4662487" cy="3790950"/>
        </a:xfrm>
        <a:prstGeom prst="hexagon">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PH" sz="1100"/>
        </a:p>
      </xdr:txBody>
    </xdr:sp>
    <xdr:clientData/>
  </xdr:twoCellAnchor>
  <xdr:twoCellAnchor>
    <xdr:from>
      <xdr:col>6</xdr:col>
      <xdr:colOff>142874</xdr:colOff>
      <xdr:row>45</xdr:row>
      <xdr:rowOff>119063</xdr:rowOff>
    </xdr:from>
    <xdr:to>
      <xdr:col>11</xdr:col>
      <xdr:colOff>119063</xdr:colOff>
      <xdr:row>51</xdr:row>
      <xdr:rowOff>214312</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2714624" y="10872788"/>
          <a:ext cx="2290764" cy="1466849"/>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PH" sz="2800">
              <a:latin typeface="Arial" panose="020B0604020202020204" pitchFamily="34" charset="0"/>
              <a:cs typeface="Arial" panose="020B0604020202020204" pitchFamily="34" charset="0"/>
            </a:rPr>
            <a:t>Insert Company Logo</a:t>
          </a:r>
        </a:p>
      </xdr:txBody>
    </xdr:sp>
    <xdr:clientData/>
  </xdr:twoCellAnchor>
  <xdr:twoCellAnchor>
    <xdr:from>
      <xdr:col>0</xdr:col>
      <xdr:colOff>214314</xdr:colOff>
      <xdr:row>8</xdr:row>
      <xdr:rowOff>71438</xdr:rowOff>
    </xdr:from>
    <xdr:to>
      <xdr:col>16</xdr:col>
      <xdr:colOff>809625</xdr:colOff>
      <xdr:row>26</xdr:row>
      <xdr:rowOff>23812</xdr:rowOff>
    </xdr:to>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214314" y="1976438"/>
          <a:ext cx="10072686" cy="41814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PH" sz="7200" b="1">
              <a:solidFill>
                <a:schemeClr val="dk1"/>
              </a:solidFill>
              <a:effectLst/>
              <a:latin typeface="+mn-lt"/>
              <a:ea typeface="+mn-ea"/>
              <a:cs typeface="+mn-cs"/>
            </a:rPr>
            <a:t>ANNUAL</a:t>
          </a:r>
          <a:r>
            <a:rPr lang="en-PH" sz="7200" b="1" baseline="0">
              <a:solidFill>
                <a:schemeClr val="dk1"/>
              </a:solidFill>
              <a:effectLst/>
              <a:latin typeface="+mn-lt"/>
              <a:ea typeface="+mn-ea"/>
              <a:cs typeface="+mn-cs"/>
            </a:rPr>
            <a:t> STATEMENT </a:t>
          </a:r>
          <a:endParaRPr lang="en-PH" sz="7200">
            <a:effectLst/>
          </a:endParaRPr>
        </a:p>
        <a:p>
          <a:r>
            <a:rPr lang="en-PH" sz="7200" b="1" baseline="0">
              <a:solidFill>
                <a:schemeClr val="dk1"/>
              </a:solidFill>
              <a:effectLst/>
              <a:latin typeface="+mn-lt"/>
              <a:ea typeface="+mn-ea"/>
              <a:cs typeface="+mn-cs"/>
            </a:rPr>
            <a:t>OF</a:t>
          </a:r>
          <a:r>
            <a:rPr lang="en-PH" sz="7200" b="0" baseline="0">
              <a:solidFill>
                <a:schemeClr val="dk1"/>
              </a:solidFill>
              <a:effectLst/>
              <a:latin typeface="+mn-lt"/>
              <a:ea typeface="+mn-ea"/>
              <a:cs typeface="+mn-cs"/>
            </a:rPr>
            <a:t> </a:t>
          </a:r>
          <a:r>
            <a:rPr lang="en-PH" sz="7200" b="1" baseline="0">
              <a:solidFill>
                <a:schemeClr val="dk1"/>
              </a:solidFill>
              <a:effectLst/>
              <a:latin typeface="+mn-lt"/>
              <a:ea typeface="+mn-ea"/>
              <a:cs typeface="+mn-cs"/>
            </a:rPr>
            <a:t>(NON-LIFE INSURANCE COMPANY)</a:t>
          </a:r>
        </a:p>
        <a:p>
          <a:pPr marL="0" marR="0" lvl="0" indent="0" defTabSz="914400" eaLnBrk="1" fontAlgn="auto" latinLnBrk="0" hangingPunct="1">
            <a:lnSpc>
              <a:spcPct val="100000"/>
            </a:lnSpc>
            <a:spcBef>
              <a:spcPts val="0"/>
            </a:spcBef>
            <a:spcAft>
              <a:spcPts val="0"/>
            </a:spcAft>
            <a:buClrTx/>
            <a:buSzTx/>
            <a:buFontTx/>
            <a:buNone/>
            <a:tabLst/>
            <a:defRPr/>
          </a:pPr>
          <a:r>
            <a:rPr lang="en-PH" sz="4400" b="0" baseline="0">
              <a:solidFill>
                <a:schemeClr val="dk1"/>
              </a:solidFill>
              <a:effectLst/>
              <a:latin typeface="+mn-lt"/>
              <a:ea typeface="+mn-ea"/>
              <a:cs typeface="+mn-cs"/>
            </a:rPr>
            <a:t>(Company Address) </a:t>
          </a:r>
          <a:endParaRPr lang="en-PH" sz="34400">
            <a:effectLst/>
          </a:endParaRPr>
        </a:p>
        <a:p>
          <a:endParaRPr lang="en-PH" sz="6600">
            <a:effectLst/>
          </a:endParaRPr>
        </a:p>
        <a:p>
          <a:endParaRPr lang="en-PH" sz="6600"/>
        </a:p>
      </xdr:txBody>
    </xdr:sp>
    <xdr:clientData/>
  </xdr:twoCellAnchor>
  <xdr:twoCellAnchor>
    <xdr:from>
      <xdr:col>0</xdr:col>
      <xdr:colOff>261940</xdr:colOff>
      <xdr:row>26</xdr:row>
      <xdr:rowOff>142874</xdr:rowOff>
    </xdr:from>
    <xdr:to>
      <xdr:col>13</xdr:col>
      <xdr:colOff>23813</xdr:colOff>
      <xdr:row>33</xdr:row>
      <xdr:rowOff>190498</xdr:rowOff>
    </xdr:to>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261940" y="6276974"/>
          <a:ext cx="5867398" cy="1647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PH" sz="4000" b="1">
              <a:solidFill>
                <a:schemeClr val="dk1"/>
              </a:solidFill>
              <a:effectLst/>
              <a:latin typeface="+mn-lt"/>
              <a:ea typeface="+mn-ea"/>
              <a:cs typeface="+mn-cs"/>
            </a:rPr>
            <a:t>For the Year Ended</a:t>
          </a:r>
        </a:p>
        <a:p>
          <a:r>
            <a:rPr lang="en-PH" sz="3600"/>
            <a:t>31 DECEMBER 20XX</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23812</xdr:rowOff>
    </xdr:from>
    <xdr:to>
      <xdr:col>17</xdr:col>
      <xdr:colOff>0</xdr:colOff>
      <xdr:row>48</xdr:row>
      <xdr:rowOff>150813</xdr:rowOff>
    </xdr:to>
    <xdr:sp macro="" textlink="">
      <xdr:nvSpPr>
        <xdr:cNvPr id="3" name="Right Triangle 11">
          <a:extLst>
            <a:ext uri="{FF2B5EF4-FFF2-40B4-BE49-F238E27FC236}">
              <a16:creationId xmlns:a16="http://schemas.microsoft.com/office/drawing/2014/main" id="{00000000-0008-0000-0100-000003000000}"/>
            </a:ext>
          </a:extLst>
        </xdr:cNvPr>
        <xdr:cNvSpPr/>
      </xdr:nvSpPr>
      <xdr:spPr>
        <a:xfrm>
          <a:off x="0" y="23812"/>
          <a:ext cx="10477500" cy="11938001"/>
        </a:xfrm>
        <a:custGeom>
          <a:avLst/>
          <a:gdLst>
            <a:gd name="connsiteX0" fmla="*/ 0 w 6182259"/>
            <a:gd name="connsiteY0" fmla="*/ 6613584 h 6613584"/>
            <a:gd name="connsiteX1" fmla="*/ 0 w 6182259"/>
            <a:gd name="connsiteY1" fmla="*/ 0 h 6613584"/>
            <a:gd name="connsiteX2" fmla="*/ 6182259 w 6182259"/>
            <a:gd name="connsiteY2" fmla="*/ 6613584 h 6613584"/>
            <a:gd name="connsiteX3" fmla="*/ 0 w 6182259"/>
            <a:gd name="connsiteY3" fmla="*/ 6613584 h 6613584"/>
            <a:gd name="connsiteX0" fmla="*/ 0 w 6182259"/>
            <a:gd name="connsiteY0" fmla="*/ 6200235 h 6200235"/>
            <a:gd name="connsiteX1" fmla="*/ 4474952 w 6182259"/>
            <a:gd name="connsiteY1" fmla="*/ 0 h 6200235"/>
            <a:gd name="connsiteX2" fmla="*/ 6182259 w 6182259"/>
            <a:gd name="connsiteY2" fmla="*/ 6200235 h 6200235"/>
            <a:gd name="connsiteX3" fmla="*/ 0 w 6182259"/>
            <a:gd name="connsiteY3" fmla="*/ 6200235 h 6200235"/>
            <a:gd name="connsiteX0" fmla="*/ 0 w 7026929"/>
            <a:gd name="connsiteY0" fmla="*/ 251603 h 6200235"/>
            <a:gd name="connsiteX1" fmla="*/ 5319622 w 7026929"/>
            <a:gd name="connsiteY1" fmla="*/ 0 h 6200235"/>
            <a:gd name="connsiteX2" fmla="*/ 7026929 w 7026929"/>
            <a:gd name="connsiteY2" fmla="*/ 6200235 h 6200235"/>
            <a:gd name="connsiteX3" fmla="*/ 0 w 7026929"/>
            <a:gd name="connsiteY3" fmla="*/ 251603 h 6200235"/>
            <a:gd name="connsiteX0" fmla="*/ 17977 w 5337599"/>
            <a:gd name="connsiteY0" fmla="*/ 251603 h 5912687"/>
            <a:gd name="connsiteX1" fmla="*/ 5337599 w 5337599"/>
            <a:gd name="connsiteY1" fmla="*/ 0 h 5912687"/>
            <a:gd name="connsiteX2" fmla="*/ 0 w 5337599"/>
            <a:gd name="connsiteY2" fmla="*/ 5912687 h 5912687"/>
            <a:gd name="connsiteX3" fmla="*/ 17977 w 5337599"/>
            <a:gd name="connsiteY3" fmla="*/ 251603 h 5912687"/>
            <a:gd name="connsiteX0" fmla="*/ 652 w 5363669"/>
            <a:gd name="connsiteY0" fmla="*/ 0 h 6118721"/>
            <a:gd name="connsiteX1" fmla="*/ 5363669 w 5363669"/>
            <a:gd name="connsiteY1" fmla="*/ 206034 h 6118721"/>
            <a:gd name="connsiteX2" fmla="*/ 26070 w 5363669"/>
            <a:gd name="connsiteY2" fmla="*/ 6118721 h 6118721"/>
            <a:gd name="connsiteX3" fmla="*/ 652 w 5363669"/>
            <a:gd name="connsiteY3" fmla="*/ 0 h 6118721"/>
            <a:gd name="connsiteX0" fmla="*/ 3512 w 5366529"/>
            <a:gd name="connsiteY0" fmla="*/ 0 h 6503137"/>
            <a:gd name="connsiteX1" fmla="*/ 5366529 w 5366529"/>
            <a:gd name="connsiteY1" fmla="*/ 206034 h 6503137"/>
            <a:gd name="connsiteX2" fmla="*/ 0 w 5366529"/>
            <a:gd name="connsiteY2" fmla="*/ 6503137 h 6503137"/>
            <a:gd name="connsiteX3" fmla="*/ 3512 w 5366529"/>
            <a:gd name="connsiteY3" fmla="*/ 0 h 6503137"/>
            <a:gd name="connsiteX0" fmla="*/ 3512 w 4961508"/>
            <a:gd name="connsiteY0" fmla="*/ 0 h 6503137"/>
            <a:gd name="connsiteX1" fmla="*/ 4961508 w 4961508"/>
            <a:gd name="connsiteY1" fmla="*/ 151118 h 6503137"/>
            <a:gd name="connsiteX2" fmla="*/ 0 w 4961508"/>
            <a:gd name="connsiteY2" fmla="*/ 6503137 h 6503137"/>
            <a:gd name="connsiteX3" fmla="*/ 3512 w 4961508"/>
            <a:gd name="connsiteY3" fmla="*/ 0 h 6503137"/>
            <a:gd name="connsiteX0" fmla="*/ 3512 w 4990439"/>
            <a:gd name="connsiteY0" fmla="*/ 0 h 6503137"/>
            <a:gd name="connsiteX1" fmla="*/ 4990439 w 4990439"/>
            <a:gd name="connsiteY1" fmla="*/ 4673 h 6503137"/>
            <a:gd name="connsiteX2" fmla="*/ 0 w 4990439"/>
            <a:gd name="connsiteY2" fmla="*/ 6503137 h 6503137"/>
            <a:gd name="connsiteX3" fmla="*/ 3512 w 4990439"/>
            <a:gd name="connsiteY3" fmla="*/ 0 h 6503137"/>
            <a:gd name="connsiteX0" fmla="*/ 3512 w 4990439"/>
            <a:gd name="connsiteY0" fmla="*/ 0 h 6594665"/>
            <a:gd name="connsiteX1" fmla="*/ 4990439 w 4990439"/>
            <a:gd name="connsiteY1" fmla="*/ 96201 h 6594665"/>
            <a:gd name="connsiteX2" fmla="*/ 0 w 4990439"/>
            <a:gd name="connsiteY2" fmla="*/ 6594665 h 6594665"/>
            <a:gd name="connsiteX3" fmla="*/ 3512 w 4990439"/>
            <a:gd name="connsiteY3" fmla="*/ 0 h 6594665"/>
            <a:gd name="connsiteX0" fmla="*/ 3512 w 4990439"/>
            <a:gd name="connsiteY0" fmla="*/ 0 h 6539749"/>
            <a:gd name="connsiteX1" fmla="*/ 4990439 w 4990439"/>
            <a:gd name="connsiteY1" fmla="*/ 41285 h 6539749"/>
            <a:gd name="connsiteX2" fmla="*/ 0 w 4990439"/>
            <a:gd name="connsiteY2" fmla="*/ 6539749 h 6539749"/>
            <a:gd name="connsiteX3" fmla="*/ 3512 w 4990439"/>
            <a:gd name="connsiteY3" fmla="*/ 0 h 6539749"/>
          </a:gdLst>
          <a:ahLst/>
          <a:cxnLst>
            <a:cxn ang="0">
              <a:pos x="connsiteX0" y="connsiteY0"/>
            </a:cxn>
            <a:cxn ang="0">
              <a:pos x="connsiteX1" y="connsiteY1"/>
            </a:cxn>
            <a:cxn ang="0">
              <a:pos x="connsiteX2" y="connsiteY2"/>
            </a:cxn>
            <a:cxn ang="0">
              <a:pos x="connsiteX3" y="connsiteY3"/>
            </a:cxn>
          </a:cxnLst>
          <a:rect l="l" t="t" r="r" b="b"/>
          <a:pathLst>
            <a:path w="4990439" h="6539749">
              <a:moveTo>
                <a:pt x="3512" y="0"/>
              </a:moveTo>
              <a:lnTo>
                <a:pt x="4990439" y="41285"/>
              </a:lnTo>
              <a:lnTo>
                <a:pt x="0" y="6539749"/>
              </a:lnTo>
              <a:cubicBezTo>
                <a:pt x="5992" y="4652721"/>
                <a:pt x="-2480" y="1887028"/>
                <a:pt x="3512" y="0"/>
              </a:cubicBezTo>
              <a:close/>
            </a:path>
          </a:pathLst>
        </a:custGeom>
        <a:blipFill dpi="0" rotWithShape="1">
          <a:blip xmlns:r="http://schemas.openxmlformats.org/officeDocument/2006/relationships" r:embed="rId1"/>
          <a:srcRect/>
          <a:stretch>
            <a:fillRect/>
          </a:stretch>
        </a:blip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PH"/>
        </a:p>
      </xdr:txBody>
    </xdr:sp>
    <xdr:clientData/>
  </xdr:twoCellAnchor>
  <xdr:twoCellAnchor>
    <xdr:from>
      <xdr:col>9</xdr:col>
      <xdr:colOff>396421</xdr:colOff>
      <xdr:row>24</xdr:row>
      <xdr:rowOff>72684</xdr:rowOff>
    </xdr:from>
    <xdr:to>
      <xdr:col>13</xdr:col>
      <xdr:colOff>523421</xdr:colOff>
      <xdr:row>33</xdr:row>
      <xdr:rowOff>294934</xdr:rowOff>
    </xdr:to>
    <xdr:sp macro="" textlink="">
      <xdr:nvSpPr>
        <xdr:cNvPr id="2" name="Rectangle 1">
          <a:extLst>
            <a:ext uri="{FF2B5EF4-FFF2-40B4-BE49-F238E27FC236}">
              <a16:creationId xmlns:a16="http://schemas.microsoft.com/office/drawing/2014/main" id="{00000000-0008-0000-0100-000002000000}"/>
            </a:ext>
          </a:extLst>
        </xdr:cNvPr>
        <xdr:cNvSpPr/>
      </xdr:nvSpPr>
      <xdr:spPr>
        <a:xfrm>
          <a:off x="4365171" y="5565434"/>
          <a:ext cx="2254250" cy="2222500"/>
        </a:xfrm>
        <a:prstGeom prst="rect">
          <a:avLst/>
        </a:prstGeom>
        <a:ln w="12700"/>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PH" sz="1400" b="1">
              <a:latin typeface="Arial" panose="020B0604020202020204" pitchFamily="34" charset="0"/>
              <a:cs typeface="Arial" panose="020B0604020202020204" pitchFamily="34" charset="0"/>
            </a:rPr>
            <a:t>COMPANY LOGO</a:t>
          </a:r>
        </a:p>
      </xdr:txBody>
    </xdr:sp>
    <xdr:clientData/>
  </xdr:twoCellAnchor>
  <xdr:twoCellAnchor>
    <xdr:from>
      <xdr:col>0</xdr:col>
      <xdr:colOff>0</xdr:colOff>
      <xdr:row>37</xdr:row>
      <xdr:rowOff>82550</xdr:rowOff>
    </xdr:from>
    <xdr:to>
      <xdr:col>17</xdr:col>
      <xdr:colOff>114300</xdr:colOff>
      <xdr:row>51</xdr:row>
      <xdr:rowOff>120650</xdr:rowOff>
    </xdr:to>
    <xdr:sp macro="" textlink="">
      <xdr:nvSpPr>
        <xdr:cNvPr id="4" name="Rectangle 3">
          <a:extLst>
            <a:ext uri="{FF2B5EF4-FFF2-40B4-BE49-F238E27FC236}">
              <a16:creationId xmlns:a16="http://schemas.microsoft.com/office/drawing/2014/main" id="{00000000-0008-0000-0100-000004000000}"/>
            </a:ext>
          </a:extLst>
        </xdr:cNvPr>
        <xdr:cNvSpPr/>
      </xdr:nvSpPr>
      <xdr:spPr>
        <a:xfrm>
          <a:off x="0" y="8432800"/>
          <a:ext cx="11353800" cy="3149600"/>
        </a:xfrm>
        <a:prstGeom prst="rect">
          <a:avLst/>
        </a:prstGeom>
        <a:solidFill>
          <a:schemeClr val="accent1">
            <a:alpha val="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PH" sz="4400" b="1">
              <a:solidFill>
                <a:schemeClr val="tx1"/>
              </a:solidFill>
              <a:latin typeface="Arial" panose="020B0604020202020204" pitchFamily="34" charset="0"/>
              <a:cs typeface="Arial" panose="020B0604020202020204" pitchFamily="34" charset="0"/>
            </a:rPr>
            <a:t>ANNUAL</a:t>
          </a:r>
          <a:r>
            <a:rPr lang="en-PH" sz="4400" b="1" baseline="0">
              <a:solidFill>
                <a:schemeClr val="tx1"/>
              </a:solidFill>
              <a:latin typeface="Arial" panose="020B0604020202020204" pitchFamily="34" charset="0"/>
              <a:cs typeface="Arial" panose="020B0604020202020204" pitchFamily="34" charset="0"/>
            </a:rPr>
            <a:t> STATEMENT </a:t>
          </a:r>
        </a:p>
        <a:p>
          <a:pPr algn="ctr"/>
          <a:r>
            <a:rPr lang="en-PH" sz="4400" b="1" baseline="0">
              <a:solidFill>
                <a:schemeClr val="tx1"/>
              </a:solidFill>
              <a:latin typeface="Arial" panose="020B0604020202020204" pitchFamily="34" charset="0"/>
              <a:cs typeface="Arial" panose="020B0604020202020204" pitchFamily="34" charset="0"/>
            </a:rPr>
            <a:t>OF</a:t>
          </a:r>
        </a:p>
        <a:p>
          <a:pPr algn="ctr"/>
          <a:r>
            <a:rPr lang="en-PH" sz="4400" b="1" baseline="0">
              <a:solidFill>
                <a:schemeClr val="tx1"/>
              </a:solidFill>
              <a:latin typeface="Arial" panose="020B0604020202020204" pitchFamily="34" charset="0"/>
              <a:cs typeface="Arial" panose="020B0604020202020204" pitchFamily="34" charset="0"/>
            </a:rPr>
            <a:t>(NON-LIFE INSURANCE COMPANY)</a:t>
          </a:r>
        </a:p>
        <a:p>
          <a:pPr algn="ctr"/>
          <a:r>
            <a:rPr lang="en-PH" sz="4400" b="0" baseline="0">
              <a:solidFill>
                <a:schemeClr val="tx1"/>
              </a:solidFill>
              <a:latin typeface="Arial" panose="020B0604020202020204" pitchFamily="34" charset="0"/>
              <a:cs typeface="Arial" panose="020B0604020202020204" pitchFamily="34" charset="0"/>
            </a:rPr>
            <a:t>(Company Address)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57150</xdr:colOff>
          <xdr:row>19</xdr:row>
          <xdr:rowOff>19050</xdr:rowOff>
        </xdr:from>
        <xdr:to>
          <xdr:col>4</xdr:col>
          <xdr:colOff>657225</xdr:colOff>
          <xdr:row>20</xdr:row>
          <xdr:rowOff>9525</xdr:rowOff>
        </xdr:to>
        <xdr:sp macro="" textlink="">
          <xdr:nvSpPr>
            <xdr:cNvPr id="161796" name="Check Box 4" hidden="1">
              <a:extLst>
                <a:ext uri="{63B3BB69-23CF-44E3-9099-C40C66FF867C}">
                  <a14:compatExt spid="_x0000_s161796"/>
                </a:ext>
                <a:ext uri="{FF2B5EF4-FFF2-40B4-BE49-F238E27FC236}">
                  <a16:creationId xmlns:a16="http://schemas.microsoft.com/office/drawing/2014/main" id="{00000000-0008-0000-0300-0000047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PH" sz="800" b="0" i="0" u="none" strike="noStrike" baseline="0">
                  <a:solidFill>
                    <a:srgbClr val="000000"/>
                  </a:solidFill>
                  <a:latin typeface="Segoe UI"/>
                  <a:cs typeface="Segoe UI"/>
                </a:rPr>
                <a:t>Domestic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20</xdr:row>
          <xdr:rowOff>19050</xdr:rowOff>
        </xdr:from>
        <xdr:to>
          <xdr:col>6</xdr:col>
          <xdr:colOff>85725</xdr:colOff>
          <xdr:row>21</xdr:row>
          <xdr:rowOff>9525</xdr:rowOff>
        </xdr:to>
        <xdr:sp macro="" textlink="">
          <xdr:nvSpPr>
            <xdr:cNvPr id="161797" name="Check Box 5" hidden="1">
              <a:extLst>
                <a:ext uri="{63B3BB69-23CF-44E3-9099-C40C66FF867C}">
                  <a14:compatExt spid="_x0000_s161797"/>
                </a:ext>
                <a:ext uri="{FF2B5EF4-FFF2-40B4-BE49-F238E27FC236}">
                  <a16:creationId xmlns:a16="http://schemas.microsoft.com/office/drawing/2014/main" id="{00000000-0008-0000-0300-0000057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PH" sz="800" b="0" i="0" u="none" strike="noStrike" baseline="0">
                  <a:solidFill>
                    <a:srgbClr val="000000"/>
                  </a:solidFill>
                  <a:latin typeface="Segoe UI"/>
                  <a:cs typeface="Segoe UI"/>
                </a:rPr>
                <a:t>Domestically Incorporated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21</xdr:row>
          <xdr:rowOff>19050</xdr:rowOff>
        </xdr:from>
        <xdr:to>
          <xdr:col>4</xdr:col>
          <xdr:colOff>657225</xdr:colOff>
          <xdr:row>22</xdr:row>
          <xdr:rowOff>19050</xdr:rowOff>
        </xdr:to>
        <xdr:sp macro="" textlink="">
          <xdr:nvSpPr>
            <xdr:cNvPr id="161799" name="Check Box 7" hidden="1">
              <a:extLst>
                <a:ext uri="{63B3BB69-23CF-44E3-9099-C40C66FF867C}">
                  <a14:compatExt spid="_x0000_s161799"/>
                </a:ext>
                <a:ext uri="{FF2B5EF4-FFF2-40B4-BE49-F238E27FC236}">
                  <a16:creationId xmlns:a16="http://schemas.microsoft.com/office/drawing/2014/main" id="{00000000-0008-0000-0300-0000077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PH" sz="800" b="0" i="0" u="none" strike="noStrike" baseline="0">
                  <a:solidFill>
                    <a:srgbClr val="000000"/>
                  </a:solidFill>
                  <a:latin typeface="Segoe UI"/>
                  <a:cs typeface="Segoe UI"/>
                </a:rPr>
                <a:t>Foreign Branch</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255625</xdr:colOff>
      <xdr:row>48</xdr:row>
      <xdr:rowOff>130026</xdr:rowOff>
    </xdr:from>
    <xdr:to>
      <xdr:col>6</xdr:col>
      <xdr:colOff>1187547</xdr:colOff>
      <xdr:row>71</xdr:row>
      <xdr:rowOff>77529</xdr:rowOff>
    </xdr:to>
    <xdr:sp macro="" textlink="">
      <xdr:nvSpPr>
        <xdr:cNvPr id="2" name="Rectangle: Rounded Corners 2">
          <a:extLst>
            <a:ext uri="{FF2B5EF4-FFF2-40B4-BE49-F238E27FC236}">
              <a16:creationId xmlns:a16="http://schemas.microsoft.com/office/drawing/2014/main" id="{00000000-0008-0000-1B00-000002000000}"/>
            </a:ext>
          </a:extLst>
        </xdr:cNvPr>
        <xdr:cNvSpPr/>
      </xdr:nvSpPr>
      <xdr:spPr>
        <a:xfrm>
          <a:off x="255625" y="17069286"/>
          <a:ext cx="12506702" cy="3803223"/>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US" sz="1200" b="1">
              <a:solidFill>
                <a:sysClr val="windowText" lastClr="000000"/>
              </a:solidFill>
            </a:rPr>
            <a:t>DEFINITION OF TERMS:</a:t>
          </a:r>
          <a:endParaRPr lang="en-US" sz="1200">
            <a:solidFill>
              <a:sysClr val="windowText" lastClr="000000"/>
            </a:solidFill>
          </a:endParaRPr>
        </a:p>
        <a:p>
          <a:pPr algn="l"/>
          <a:r>
            <a:rPr lang="en-US" sz="1200">
              <a:solidFill>
                <a:sysClr val="windowText" lastClr="000000"/>
              </a:solidFill>
            </a:rPr>
            <a:t>1. </a:t>
          </a:r>
          <a:r>
            <a:rPr lang="en-US" sz="1200" b="1">
              <a:solidFill>
                <a:sysClr val="windowText" lastClr="000000"/>
              </a:solidFill>
            </a:rPr>
            <a:t>Ordinary</a:t>
          </a:r>
          <a:r>
            <a:rPr lang="en-US" sz="1200">
              <a:solidFill>
                <a:sysClr val="windowText" lastClr="000000"/>
              </a:solidFill>
            </a:rPr>
            <a:t> </a:t>
          </a:r>
          <a:r>
            <a:rPr lang="en-US" sz="1200" b="1">
              <a:solidFill>
                <a:sysClr val="windowText" lastClr="000000"/>
              </a:solidFill>
            </a:rPr>
            <a:t>Agent/s</a:t>
          </a:r>
          <a:r>
            <a:rPr lang="en-US" sz="1200">
              <a:solidFill>
                <a:sysClr val="windowText" lastClr="000000"/>
              </a:solidFill>
            </a:rPr>
            <a:t> -</a:t>
          </a:r>
          <a:r>
            <a:rPr lang="en-US" sz="1200" baseline="0">
              <a:solidFill>
                <a:sysClr val="windowText" lastClr="000000"/>
              </a:solidFill>
            </a:rPr>
            <a:t> selling of insurance products through individual agents licensed by the Insurance Commission</a:t>
          </a:r>
        </a:p>
        <a:p>
          <a:pPr algn="l"/>
          <a:r>
            <a:rPr lang="en-US" sz="1200" baseline="0">
              <a:solidFill>
                <a:sysClr val="windowText" lastClr="000000"/>
              </a:solidFill>
            </a:rPr>
            <a:t>2. </a:t>
          </a:r>
          <a:r>
            <a:rPr lang="en-US" sz="1200" b="1" baseline="0">
              <a:solidFill>
                <a:sysClr val="windowText" lastClr="000000"/>
              </a:solidFill>
            </a:rPr>
            <a:t>General Agent/s - </a:t>
          </a:r>
          <a:r>
            <a:rPr lang="en-US" sz="1200" b="0" baseline="0">
              <a:solidFill>
                <a:sysClr val="windowText" lastClr="000000"/>
              </a:solidFill>
            </a:rPr>
            <a:t>selling of insurance products  through general agents  licensed by the Insurance Commission</a:t>
          </a:r>
          <a:endParaRPr lang="en-US" sz="1200" baseline="0">
            <a:solidFill>
              <a:sysClr val="windowText" lastClr="000000"/>
            </a:solidFill>
          </a:endParaRPr>
        </a:p>
        <a:p>
          <a:pPr algn="l"/>
          <a:r>
            <a:rPr lang="en-US" sz="1200" baseline="0">
              <a:solidFill>
                <a:sysClr val="windowText" lastClr="000000"/>
              </a:solidFill>
            </a:rPr>
            <a:t>3. </a:t>
          </a:r>
          <a:r>
            <a:rPr lang="en-US" sz="1200" b="1" baseline="0">
              <a:solidFill>
                <a:sysClr val="windowText" lastClr="000000"/>
              </a:solidFill>
            </a:rPr>
            <a:t>Brokers</a:t>
          </a:r>
          <a:r>
            <a:rPr lang="en-US" sz="1200" baseline="0">
              <a:solidFill>
                <a:sysClr val="windowText" lastClr="000000"/>
              </a:solidFill>
            </a:rPr>
            <a:t> - selling of insurance products through brokers licensed by the Insurance Commission to act on behalf of the insured</a:t>
          </a:r>
        </a:p>
        <a:p>
          <a:pPr algn="l"/>
          <a:r>
            <a:rPr lang="en-US" sz="1200" baseline="0">
              <a:solidFill>
                <a:sysClr val="windowText" lastClr="000000"/>
              </a:solidFill>
            </a:rPr>
            <a:t>4. </a:t>
          </a:r>
          <a:r>
            <a:rPr lang="en-US" sz="1200" b="1" baseline="0">
              <a:solidFill>
                <a:sysClr val="windowText" lastClr="000000"/>
              </a:solidFill>
            </a:rPr>
            <a:t>Bancassurance</a:t>
          </a:r>
          <a:r>
            <a:rPr lang="en-US" sz="1200" baseline="0">
              <a:solidFill>
                <a:sysClr val="windowText" lastClr="000000"/>
              </a:solidFill>
            </a:rPr>
            <a:t> - presentation and selling of insurance products to the customers of a bank that has been duly licensed by the Bangko Sentral ng Pilipinas in accordance to the signed Bancassurance Arrangements or Agreements between the bank and the insurance company. </a:t>
          </a:r>
        </a:p>
        <a:p>
          <a:pPr algn="l"/>
          <a:r>
            <a:rPr lang="en-US" sz="1200" baseline="0">
              <a:solidFill>
                <a:sysClr val="windowText" lastClr="000000"/>
              </a:solidFill>
            </a:rPr>
            <a:t>5. </a:t>
          </a:r>
          <a:r>
            <a:rPr lang="en-US" sz="1200" b="1" baseline="0">
              <a:solidFill>
                <a:sysClr val="windowText" lastClr="000000"/>
              </a:solidFill>
            </a:rPr>
            <a:t>Direct Marketing</a:t>
          </a:r>
          <a:r>
            <a:rPr lang="en-US" sz="1200" baseline="0">
              <a:solidFill>
                <a:sysClr val="windowText" lastClr="000000"/>
              </a:solidFill>
            </a:rPr>
            <a:t> - selling of insurance products by the insurance company directly to the public via television, telemarketing, radio, print, or mail order or any other similar medium, excluding digital channels, rather than through intermediaries</a:t>
          </a:r>
        </a:p>
        <a:p>
          <a:pPr marL="0" marR="0" lvl="0" indent="0" algn="l" defTabSz="914400" rtl="0" eaLnBrk="1" fontAlgn="auto" latinLnBrk="0" hangingPunct="1">
            <a:lnSpc>
              <a:spcPct val="100000"/>
            </a:lnSpc>
            <a:spcBef>
              <a:spcPts val="0"/>
            </a:spcBef>
            <a:spcAft>
              <a:spcPts val="0"/>
            </a:spcAft>
            <a:buClrTx/>
            <a:buSzTx/>
            <a:buFontTx/>
            <a:buNone/>
            <a:tabLst/>
            <a:defRPr/>
          </a:pPr>
          <a:r>
            <a:rPr lang="en-US" sz="1200" baseline="0">
              <a:solidFill>
                <a:sysClr val="windowText" lastClr="000000"/>
              </a:solidFill>
              <a:effectLst/>
              <a:latin typeface="+mn-lt"/>
              <a:ea typeface="+mn-ea"/>
              <a:cs typeface="+mn-cs"/>
            </a:rPr>
            <a:t>6. </a:t>
          </a:r>
          <a:r>
            <a:rPr lang="en-US" sz="1200" b="1" baseline="0">
              <a:solidFill>
                <a:sysClr val="windowText" lastClr="000000"/>
              </a:solidFill>
              <a:latin typeface="+mn-lt"/>
              <a:ea typeface="+mn-ea"/>
              <a:cs typeface="+mn-cs"/>
            </a:rPr>
            <a:t>Others</a:t>
          </a:r>
          <a:r>
            <a:rPr lang="en-US" sz="1200" b="1" baseline="0">
              <a:solidFill>
                <a:sysClr val="windowText" lastClr="000000"/>
              </a:solidFill>
              <a:effectLst/>
              <a:latin typeface="+mn-lt"/>
              <a:ea typeface="+mn-ea"/>
              <a:cs typeface="+mn-cs"/>
            </a:rPr>
            <a:t> </a:t>
          </a:r>
          <a:r>
            <a:rPr lang="en-US" sz="1200" baseline="0">
              <a:solidFill>
                <a:sysClr val="windowText" lastClr="000000"/>
              </a:solidFill>
              <a:effectLst/>
              <a:latin typeface="+mn-lt"/>
              <a:ea typeface="+mn-ea"/>
              <a:cs typeface="+mn-cs"/>
            </a:rPr>
            <a:t>- such other insurance distribution methods not falling under any of the categories above (e.g. insurance aggregator)</a:t>
          </a:r>
          <a:endParaRPr lang="en-PH" sz="1200">
            <a:solidFill>
              <a:sysClr val="windowText" lastClr="000000"/>
            </a:solidFill>
            <a:effectLst/>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en-US" sz="1200" baseline="0">
              <a:solidFill>
                <a:sysClr val="windowText" lastClr="000000"/>
              </a:solidFill>
              <a:effectLst/>
              <a:latin typeface="+mn-lt"/>
              <a:ea typeface="+mn-ea"/>
              <a:cs typeface="+mn-cs"/>
            </a:rPr>
            <a:t>7. </a:t>
          </a:r>
          <a:r>
            <a:rPr lang="en-US" sz="1200" b="1" baseline="0">
              <a:solidFill>
                <a:sysClr val="windowText" lastClr="000000"/>
              </a:solidFill>
              <a:effectLst/>
              <a:latin typeface="+mn-lt"/>
              <a:ea typeface="+mn-ea"/>
              <a:cs typeface="+mn-cs"/>
            </a:rPr>
            <a:t>Traditional</a:t>
          </a:r>
          <a:r>
            <a:rPr lang="en-US" sz="1200" baseline="0">
              <a:solidFill>
                <a:sysClr val="windowText" lastClr="000000"/>
              </a:solidFill>
              <a:effectLst/>
              <a:latin typeface="+mn-lt"/>
              <a:ea typeface="+mn-ea"/>
              <a:cs typeface="+mn-cs"/>
            </a:rPr>
            <a:t> </a:t>
          </a:r>
          <a:r>
            <a:rPr lang="en-US" sz="1200" b="1" baseline="0">
              <a:solidFill>
                <a:sysClr val="windowText" lastClr="000000"/>
              </a:solidFill>
              <a:effectLst/>
              <a:latin typeface="+mn-lt"/>
              <a:ea typeface="+mn-ea"/>
              <a:cs typeface="+mn-cs"/>
            </a:rPr>
            <a:t>Selling</a:t>
          </a:r>
          <a:r>
            <a:rPr lang="en-US" sz="1200" baseline="0">
              <a:solidFill>
                <a:sysClr val="windowText" lastClr="000000"/>
              </a:solidFill>
              <a:effectLst/>
              <a:latin typeface="+mn-lt"/>
              <a:ea typeface="+mn-ea"/>
              <a:cs typeface="+mn-cs"/>
            </a:rPr>
            <a:t>- form of insurance selling where the intermediary (Agents, Broker or Bancassurance)  present and sell insurance without using any digital channels (e.g. Face to face meeting and use of paper forms/contracts, etc.)</a:t>
          </a:r>
          <a:endParaRPr lang="en-PH" sz="1200">
            <a:solidFill>
              <a:sysClr val="windowText" lastClr="000000"/>
            </a:solidFill>
            <a:effectLst/>
          </a:endParaRPr>
        </a:p>
        <a:p>
          <a:pPr algn="l"/>
          <a:r>
            <a:rPr lang="en-US" sz="1200" baseline="0">
              <a:solidFill>
                <a:sysClr val="windowText" lastClr="000000"/>
              </a:solidFill>
            </a:rPr>
            <a:t>8. </a:t>
          </a:r>
          <a:r>
            <a:rPr lang="en-US" sz="1200" b="1" baseline="0">
              <a:solidFill>
                <a:sysClr val="windowText" lastClr="000000"/>
              </a:solidFill>
            </a:rPr>
            <a:t>Digital Channels</a:t>
          </a:r>
          <a:r>
            <a:rPr lang="en-US" sz="1200" baseline="0">
              <a:solidFill>
                <a:sysClr val="windowText" lastClr="000000"/>
              </a:solidFill>
            </a:rPr>
            <a:t> - selling of insurance products by the insurance company via the internet, such as through web browsers, mobile applications, online platforms,  electronic marketplaces, or other digital channels.  </a:t>
          </a:r>
        </a:p>
        <a:p>
          <a:pPr marL="0" marR="0" indent="0" algn="l" defTabSz="914400" rtl="0" eaLnBrk="1" fontAlgn="auto" latinLnBrk="0" hangingPunct="1">
            <a:lnSpc>
              <a:spcPct val="100000"/>
            </a:lnSpc>
            <a:spcBef>
              <a:spcPts val="0"/>
            </a:spcBef>
            <a:spcAft>
              <a:spcPts val="0"/>
            </a:spcAft>
            <a:buClrTx/>
            <a:buSzTx/>
            <a:buFontTx/>
            <a:buNone/>
            <a:tabLst/>
            <a:defRPr/>
          </a:pPr>
          <a:r>
            <a:rPr lang="en-US" sz="1200" baseline="0">
              <a:solidFill>
                <a:sysClr val="windowText" lastClr="000000"/>
              </a:solidFill>
            </a:rPr>
            <a:t>9. </a:t>
          </a:r>
          <a:r>
            <a:rPr lang="en-US" sz="1200" b="1" baseline="0">
              <a:solidFill>
                <a:sysClr val="windowText" lastClr="000000"/>
              </a:solidFill>
            </a:rPr>
            <a:t>Partial Digital Channel </a:t>
          </a:r>
          <a:r>
            <a:rPr lang="en-US" sz="1200" baseline="0">
              <a:solidFill>
                <a:sysClr val="windowText" lastClr="000000"/>
              </a:solidFill>
            </a:rPr>
            <a:t>- </a:t>
          </a:r>
          <a:r>
            <a:rPr lang="en-US" sz="1200" baseline="0">
              <a:solidFill>
                <a:sysClr val="windowText" lastClr="000000"/>
              </a:solidFill>
              <a:effectLst/>
              <a:latin typeface="+mn-lt"/>
              <a:ea typeface="+mn-ea"/>
              <a:cs typeface="+mn-cs"/>
            </a:rPr>
            <a:t>selling of insurance products through a combination of traditional and/or any digital channel to complete an insurance sales transaction (e.g. combined use of emails, third-party mobile applications and on-line flatforms, and e-payment systems, etc.)</a:t>
          </a:r>
          <a:endParaRPr lang="en-US" sz="1200" baseline="0">
            <a:solidFill>
              <a:sysClr val="windowText" lastClr="000000"/>
            </a:solidFill>
          </a:endParaRPr>
        </a:p>
        <a:p>
          <a:pPr marL="0" marR="0" indent="0" algn="l" defTabSz="914400" rtl="0" eaLnBrk="1" fontAlgn="auto" latinLnBrk="0" hangingPunct="1">
            <a:lnSpc>
              <a:spcPct val="100000"/>
            </a:lnSpc>
            <a:spcBef>
              <a:spcPts val="0"/>
            </a:spcBef>
            <a:spcAft>
              <a:spcPts val="0"/>
            </a:spcAft>
            <a:buClrTx/>
            <a:buSzTx/>
            <a:buFontTx/>
            <a:buNone/>
            <a:tabLst/>
            <a:defRPr/>
          </a:pPr>
          <a:r>
            <a:rPr lang="en-US" sz="1200" baseline="0">
              <a:solidFill>
                <a:sysClr val="windowText" lastClr="000000"/>
              </a:solidFill>
            </a:rPr>
            <a:t>10. </a:t>
          </a:r>
          <a:r>
            <a:rPr lang="en-US" sz="1200" b="1" baseline="0">
              <a:solidFill>
                <a:sysClr val="windowText" lastClr="000000"/>
              </a:solidFill>
            </a:rPr>
            <a:t>Full Digital Channel</a:t>
          </a:r>
          <a:r>
            <a:rPr lang="en-US" sz="1200" baseline="0">
              <a:solidFill>
                <a:sysClr val="windowText" lastClr="000000"/>
              </a:solidFill>
            </a:rPr>
            <a:t> - </a:t>
          </a:r>
          <a:r>
            <a:rPr lang="en-US" sz="1200" baseline="0">
              <a:solidFill>
                <a:sysClr val="windowText" lastClr="000000"/>
              </a:solidFill>
              <a:effectLst/>
              <a:latin typeface="+mn-lt"/>
              <a:ea typeface="+mn-ea"/>
              <a:cs typeface="+mn-cs"/>
            </a:rPr>
            <a:t>selling of insurance products via the internet, using only a single digital channel such as any web browser, mobile application, online platform, electronic marketplace, or other digital channels </a:t>
          </a:r>
          <a:r>
            <a:rPr lang="en-PH" sz="1200" baseline="0">
              <a:solidFill>
                <a:sysClr val="windowText" lastClr="000000"/>
              </a:solidFill>
              <a:effectLst/>
              <a:latin typeface="+mn-lt"/>
              <a:ea typeface="+mn-ea"/>
              <a:cs typeface="+mn-cs"/>
            </a:rPr>
            <a:t>to complete an insurance sale transaction</a:t>
          </a:r>
          <a:endParaRPr lang="en-PH" sz="1200">
            <a:solidFill>
              <a:sysClr val="windowText" lastClr="000000"/>
            </a:solidFill>
            <a:effectLst/>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jg.dimpas/Desktop/mjg.dimpas/Documents/1%20NON-LIFE%20INSURANCE%20COMPANIES/2015/1%20PETROGEN%202015%20VF/wppetrogen2015VF.V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V:\Users\mjg.dimpas\Desktop\mjg.dimpas\Documents\1%20NON-LIFE%20INSURANCE%20COMPANIES\2015\1%20PETROGEN%202015%20VF\wppetrogen2015VF.V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V:\Users\jc.manicad\AppData\Local\Microsoft\Windows\Temporary%20Internet%20Files\Content.Outlook\81TWSPZ4\Copy%20of%20000%2020170317%20SEGURO%20template%20%202017.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jc.manicad/AppData/Local/Microsoft/Windows/Temporary%20Internet%20Files/Content.Outlook/81TWSPZ4/Copy%20of%20000%2020170317%20SEGURO%20template%20%202017.xlsb"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060320%20NL%20Meeting\2.%20Annual%20Statement\14.%20Cash%20in%20Bank%20Deposit%20in%20Transit%20and%20Listing%20of%20Bank%20Accounts%20Schedule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IC%20WFH%2002\Desktop\Proposed%20AS%20Revisions%202022\Non-Life%202022%20new%20templa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nds (2)"/>
      <sheetName val="Sheet1"/>
      <sheetName val="wTB"/>
      <sheetName val="wbs"/>
      <sheetName val="A"/>
      <sheetName val="S"/>
      <sheetName val="compliance"/>
      <sheetName val="N"/>
      <sheetName val="J"/>
      <sheetName val="rbc"/>
      <sheetName val="Sheet2"/>
      <sheetName val="bonds"/>
      <sheetName val="bonds-add on accrued int"/>
      <sheetName val="stocks"/>
      <sheetName val="cash"/>
      <sheetName val="premiums receivable"/>
      <sheetName val="reinsurance accounts"/>
      <sheetName val="RI suspended accounts"/>
      <sheetName val="accrued inv inc"/>
      <sheetName val="ctd"/>
      <sheetName val="edp equipment"/>
      <sheetName val="other assets"/>
      <sheetName val="losses &amp; claims payable"/>
      <sheetName val="IBNR"/>
      <sheetName val="RUP"/>
      <sheetName val="taxes payable"/>
      <sheetName val="pt payments"/>
      <sheetName val="dst payments"/>
      <sheetName val="dst bayad centr"/>
      <sheetName val="VAT payments"/>
      <sheetName val="fst payments"/>
      <sheetName val="other liabilities-AP"/>
      <sheetName val="$b"/>
      <sheetName val="bonds-accrued interest"/>
      <sheetName val="T"/>
      <sheetName val="ST"/>
      <sheetName val="sa"/>
      <sheetName val="OI"/>
      <sheetName val="RE"/>
      <sheetName val="ML"/>
      <sheetName val="OL"/>
      <sheetName val="C"/>
      <sheetName val="acq. cost of bonds"/>
      <sheetName val="CR"/>
      <sheetName val="M"/>
      <sheetName val="CI"/>
      <sheetName val="recons"/>
      <sheetName val="apprletter"/>
      <sheetName val="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nds (2)"/>
      <sheetName val="Sheet1"/>
      <sheetName val="wTB"/>
      <sheetName val="wbs"/>
      <sheetName val="A"/>
      <sheetName val="S"/>
      <sheetName val="compliance"/>
      <sheetName val="N"/>
      <sheetName val="J"/>
      <sheetName val="rbc"/>
      <sheetName val="Sheet2"/>
      <sheetName val="bonds"/>
      <sheetName val="bonds-add on accrued int"/>
      <sheetName val="stocks"/>
      <sheetName val="cash"/>
      <sheetName val="premiums receivable"/>
      <sheetName val="reinsurance accounts"/>
      <sheetName val="RI suspended accounts"/>
      <sheetName val="accrued inv inc"/>
      <sheetName val="ctd"/>
      <sheetName val="edp equipment"/>
      <sheetName val="other assets"/>
      <sheetName val="losses &amp; claims payable"/>
      <sheetName val="IBNR"/>
      <sheetName val="RUP"/>
      <sheetName val="taxes payable"/>
      <sheetName val="pt payments"/>
      <sheetName val="dst payments"/>
      <sheetName val="dst bayad centr"/>
      <sheetName val="VAT payments"/>
      <sheetName val="fst payments"/>
      <sheetName val="other liabilities-AP"/>
      <sheetName val="$b"/>
      <sheetName val="bonds-accrued interest"/>
      <sheetName val="T"/>
      <sheetName val="ST"/>
      <sheetName val="sa"/>
      <sheetName val="OI"/>
      <sheetName val="RE"/>
      <sheetName val="ML"/>
      <sheetName val="OL"/>
      <sheetName val="C"/>
      <sheetName val="acq. cost of bonds"/>
      <sheetName val="CR"/>
      <sheetName val="M"/>
      <sheetName val="CI"/>
      <sheetName val="recons"/>
      <sheetName val="apprletter"/>
      <sheetName val="St1"/>
      <sheetName val="PS2"/>
      <sheetName val="PS4"/>
      <sheetName val="RBC-x17"/>
      <sheetName val="p1"/>
      <sheetName val="main"/>
      <sheetName val="bonds_(2)"/>
      <sheetName val="bonds-add_on_accrued_int"/>
      <sheetName val="premiums_receivable"/>
      <sheetName val="reinsurance_accounts"/>
      <sheetName val="RI_suspended_accounts"/>
      <sheetName val="accrued_inv_inc"/>
      <sheetName val="edp_equipment"/>
      <sheetName val="other_assets"/>
      <sheetName val="losses_&amp;_claims_payable"/>
      <sheetName val="taxes_payable"/>
      <sheetName val="pt_payments"/>
      <sheetName val="dst_payments"/>
      <sheetName val="dst_bayad_centr"/>
      <sheetName val="VAT_payments"/>
      <sheetName val="fst_payments"/>
      <sheetName val="other_liabilities-AP"/>
      <sheetName val="bonds-accrued_interest"/>
      <sheetName val="acq__cost_of_bonds"/>
      <sheetName val="E3-A_AR-Clrg Rollfow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0"/>
      <sheetName val="main"/>
      <sheetName val="sum"/>
      <sheetName val="S"/>
      <sheetName val="E"/>
      <sheetName val="G"/>
      <sheetName val="U"/>
      <sheetName val="R"/>
      <sheetName val="O"/>
      <sheetName val="121 122 data"/>
      <sheetName val="141 data"/>
      <sheetName val="123 142 data"/>
      <sheetName val="A"/>
      <sheetName val="wbs"/>
      <sheetName val="121_122_data"/>
      <sheetName val="141_data"/>
      <sheetName val="123_142_data"/>
      <sheetName val="F-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0"/>
      <sheetName val="main"/>
      <sheetName val="sum"/>
      <sheetName val="S"/>
      <sheetName val="E"/>
      <sheetName val="G"/>
      <sheetName val="U"/>
      <sheetName val="R"/>
      <sheetName val="O"/>
      <sheetName val="121 122 data"/>
      <sheetName val="141 data"/>
      <sheetName val="123 142 data"/>
      <sheetName val="A"/>
      <sheetName val="wb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T"/>
      <sheetName val="Bank Accounts"/>
    </sheetNames>
    <sheetDataSet>
      <sheetData sheetId="0"/>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ncial"/>
      <sheetName val="Income Statement_SCI"/>
      <sheetName val="Invested Assets"/>
      <sheetName val="P17, R1 Premiums"/>
      <sheetName val="P18, R2 Losses"/>
      <sheetName val="P19, R3 Commissions"/>
      <sheetName val="P20, R4 Risks"/>
      <sheetName val="P21, R5 - Losses and Claims"/>
      <sheetName val="P22, R6 - Prem and Claims"/>
      <sheetName val="P23, R7 - Line of Business"/>
      <sheetName val="Sheet3"/>
      <sheetName val="Sheet4"/>
    </sheetNames>
    <sheetDataSet>
      <sheetData sheetId="0" refreshError="1"/>
      <sheetData sheetId="1" refreshError="1"/>
      <sheetData sheetId="2" refreshError="1"/>
      <sheetData sheetId="3">
        <row r="2">
          <cell r="A2" t="str">
            <v>ANNUAL STATEMENT OF  __________________________________________________  FOR THE YEAR ENDED 31 December 20__</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persons/person.xml><?xml version="1.0" encoding="utf-8"?>
<personList xmlns="http://schemas.microsoft.com/office/spreadsheetml/2018/threadedcomments" xmlns:x="http://schemas.openxmlformats.org/spreadsheetml/2006/main">
  <person displayName="Jennifer C. Manicad" id="{CA9FA81B-8941-4291-89CC-7068274752CF}" userId="S::jc.manicad@insurance.gov.ph::7851b1ad-272e-428b-bc70-937c0893b11f"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EA74450-5564-4567-B9E0-E02EED0C8F5D}" name="Table13" displayName="Table13" ref="E2:K11" totalsRowShown="0" headerRowDxfId="334" dataDxfId="333" headerRowCellStyle="Normal 2" dataCellStyle="Normal 2">
  <autoFilter ref="E2:K11" xr:uid="{00000000-0009-0000-0100-000002000000}">
    <filterColumn colId="0" hiddenButton="1"/>
    <filterColumn colId="1" hiddenButton="1"/>
    <filterColumn colId="2" hiddenButton="1"/>
    <filterColumn colId="3" hiddenButton="1"/>
    <filterColumn colId="4" hiddenButton="1"/>
  </autoFilter>
  <tableColumns count="7">
    <tableColumn id="1" xr3:uid="{B9009878-3352-436B-B0ED-6B01BF9EFB2C}" name="#" dataDxfId="332" dataCellStyle="Normal 2"/>
    <tableColumn id="5" xr3:uid="{8833D573-3048-4A8A-A701-F2AF626E5445}" name="Name of Sustainable Insurance Product" dataDxfId="331"/>
    <tableColumn id="2" xr3:uid="{DB8B0768-B963-4F17-9EC1-08FC9E338C78}" name="No. of Policies Sold" dataDxfId="330" dataCellStyle="Normal 2"/>
    <tableColumn id="3" xr3:uid="{B249EEDE-A76D-475B-A6FD-A8E93131CE41}" name="Premium Income" dataDxfId="329" dataCellStyle="Normal 2"/>
    <tableColumn id="4" xr3:uid="{35917D40-122B-4217-AF71-4925381E72CC}" name="Total Sum Assured" dataDxfId="328" dataCellStyle="Normal 2"/>
    <tableColumn id="6" xr3:uid="{BA3B7F68-86C1-4698-ADB3-66879ECFA34B}" name="NDC Contribution" dataDxfId="327" dataCellStyle="Normal 2"/>
    <tableColumn id="7" xr3:uid="{8028F6F5-A3C1-45F7-99FC-F044418A0ABD}" name="ESG Consideration" dataDxfId="326" dataCellStyle="Normal 2"/>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O2" dT="2023-12-19T06:27:46.38" personId="{CA9FA81B-8941-4291-89CC-7068274752CF}" id="{67ED69F5-8309-4EA4-B6E3-D9A96C1AFD0C}">
    <text xml:space="preserve">Please refer to BAP (for USD) and BSP issuances (other foreign currency) </text>
  </threadedComment>
</ThreadedComments>
</file>

<file path=xl/threadedComments/threadedComment2.xml><?xml version="1.0" encoding="utf-8"?>
<ThreadedComments xmlns="http://schemas.microsoft.com/office/spreadsheetml/2018/threadedcomments" xmlns:x="http://schemas.openxmlformats.org/spreadsheetml/2006/main">
  <threadedComment ref="E7" dT="2023-12-19T07:12:27.85" personId="{CA9FA81B-8941-4291-89CC-7068274752CF}" id="{55D06602-CE26-4E5F-A1C8-CA3EFBA455CE}">
    <text xml:space="preserve">Non-admitted if not under BSP Authorized. </text>
  </threadedComment>
</ThreadedComments>
</file>

<file path=xl/threadedComments/threadedComment3.xml><?xml version="1.0" encoding="utf-8"?>
<ThreadedComments xmlns="http://schemas.microsoft.com/office/spreadsheetml/2018/threadedcomments" xmlns:x="http://schemas.openxmlformats.org/spreadsheetml/2006/main">
  <threadedComment ref="D10" dT="2023-12-19T07:16:17.61" personId="{CA9FA81B-8941-4291-89CC-7068274752CF}" id="{358E5B58-0D85-4FD0-A1A1-BA9CB02906DE}">
    <text xml:space="preserve">Non-admitted if not under BSP Authorized. </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s://unfccc.int/sites/default/files/NDC/2022-06/Philippines%20-%20NDC.pdf" TargetMode="External"/><Relationship Id="rId2" Type="http://schemas.openxmlformats.org/officeDocument/2006/relationships/hyperlink" Target="https://www.dof.gov.ph/wp-content/uploads/2021/10/ALCEP-Roadmap.pdf" TargetMode="External"/><Relationship Id="rId1" Type="http://schemas.openxmlformats.org/officeDocument/2006/relationships/hyperlink" Target="https://www.dof.gov.ph/wp-content/uploads/2021/10/ALCEP-Sustainable-Finance-Guiding-Principles.pdf" TargetMode="External"/><Relationship Id="rId5" Type="http://schemas.openxmlformats.org/officeDocument/2006/relationships/table" Target="../tables/table1.xm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1.bin"/><Relationship Id="rId4" Type="http://schemas.microsoft.com/office/2017/10/relationships/threadedComment" Target="../threadedComments/threadedComment2.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2.bin"/><Relationship Id="rId4" Type="http://schemas.microsoft.com/office/2017/10/relationships/threadedComment" Target="../threadedComments/threadedComment3.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8" Type="http://schemas.microsoft.com/office/2017/10/relationships/threadedComment" Target="../threadedComments/threadedComment1.xml"/><Relationship Id="rId3" Type="http://schemas.openxmlformats.org/officeDocument/2006/relationships/vmlDrawing" Target="../drawings/vmlDrawing1.vml"/><Relationship Id="rId7" Type="http://schemas.openxmlformats.org/officeDocument/2006/relationships/comments" Target="../comments1.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BD3933-6BF7-4AB0-92B1-E899F3FF0323}">
  <sheetPr>
    <pageSetUpPr fitToPage="1"/>
  </sheetPr>
  <dimension ref="A1:Q90"/>
  <sheetViews>
    <sheetView showGridLines="0" view="pageBreakPreview" topLeftCell="A66" zoomScale="26" zoomScaleNormal="90" zoomScaleSheetLayoutView="26" workbookViewId="0">
      <selection activeCell="AG60" sqref="AG60"/>
    </sheetView>
  </sheetViews>
  <sheetFormatPr defaultRowHeight="12.75"/>
  <cols>
    <col min="1" max="1" width="6.5703125" style="168" customWidth="1"/>
    <col min="2" max="2" width="6.28515625" style="168" customWidth="1"/>
    <col min="3" max="3" width="7" style="168" customWidth="1"/>
    <col min="4" max="4" width="5.140625" style="168" customWidth="1"/>
    <col min="5" max="5" width="7.28515625" style="168" customWidth="1"/>
    <col min="6" max="6" width="6.28515625" style="168" customWidth="1"/>
    <col min="7" max="7" width="6.5703125" style="168" customWidth="1"/>
    <col min="8" max="8" width="7" style="168" customWidth="1"/>
    <col min="9" max="9" width="7.28515625" style="168" customWidth="1"/>
    <col min="10" max="10" width="6.5703125" style="168" customWidth="1"/>
    <col min="11" max="11" width="7.28515625" style="168" customWidth="1"/>
    <col min="12" max="12" width="9.140625" style="168" customWidth="1"/>
    <col min="13" max="13" width="9.140625" style="168"/>
    <col min="14" max="14" width="20.5703125" style="168" customWidth="1"/>
    <col min="15" max="15" width="11" style="168" customWidth="1"/>
    <col min="16" max="16" width="19" style="168" customWidth="1"/>
    <col min="17" max="17" width="14.85546875" style="168" customWidth="1"/>
    <col min="18" max="18" width="9.140625" style="168"/>
    <col min="19" max="19" width="24.42578125" style="168" bestFit="1" customWidth="1"/>
    <col min="20" max="16384" width="9.140625" style="168"/>
  </cols>
  <sheetData>
    <row r="1" spans="1:17" s="35" customFormat="1" ht="18" customHeight="1" thickTop="1">
      <c r="A1" s="1282"/>
      <c r="B1" s="1283"/>
      <c r="C1" s="1283"/>
      <c r="D1" s="1283"/>
      <c r="E1" s="1283"/>
      <c r="F1" s="1283"/>
      <c r="G1" s="1283"/>
      <c r="H1" s="1283"/>
      <c r="I1" s="1283"/>
      <c r="J1" s="1283"/>
      <c r="K1" s="1283"/>
      <c r="L1" s="1283"/>
      <c r="M1" s="1283"/>
      <c r="N1" s="1283"/>
      <c r="O1" s="1283"/>
      <c r="P1" s="1284"/>
      <c r="Q1" s="1285"/>
    </row>
    <row r="2" spans="1:17" s="35" customFormat="1" ht="18" customHeight="1">
      <c r="A2" s="1286"/>
      <c r="B2" s="377"/>
      <c r="C2" s="377"/>
      <c r="D2" s="377"/>
      <c r="E2" s="377"/>
      <c r="F2" s="377"/>
      <c r="G2" s="377"/>
      <c r="H2" s="377"/>
      <c r="I2" s="377"/>
      <c r="J2" s="377"/>
      <c r="K2" s="377"/>
      <c r="L2" s="377"/>
      <c r="M2" s="377"/>
      <c r="N2" s="377"/>
      <c r="O2" s="377"/>
      <c r="Q2" s="1287"/>
    </row>
    <row r="3" spans="1:17" s="35" customFormat="1" ht="18" customHeight="1">
      <c r="A3" s="1286"/>
      <c r="B3" s="377"/>
      <c r="C3" s="377"/>
      <c r="D3" s="377"/>
      <c r="E3" s="377"/>
      <c r="F3" s="377"/>
      <c r="G3" s="377"/>
      <c r="H3" s="377"/>
      <c r="I3" s="377"/>
      <c r="J3" s="377"/>
      <c r="K3" s="377"/>
      <c r="L3" s="377"/>
      <c r="M3" s="377"/>
      <c r="N3" s="377"/>
      <c r="O3" s="377"/>
      <c r="Q3" s="1287"/>
    </row>
    <row r="4" spans="1:17" s="35" customFormat="1" ht="18" customHeight="1">
      <c r="A4" s="1286"/>
      <c r="B4" s="377"/>
      <c r="C4" s="377"/>
      <c r="D4" s="377"/>
      <c r="E4" s="377"/>
      <c r="F4" s="377"/>
      <c r="G4" s="377"/>
      <c r="H4" s="377"/>
      <c r="I4" s="377"/>
      <c r="J4" s="377"/>
      <c r="K4" s="377"/>
      <c r="L4" s="377"/>
      <c r="M4" s="377"/>
      <c r="N4" s="377"/>
      <c r="O4" s="377"/>
      <c r="Q4" s="1287"/>
    </row>
    <row r="5" spans="1:17" s="35" customFormat="1" ht="18" customHeight="1">
      <c r="A5" s="1286"/>
      <c r="B5" s="377"/>
      <c r="C5" s="377"/>
      <c r="D5" s="377"/>
      <c r="E5" s="1288"/>
      <c r="F5" s="1288"/>
      <c r="G5" s="1288"/>
      <c r="H5" s="377"/>
      <c r="I5" s="377"/>
      <c r="J5" s="377"/>
      <c r="K5" s="377"/>
      <c r="L5" s="377"/>
      <c r="M5" s="377"/>
      <c r="N5" s="377"/>
      <c r="O5" s="377"/>
      <c r="Q5" s="1287"/>
    </row>
    <row r="6" spans="1:17" s="134" customFormat="1" ht="21" customHeight="1">
      <c r="A6" s="1629"/>
      <c r="B6" s="1"/>
      <c r="C6" s="1"/>
      <c r="D6" s="1"/>
      <c r="E6" s="1288"/>
      <c r="F6" s="1288"/>
      <c r="G6" s="1288"/>
      <c r="H6" s="1"/>
      <c r="I6" s="1"/>
      <c r="J6" s="1"/>
      <c r="K6" s="1"/>
      <c r="L6" s="1"/>
      <c r="M6" s="1"/>
      <c r="N6" s="1"/>
      <c r="O6" s="1"/>
      <c r="Q6" s="1630"/>
    </row>
    <row r="7" spans="1:17" s="134" customFormat="1" ht="18" customHeight="1">
      <c r="A7" s="1629"/>
      <c r="B7" s="1"/>
      <c r="C7" s="1"/>
      <c r="D7" s="1"/>
      <c r="E7" s="1288"/>
      <c r="F7" s="1288"/>
      <c r="G7" s="1288"/>
      <c r="H7" s="1"/>
      <c r="I7" s="1"/>
      <c r="J7" s="1"/>
      <c r="K7" s="1"/>
      <c r="L7" s="1"/>
      <c r="M7" s="1"/>
      <c r="N7" s="1"/>
      <c r="O7" s="1"/>
      <c r="Q7" s="1630"/>
    </row>
    <row r="8" spans="1:17" s="134" customFormat="1" ht="21" customHeight="1">
      <c r="A8" s="1629"/>
      <c r="B8" s="1"/>
      <c r="C8" s="1"/>
      <c r="D8" s="1"/>
      <c r="E8" s="1288"/>
      <c r="F8" s="1288"/>
      <c r="G8" s="1288"/>
      <c r="H8" s="1"/>
      <c r="I8" s="1"/>
      <c r="J8" s="1"/>
      <c r="K8" s="1"/>
      <c r="L8" s="1"/>
      <c r="M8" s="1"/>
      <c r="N8" s="1"/>
      <c r="O8" s="1"/>
      <c r="Q8" s="1630"/>
    </row>
    <row r="9" spans="1:17" s="134" customFormat="1" ht="18" customHeight="1">
      <c r="A9" s="1629"/>
      <c r="B9" s="1"/>
      <c r="C9" s="1"/>
      <c r="D9" s="1"/>
      <c r="E9" s="1288"/>
      <c r="F9" s="1288"/>
      <c r="G9" s="1288"/>
      <c r="H9" s="1"/>
      <c r="I9" s="1"/>
      <c r="J9" s="1"/>
      <c r="K9" s="1"/>
      <c r="L9" s="1"/>
      <c r="M9" s="1"/>
      <c r="N9" s="1"/>
      <c r="O9" s="1"/>
      <c r="Q9" s="1630"/>
    </row>
    <row r="10" spans="1:17" s="134" customFormat="1" ht="18" customHeight="1">
      <c r="A10" s="1629"/>
      <c r="B10" s="1"/>
      <c r="C10" s="1"/>
      <c r="D10" s="1"/>
      <c r="E10" s="1288"/>
      <c r="F10" s="1288"/>
      <c r="G10" s="1288"/>
      <c r="H10" s="1"/>
      <c r="I10" s="1"/>
      <c r="J10" s="1"/>
      <c r="K10" s="1"/>
      <c r="L10" s="1"/>
      <c r="M10" s="1"/>
      <c r="N10" s="1"/>
      <c r="O10" s="1"/>
      <c r="Q10" s="1630"/>
    </row>
    <row r="11" spans="1:17" s="134" customFormat="1" ht="21" customHeight="1">
      <c r="A11" s="1629"/>
      <c r="B11" s="1"/>
      <c r="C11" s="1"/>
      <c r="D11" s="1"/>
      <c r="E11" s="1288"/>
      <c r="F11" s="1288"/>
      <c r="G11" s="1288"/>
      <c r="H11" s="1"/>
      <c r="I11" s="1"/>
      <c r="J11" s="1"/>
      <c r="K11" s="1"/>
      <c r="L11" s="1"/>
      <c r="M11" s="1"/>
      <c r="N11" s="1"/>
      <c r="O11" s="1"/>
      <c r="Q11" s="1630"/>
    </row>
    <row r="12" spans="1:17" s="134" customFormat="1" ht="18" customHeight="1">
      <c r="A12" s="1629"/>
      <c r="B12" s="1"/>
      <c r="C12" s="1"/>
      <c r="D12" s="1"/>
      <c r="E12" s="1288"/>
      <c r="F12" s="1288"/>
      <c r="G12" s="1288"/>
      <c r="H12" s="1"/>
      <c r="I12" s="1"/>
      <c r="J12" s="1"/>
      <c r="K12" s="1"/>
      <c r="L12" s="1"/>
      <c r="M12" s="1"/>
      <c r="N12" s="1"/>
      <c r="O12" s="1"/>
      <c r="Q12" s="1630"/>
    </row>
    <row r="13" spans="1:17" s="134" customFormat="1" ht="18" customHeight="1">
      <c r="A13" s="1629"/>
      <c r="B13" s="1"/>
      <c r="C13" s="1"/>
      <c r="D13" s="1"/>
      <c r="E13" s="1288"/>
      <c r="F13" s="1288"/>
      <c r="G13" s="1288"/>
      <c r="H13" s="1"/>
      <c r="I13" s="1"/>
      <c r="J13" s="1"/>
      <c r="K13" s="1"/>
      <c r="L13" s="1"/>
      <c r="M13" s="1"/>
      <c r="N13" s="1"/>
      <c r="O13" s="1"/>
      <c r="Q13" s="1630"/>
    </row>
    <row r="14" spans="1:17" s="134" customFormat="1" ht="21" customHeight="1">
      <c r="A14" s="1629"/>
      <c r="B14" s="1"/>
      <c r="C14" s="1"/>
      <c r="D14" s="1"/>
      <c r="E14" s="1288"/>
      <c r="F14" s="1288"/>
      <c r="G14" s="1288"/>
      <c r="H14" s="1"/>
      <c r="I14" s="1"/>
      <c r="J14" s="1"/>
      <c r="K14" s="1"/>
      <c r="L14" s="1"/>
      <c r="M14" s="1"/>
      <c r="N14" s="1"/>
      <c r="O14" s="1"/>
      <c r="Q14" s="1630"/>
    </row>
    <row r="15" spans="1:17" s="134" customFormat="1" ht="18" customHeight="1">
      <c r="A15" s="1629"/>
      <c r="B15" s="1"/>
      <c r="C15" s="1"/>
      <c r="D15" s="1"/>
      <c r="E15" s="1288"/>
      <c r="F15" s="1288"/>
      <c r="G15" s="1288"/>
      <c r="H15" s="1"/>
      <c r="I15" s="1"/>
      <c r="J15" s="1"/>
      <c r="K15" s="1"/>
      <c r="L15" s="1"/>
      <c r="M15" s="1"/>
      <c r="N15" s="1"/>
      <c r="O15" s="1"/>
      <c r="Q15" s="1630"/>
    </row>
    <row r="16" spans="1:17" s="134" customFormat="1" ht="18" customHeight="1">
      <c r="A16" s="1629"/>
      <c r="B16" s="1"/>
      <c r="C16" s="1"/>
      <c r="D16" s="1"/>
      <c r="E16" s="1288"/>
      <c r="F16" s="1288"/>
      <c r="G16" s="1288"/>
      <c r="H16" s="1"/>
      <c r="I16" s="1"/>
      <c r="J16" s="1"/>
      <c r="K16" s="1"/>
      <c r="L16" s="1"/>
      <c r="M16" s="1"/>
      <c r="N16" s="1"/>
      <c r="O16" s="1"/>
      <c r="Q16" s="1630"/>
    </row>
    <row r="17" spans="1:17" s="134" customFormat="1" ht="18" customHeight="1">
      <c r="A17" s="1629"/>
      <c r="B17" s="1"/>
      <c r="C17" s="1"/>
      <c r="D17" s="1"/>
      <c r="E17" s="1288"/>
      <c r="F17" s="1288"/>
      <c r="G17" s="1288"/>
      <c r="H17" s="1"/>
      <c r="I17" s="1"/>
      <c r="J17" s="1"/>
      <c r="K17" s="1"/>
      <c r="L17" s="1"/>
      <c r="M17" s="1"/>
      <c r="N17" s="1"/>
      <c r="O17" s="1"/>
      <c r="Q17" s="1630"/>
    </row>
    <row r="18" spans="1:17" s="134" customFormat="1" ht="21" customHeight="1">
      <c r="A18" s="1629"/>
      <c r="B18" s="1"/>
      <c r="C18" s="1"/>
      <c r="D18" s="1"/>
      <c r="E18" s="1288"/>
      <c r="F18" s="1288"/>
      <c r="G18" s="1288"/>
      <c r="H18" s="1"/>
      <c r="I18" s="1"/>
      <c r="J18" s="1"/>
      <c r="K18" s="1"/>
      <c r="L18" s="1"/>
      <c r="M18" s="1"/>
      <c r="N18" s="1"/>
      <c r="O18" s="1"/>
      <c r="Q18" s="1630"/>
    </row>
    <row r="19" spans="1:17" s="134" customFormat="1" ht="18" customHeight="1">
      <c r="A19" s="1629"/>
      <c r="B19" s="1"/>
      <c r="C19" s="1"/>
      <c r="D19" s="1"/>
      <c r="E19" s="1288"/>
      <c r="F19" s="1288"/>
      <c r="G19" s="1288"/>
      <c r="H19" s="1"/>
      <c r="I19" s="1"/>
      <c r="J19" s="1"/>
      <c r="K19" s="1"/>
      <c r="L19" s="1"/>
      <c r="M19" s="1"/>
      <c r="N19" s="1"/>
      <c r="O19" s="1"/>
      <c r="Q19" s="1630"/>
    </row>
    <row r="20" spans="1:17" s="134" customFormat="1" ht="18" customHeight="1">
      <c r="A20" s="1629"/>
      <c r="B20" s="1"/>
      <c r="C20" s="1"/>
      <c r="D20" s="1"/>
      <c r="E20" s="1288"/>
      <c r="F20" s="1288"/>
      <c r="G20" s="1288"/>
      <c r="H20" s="1"/>
      <c r="I20" s="1"/>
      <c r="J20" s="1"/>
      <c r="K20" s="1"/>
      <c r="L20" s="1"/>
      <c r="M20" s="1"/>
      <c r="N20" s="1"/>
      <c r="O20" s="1"/>
      <c r="Q20" s="1630"/>
    </row>
    <row r="21" spans="1:17" s="134" customFormat="1" ht="18" customHeight="1">
      <c r="A21" s="1629"/>
      <c r="B21" s="1"/>
      <c r="C21" s="1"/>
      <c r="D21" s="1"/>
      <c r="E21" s="1288"/>
      <c r="F21" s="1288"/>
      <c r="G21" s="1288"/>
      <c r="H21" s="1"/>
      <c r="I21" s="1"/>
      <c r="J21" s="1"/>
      <c r="K21" s="1"/>
      <c r="L21" s="1"/>
      <c r="M21" s="1"/>
      <c r="N21" s="1"/>
      <c r="O21" s="1"/>
      <c r="Q21" s="1630"/>
    </row>
    <row r="22" spans="1:17" s="134" customFormat="1" ht="18" customHeight="1">
      <c r="A22" s="1629"/>
      <c r="B22" s="1"/>
      <c r="C22" s="1"/>
      <c r="D22" s="1"/>
      <c r="E22" s="1288"/>
      <c r="F22" s="1288"/>
      <c r="G22" s="1288"/>
      <c r="H22" s="1"/>
      <c r="I22" s="1"/>
      <c r="J22" s="1"/>
      <c r="K22" s="1"/>
      <c r="L22" s="1"/>
      <c r="M22" s="1"/>
      <c r="N22" s="1"/>
      <c r="O22" s="1"/>
      <c r="Q22" s="1630"/>
    </row>
    <row r="23" spans="1:17" s="134" customFormat="1" ht="18" customHeight="1">
      <c r="A23" s="1629"/>
      <c r="B23" s="1"/>
      <c r="C23" s="1"/>
      <c r="D23" s="1"/>
      <c r="E23" s="1288"/>
      <c r="F23" s="1288"/>
      <c r="G23" s="1288"/>
      <c r="H23" s="1"/>
      <c r="I23" s="1"/>
      <c r="J23" s="1"/>
      <c r="K23" s="1"/>
      <c r="L23" s="1"/>
      <c r="M23" s="1"/>
      <c r="N23" s="1"/>
      <c r="O23" s="1"/>
      <c r="Q23" s="1630"/>
    </row>
    <row r="24" spans="1:17" s="134" customFormat="1" ht="18" customHeight="1">
      <c r="A24" s="1629"/>
      <c r="B24" s="1"/>
      <c r="C24" s="1"/>
      <c r="D24" s="1"/>
      <c r="E24" s="1"/>
      <c r="F24" s="1"/>
      <c r="G24" s="1"/>
      <c r="H24" s="1"/>
      <c r="I24" s="1"/>
      <c r="J24" s="1"/>
      <c r="K24" s="1"/>
      <c r="L24" s="1"/>
      <c r="M24" s="1"/>
      <c r="N24" s="1"/>
      <c r="O24" s="1"/>
      <c r="Q24" s="1630"/>
    </row>
    <row r="25" spans="1:17" s="134" customFormat="1" ht="18" customHeight="1">
      <c r="A25" s="1629"/>
      <c r="B25" s="1"/>
      <c r="C25" s="1"/>
      <c r="D25" s="1"/>
      <c r="E25" s="1"/>
      <c r="F25" s="1"/>
      <c r="G25" s="1"/>
      <c r="H25" s="1"/>
      <c r="I25" s="1"/>
      <c r="J25" s="1"/>
      <c r="K25" s="1"/>
      <c r="L25" s="1"/>
      <c r="M25" s="1"/>
      <c r="N25" s="1"/>
      <c r="O25" s="1"/>
      <c r="Q25" s="1630"/>
    </row>
    <row r="26" spans="1:17" s="134" customFormat="1" ht="18" customHeight="1">
      <c r="A26" s="1629"/>
      <c r="B26" s="1"/>
      <c r="C26" s="1"/>
      <c r="D26" s="1"/>
      <c r="E26" s="1"/>
      <c r="F26" s="1"/>
      <c r="G26" s="1"/>
      <c r="H26" s="1"/>
      <c r="I26" s="1"/>
      <c r="J26" s="1"/>
      <c r="K26" s="1"/>
      <c r="L26" s="1"/>
      <c r="M26" s="1"/>
      <c r="N26" s="1"/>
      <c r="O26" s="1"/>
      <c r="Q26" s="1630"/>
    </row>
    <row r="27" spans="1:17" s="134" customFormat="1" ht="18" customHeight="1">
      <c r="A27" s="1629"/>
      <c r="B27" s="1"/>
      <c r="C27" s="1"/>
      <c r="D27" s="1"/>
      <c r="E27" s="1"/>
      <c r="F27" s="1"/>
      <c r="G27" s="1"/>
      <c r="H27" s="1"/>
      <c r="I27" s="1"/>
      <c r="J27" s="1"/>
      <c r="K27" s="1"/>
      <c r="L27" s="1"/>
      <c r="M27" s="1"/>
      <c r="N27" s="1"/>
      <c r="O27" s="1"/>
      <c r="Q27" s="1630"/>
    </row>
    <row r="28" spans="1:17" s="134" customFormat="1" ht="18" customHeight="1">
      <c r="A28" s="1631"/>
      <c r="Q28" s="1630"/>
    </row>
    <row r="29" spans="1:17" s="134" customFormat="1" ht="18" customHeight="1">
      <c r="A29" s="1631"/>
      <c r="Q29" s="1630"/>
    </row>
    <row r="30" spans="1:17" s="134" customFormat="1" ht="18" customHeight="1">
      <c r="A30" s="1631"/>
      <c r="Q30" s="1630"/>
    </row>
    <row r="31" spans="1:17" s="134" customFormat="1" ht="18" customHeight="1">
      <c r="A31" s="1631"/>
      <c r="Q31" s="1630"/>
    </row>
    <row r="32" spans="1:17" s="134" customFormat="1" ht="18" customHeight="1">
      <c r="A32" s="1631"/>
      <c r="Q32" s="1630"/>
    </row>
    <row r="33" spans="1:17" s="134" customFormat="1" ht="18" customHeight="1">
      <c r="A33" s="1800"/>
      <c r="B33" s="1801"/>
      <c r="C33" s="1801"/>
      <c r="D33" s="1801"/>
      <c r="E33" s="1801"/>
      <c r="F33" s="1801"/>
      <c r="G33" s="1801"/>
      <c r="H33" s="1801"/>
      <c r="I33" s="1801"/>
      <c r="J33" s="1801"/>
      <c r="K33" s="1801"/>
      <c r="L33" s="1801"/>
      <c r="M33" s="1801"/>
      <c r="N33" s="1801"/>
      <c r="O33" s="1801"/>
      <c r="P33" s="1801"/>
      <c r="Q33" s="1802"/>
    </row>
    <row r="34" spans="1:17" s="134" customFormat="1" ht="25.5" customHeight="1">
      <c r="A34" s="1800"/>
      <c r="B34" s="1801"/>
      <c r="C34" s="1801"/>
      <c r="D34" s="1801"/>
      <c r="E34" s="1801"/>
      <c r="F34" s="1801"/>
      <c r="G34" s="1801"/>
      <c r="H34" s="1801"/>
      <c r="I34" s="1801"/>
      <c r="J34" s="1801"/>
      <c r="K34" s="1801"/>
      <c r="L34" s="1801"/>
      <c r="M34" s="1801"/>
      <c r="N34" s="1801"/>
      <c r="O34" s="1801"/>
      <c r="P34" s="1801"/>
      <c r="Q34" s="1802"/>
    </row>
    <row r="35" spans="1:17" s="134" customFormat="1" ht="25.5" customHeight="1">
      <c r="A35" s="1632"/>
      <c r="B35" s="72"/>
      <c r="C35" s="72"/>
      <c r="D35" s="72"/>
      <c r="E35" s="72"/>
      <c r="F35" s="72"/>
      <c r="G35" s="72"/>
      <c r="H35" s="72"/>
      <c r="I35" s="72"/>
      <c r="J35" s="72"/>
      <c r="K35" s="72"/>
      <c r="L35" s="72"/>
      <c r="M35" s="72"/>
      <c r="N35" s="72"/>
      <c r="O35" s="72"/>
      <c r="P35" s="72"/>
      <c r="Q35" s="1633"/>
    </row>
    <row r="36" spans="1:17" s="134" customFormat="1" ht="24.75" customHeight="1">
      <c r="A36" s="1803"/>
      <c r="B36" s="1804"/>
      <c r="C36" s="1804"/>
      <c r="D36" s="1804"/>
      <c r="E36" s="1804"/>
      <c r="F36" s="1804"/>
      <c r="G36" s="1804"/>
      <c r="H36" s="1804"/>
      <c r="I36" s="1804"/>
      <c r="J36" s="1804"/>
      <c r="K36" s="1804"/>
      <c r="L36" s="1804"/>
      <c r="M36" s="1804"/>
      <c r="N36" s="1804"/>
      <c r="O36" s="1804"/>
      <c r="P36" s="1804"/>
      <c r="Q36" s="1805"/>
    </row>
    <row r="37" spans="1:17" s="134" customFormat="1" ht="18" customHeight="1">
      <c r="A37" s="1803"/>
      <c r="B37" s="1804"/>
      <c r="C37" s="1804"/>
      <c r="D37" s="1804"/>
      <c r="E37" s="1804"/>
      <c r="F37" s="1804"/>
      <c r="G37" s="1804"/>
      <c r="H37" s="1804"/>
      <c r="I37" s="1804"/>
      <c r="J37" s="1804"/>
      <c r="K37" s="1804"/>
      <c r="L37" s="1804"/>
      <c r="M37" s="1804"/>
      <c r="N37" s="1804"/>
      <c r="O37" s="1804"/>
      <c r="P37" s="1804"/>
      <c r="Q37" s="1805"/>
    </row>
    <row r="38" spans="1:17" s="134" customFormat="1" ht="18" customHeight="1">
      <c r="A38" s="1800"/>
      <c r="B38" s="1801"/>
      <c r="C38" s="1801"/>
      <c r="D38" s="1801"/>
      <c r="E38" s="1801"/>
      <c r="F38" s="1801"/>
      <c r="G38" s="1801"/>
      <c r="H38" s="1801"/>
      <c r="I38" s="1801"/>
      <c r="J38" s="1801"/>
      <c r="K38" s="1801"/>
      <c r="L38" s="1801"/>
      <c r="M38" s="1801"/>
      <c r="N38" s="1801"/>
      <c r="O38" s="1801"/>
      <c r="P38" s="1801"/>
      <c r="Q38" s="1802"/>
    </row>
    <row r="39" spans="1:17" s="134" customFormat="1" ht="18" customHeight="1">
      <c r="A39" s="1800"/>
      <c r="B39" s="1801"/>
      <c r="C39" s="1801"/>
      <c r="D39" s="1801"/>
      <c r="E39" s="1801"/>
      <c r="F39" s="1801"/>
      <c r="G39" s="1801"/>
      <c r="H39" s="1801"/>
      <c r="I39" s="1801"/>
      <c r="J39" s="1801"/>
      <c r="K39" s="1801"/>
      <c r="L39" s="1801"/>
      <c r="M39" s="1801"/>
      <c r="N39" s="1801"/>
      <c r="O39" s="1801"/>
      <c r="P39" s="1801"/>
      <c r="Q39" s="1802"/>
    </row>
    <row r="40" spans="1:17" s="134" customFormat="1" ht="18" customHeight="1">
      <c r="A40" s="1803"/>
      <c r="B40" s="1804"/>
      <c r="C40" s="1804"/>
      <c r="D40" s="1804"/>
      <c r="E40" s="1804"/>
      <c r="F40" s="1804"/>
      <c r="G40" s="1804"/>
      <c r="H40" s="1804"/>
      <c r="I40" s="1804"/>
      <c r="J40" s="1804"/>
      <c r="K40" s="1804"/>
      <c r="L40" s="1804"/>
      <c r="M40" s="1804"/>
      <c r="N40" s="1804"/>
      <c r="O40" s="1804"/>
      <c r="P40" s="1804"/>
      <c r="Q40" s="1805"/>
    </row>
    <row r="41" spans="1:17" s="134" customFormat="1" ht="18" customHeight="1">
      <c r="A41" s="1803"/>
      <c r="B41" s="1804"/>
      <c r="C41" s="1804"/>
      <c r="D41" s="1804"/>
      <c r="E41" s="1804"/>
      <c r="F41" s="1804"/>
      <c r="G41" s="1804"/>
      <c r="H41" s="1804"/>
      <c r="I41" s="1804"/>
      <c r="J41" s="1804"/>
      <c r="K41" s="1804"/>
      <c r="L41" s="1804"/>
      <c r="M41" s="1804"/>
      <c r="N41" s="1804"/>
      <c r="O41" s="1804"/>
      <c r="P41" s="1804"/>
      <c r="Q41" s="1805"/>
    </row>
    <row r="42" spans="1:17" s="134" customFormat="1" ht="18" customHeight="1">
      <c r="A42" s="1631"/>
      <c r="Q42" s="1630"/>
    </row>
    <row r="43" spans="1:17" s="134" customFormat="1" ht="18" customHeight="1">
      <c r="A43" s="1631"/>
      <c r="Q43" s="1630"/>
    </row>
    <row r="44" spans="1:17" s="134" customFormat="1" ht="18" customHeight="1">
      <c r="A44" s="1631"/>
      <c r="Q44" s="1630"/>
    </row>
    <row r="45" spans="1:17" s="134" customFormat="1" ht="18" customHeight="1">
      <c r="A45" s="1631"/>
      <c r="Q45" s="1630"/>
    </row>
    <row r="46" spans="1:17" s="134" customFormat="1" ht="18" customHeight="1">
      <c r="A46" s="1629"/>
      <c r="B46" s="1"/>
      <c r="C46" s="1"/>
      <c r="D46" s="1"/>
      <c r="E46" s="1"/>
      <c r="F46" s="1"/>
      <c r="G46" s="1"/>
      <c r="H46" s="1"/>
      <c r="I46" s="1"/>
      <c r="J46" s="1"/>
      <c r="K46" s="1"/>
      <c r="L46" s="1"/>
      <c r="M46" s="1"/>
      <c r="N46" s="1"/>
      <c r="O46" s="1"/>
      <c r="Q46" s="1630"/>
    </row>
    <row r="47" spans="1:17" s="134" customFormat="1" ht="18" customHeight="1">
      <c r="A47" s="1629"/>
      <c r="B47" s="1"/>
      <c r="C47" s="1"/>
      <c r="D47" s="1"/>
      <c r="E47" s="1"/>
      <c r="F47" s="1"/>
      <c r="G47" s="1"/>
      <c r="H47" s="1"/>
      <c r="I47" s="1"/>
      <c r="J47" s="1"/>
      <c r="K47" s="1"/>
      <c r="L47" s="1"/>
      <c r="M47" s="1"/>
      <c r="N47" s="1"/>
      <c r="O47" s="1"/>
      <c r="Q47" s="1630"/>
    </row>
    <row r="48" spans="1:17" s="134" customFormat="1" ht="18" customHeight="1">
      <c r="A48" s="1629"/>
      <c r="B48" s="1"/>
      <c r="C48" s="1"/>
      <c r="D48" s="1"/>
      <c r="E48" s="1"/>
      <c r="F48" s="1"/>
      <c r="G48" s="1"/>
      <c r="H48" s="1"/>
      <c r="I48" s="1"/>
      <c r="J48" s="1"/>
      <c r="K48" s="1"/>
      <c r="L48" s="1"/>
      <c r="M48" s="1"/>
      <c r="N48" s="1"/>
      <c r="O48" s="1"/>
      <c r="Q48" s="1630"/>
    </row>
    <row r="49" spans="1:17" s="134" customFormat="1" ht="18" customHeight="1">
      <c r="A49" s="1629"/>
      <c r="B49" s="1"/>
      <c r="C49" s="1"/>
      <c r="D49" s="1"/>
      <c r="E49" s="1"/>
      <c r="F49" s="1"/>
      <c r="G49" s="1"/>
      <c r="H49" s="1"/>
      <c r="I49" s="1"/>
      <c r="J49" s="1"/>
      <c r="K49" s="1"/>
      <c r="L49" s="1"/>
      <c r="M49" s="1"/>
      <c r="N49" s="1"/>
      <c r="O49" s="1"/>
      <c r="Q49" s="1630"/>
    </row>
    <row r="50" spans="1:17" s="134" customFormat="1" ht="18" customHeight="1">
      <c r="A50" s="1629"/>
      <c r="B50" s="1"/>
      <c r="C50" s="1"/>
      <c r="D50" s="1"/>
      <c r="E50" s="1"/>
      <c r="F50" s="1"/>
      <c r="G50" s="1"/>
      <c r="H50" s="1"/>
      <c r="I50" s="1"/>
      <c r="J50" s="1"/>
      <c r="K50" s="1"/>
      <c r="L50" s="1"/>
      <c r="M50" s="1"/>
      <c r="N50" s="1"/>
      <c r="O50" s="1"/>
      <c r="Q50" s="1630"/>
    </row>
    <row r="51" spans="1:17" s="134" customFormat="1" ht="18" customHeight="1">
      <c r="A51" s="1629"/>
      <c r="B51" s="1"/>
      <c r="C51" s="1"/>
      <c r="D51" s="1"/>
      <c r="E51" s="1"/>
      <c r="F51" s="1"/>
      <c r="G51" s="1"/>
      <c r="H51" s="1"/>
      <c r="I51" s="1"/>
      <c r="J51" s="1"/>
      <c r="K51" s="1"/>
      <c r="L51" s="1"/>
      <c r="M51" s="1"/>
      <c r="N51" s="1"/>
      <c r="O51" s="1"/>
      <c r="Q51" s="1630"/>
    </row>
    <row r="52" spans="1:17" s="134" customFormat="1" ht="18" customHeight="1">
      <c r="A52" s="1629"/>
      <c r="B52" s="1"/>
      <c r="C52" s="1"/>
      <c r="D52" s="1"/>
      <c r="E52" s="1"/>
      <c r="F52" s="1"/>
      <c r="G52" s="1"/>
      <c r="H52" s="1"/>
      <c r="I52" s="1"/>
      <c r="J52" s="1"/>
      <c r="K52" s="1"/>
      <c r="L52" s="1"/>
      <c r="M52" s="1"/>
      <c r="N52" s="1"/>
      <c r="O52" s="1"/>
      <c r="Q52" s="1630"/>
    </row>
    <row r="53" spans="1:17" s="134" customFormat="1" ht="18" customHeight="1">
      <c r="A53" s="1629"/>
      <c r="B53" s="1"/>
      <c r="C53" s="1"/>
      <c r="D53" s="1"/>
      <c r="E53" s="1"/>
      <c r="F53" s="1"/>
      <c r="G53" s="1"/>
      <c r="H53" s="1"/>
      <c r="I53" s="1"/>
      <c r="J53" s="1"/>
      <c r="K53" s="1"/>
      <c r="L53" s="1"/>
      <c r="M53" s="1"/>
      <c r="N53" s="1"/>
      <c r="O53" s="1"/>
      <c r="Q53" s="1630"/>
    </row>
    <row r="54" spans="1:17" s="134" customFormat="1" ht="18" customHeight="1">
      <c r="A54" s="1629"/>
      <c r="B54" s="1"/>
      <c r="C54" s="1"/>
      <c r="D54" s="1"/>
      <c r="E54" s="1"/>
      <c r="F54" s="1"/>
      <c r="G54" s="1"/>
      <c r="H54" s="1"/>
      <c r="I54" s="1"/>
      <c r="J54" s="1"/>
      <c r="K54" s="1"/>
      <c r="L54" s="1"/>
      <c r="M54" s="1"/>
      <c r="N54" s="1"/>
      <c r="O54" s="1"/>
      <c r="Q54" s="1630"/>
    </row>
    <row r="55" spans="1:17" s="134" customFormat="1" ht="18" customHeight="1">
      <c r="A55" s="1629"/>
      <c r="B55" s="1"/>
      <c r="C55" s="1"/>
      <c r="D55" s="1"/>
      <c r="E55" s="1"/>
      <c r="F55" s="1"/>
      <c r="G55" s="1"/>
      <c r="H55" s="1"/>
      <c r="I55" s="1"/>
      <c r="J55" s="1"/>
      <c r="K55" s="1"/>
      <c r="L55" s="1"/>
      <c r="M55" s="1"/>
      <c r="N55" s="1"/>
      <c r="O55" s="1"/>
      <c r="Q55" s="1630"/>
    </row>
    <row r="56" spans="1:17" s="134" customFormat="1" ht="18" customHeight="1">
      <c r="A56" s="1629"/>
      <c r="B56" s="1"/>
      <c r="C56" s="1"/>
      <c r="D56" s="1"/>
      <c r="E56" s="1"/>
      <c r="F56" s="1"/>
      <c r="G56" s="1"/>
      <c r="H56" s="1"/>
      <c r="I56" s="1"/>
      <c r="J56" s="1"/>
      <c r="K56" s="1"/>
      <c r="L56" s="1"/>
      <c r="M56" s="1"/>
      <c r="N56" s="1"/>
      <c r="O56" s="1"/>
      <c r="Q56" s="1630"/>
    </row>
    <row r="57" spans="1:17" s="134" customFormat="1" ht="18" customHeight="1">
      <c r="A57" s="1629"/>
      <c r="B57" s="1"/>
      <c r="C57" s="1"/>
      <c r="D57" s="1"/>
      <c r="E57" s="1"/>
      <c r="F57" s="1"/>
      <c r="G57" s="1"/>
      <c r="H57" s="1"/>
      <c r="I57" s="1"/>
      <c r="J57" s="1"/>
      <c r="K57" s="1"/>
      <c r="L57" s="1"/>
      <c r="M57" s="1"/>
      <c r="N57" s="1"/>
      <c r="O57" s="1"/>
      <c r="Q57" s="1630"/>
    </row>
    <row r="58" spans="1:17" s="134" customFormat="1" ht="18" customHeight="1">
      <c r="A58" s="1629"/>
      <c r="B58" s="1"/>
      <c r="C58" s="1"/>
      <c r="D58" s="1"/>
      <c r="E58" s="1"/>
      <c r="F58" s="1"/>
      <c r="G58" s="1"/>
      <c r="H58" s="1"/>
      <c r="I58" s="1"/>
      <c r="J58" s="1"/>
      <c r="K58" s="1"/>
      <c r="L58" s="1"/>
      <c r="M58" s="1"/>
      <c r="N58" s="1"/>
      <c r="O58" s="1"/>
      <c r="Q58" s="1630"/>
    </row>
    <row r="59" spans="1:17" s="134" customFormat="1" ht="18" customHeight="1">
      <c r="A59" s="1634"/>
      <c r="B59" s="4"/>
      <c r="C59" s="4"/>
      <c r="D59" s="4"/>
      <c r="E59" s="4"/>
      <c r="F59" s="4"/>
      <c r="G59" s="4"/>
      <c r="H59" s="4"/>
      <c r="I59" s="4"/>
      <c r="J59" s="4"/>
      <c r="K59" s="4"/>
      <c r="L59" s="4"/>
      <c r="M59" s="4"/>
      <c r="N59" s="4"/>
      <c r="O59" s="4"/>
      <c r="Q59" s="1630"/>
    </row>
    <row r="60" spans="1:17" s="134" customFormat="1" ht="18" customHeight="1">
      <c r="A60" s="1806"/>
      <c r="B60" s="1807"/>
      <c r="C60" s="1807"/>
      <c r="D60" s="1807"/>
      <c r="E60" s="1807"/>
      <c r="F60" s="1807"/>
      <c r="G60" s="1807"/>
      <c r="H60" s="1807"/>
      <c r="I60" s="1807"/>
      <c r="J60" s="1807"/>
      <c r="K60" s="1807"/>
      <c r="L60" s="1807"/>
      <c r="M60" s="1807"/>
      <c r="N60" s="1807"/>
      <c r="O60" s="1807"/>
      <c r="P60" s="1807"/>
      <c r="Q60" s="1808"/>
    </row>
    <row r="61" spans="1:17" s="4" customFormat="1" ht="18" customHeight="1">
      <c r="A61" s="1806"/>
      <c r="B61" s="1807"/>
      <c r="C61" s="1807"/>
      <c r="D61" s="1807"/>
      <c r="E61" s="1807"/>
      <c r="F61" s="1807"/>
      <c r="G61" s="1807"/>
      <c r="H61" s="1807"/>
      <c r="I61" s="1807"/>
      <c r="J61" s="1807"/>
      <c r="K61" s="1807"/>
      <c r="L61" s="1807"/>
      <c r="M61" s="1807"/>
      <c r="N61" s="1807"/>
      <c r="O61" s="1807"/>
      <c r="P61" s="1807"/>
      <c r="Q61" s="1808"/>
    </row>
    <row r="62" spans="1:17" s="1635" customFormat="1" ht="18" customHeight="1">
      <c r="A62" s="1809"/>
      <c r="B62" s="1810"/>
      <c r="C62" s="1810"/>
      <c r="D62" s="1810"/>
      <c r="E62" s="1810"/>
      <c r="F62" s="1810"/>
      <c r="G62" s="1810"/>
      <c r="H62" s="1810"/>
      <c r="I62" s="1810"/>
      <c r="J62" s="1810"/>
      <c r="K62" s="1810"/>
      <c r="L62" s="1810"/>
      <c r="M62" s="1810"/>
      <c r="N62" s="1810"/>
      <c r="O62" s="1810"/>
      <c r="P62" s="1810"/>
      <c r="Q62" s="1811"/>
    </row>
    <row r="63" spans="1:17" s="1635" customFormat="1" ht="24" customHeight="1">
      <c r="A63" s="1809"/>
      <c r="B63" s="1810"/>
      <c r="C63" s="1810"/>
      <c r="D63" s="1810"/>
      <c r="E63" s="1810"/>
      <c r="F63" s="1810"/>
      <c r="G63" s="1810"/>
      <c r="H63" s="1810"/>
      <c r="I63" s="1810"/>
      <c r="J63" s="1810"/>
      <c r="K63" s="1810"/>
      <c r="L63" s="1810"/>
      <c r="M63" s="1810"/>
      <c r="N63" s="1810"/>
      <c r="O63" s="1810"/>
      <c r="P63" s="1810"/>
      <c r="Q63" s="1811"/>
    </row>
    <row r="64" spans="1:17" s="1636" customFormat="1" ht="18" customHeight="1">
      <c r="A64" s="1812"/>
      <c r="B64" s="1813"/>
      <c r="C64" s="1813"/>
      <c r="D64" s="1813"/>
      <c r="E64" s="1813"/>
      <c r="F64" s="1813"/>
      <c r="G64" s="1813"/>
      <c r="H64" s="1813"/>
      <c r="I64" s="1813"/>
      <c r="J64" s="1813"/>
      <c r="K64" s="1813"/>
      <c r="L64" s="1813"/>
      <c r="M64" s="1813"/>
      <c r="N64" s="1813"/>
      <c r="O64" s="1813"/>
      <c r="P64" s="1813"/>
      <c r="Q64" s="1814"/>
    </row>
    <row r="65" spans="1:17" s="1636" customFormat="1" ht="18" customHeight="1">
      <c r="A65" s="1812"/>
      <c r="B65" s="1813"/>
      <c r="C65" s="1813"/>
      <c r="D65" s="1813"/>
      <c r="E65" s="1813"/>
      <c r="F65" s="1813"/>
      <c r="G65" s="1813"/>
      <c r="H65" s="1813"/>
      <c r="I65" s="1813"/>
      <c r="J65" s="1813"/>
      <c r="K65" s="1813"/>
      <c r="L65" s="1813"/>
      <c r="M65" s="1813"/>
      <c r="N65" s="1813"/>
      <c r="O65" s="1813"/>
      <c r="P65" s="1813"/>
      <c r="Q65" s="1814"/>
    </row>
    <row r="66" spans="1:17" s="134" customFormat="1" ht="18" customHeight="1">
      <c r="A66" s="1629"/>
      <c r="B66" s="1"/>
      <c r="C66" s="1"/>
      <c r="D66" s="1"/>
      <c r="E66" s="1"/>
      <c r="F66" s="1"/>
      <c r="G66" s="1"/>
      <c r="H66" s="1"/>
      <c r="I66" s="1"/>
      <c r="J66" s="1"/>
      <c r="K66" s="1"/>
      <c r="L66" s="1"/>
      <c r="M66" s="1"/>
      <c r="N66" s="1"/>
      <c r="O66" s="1"/>
      <c r="Q66" s="1630"/>
    </row>
    <row r="67" spans="1:17" s="134" customFormat="1" ht="18" customHeight="1">
      <c r="A67" s="1629"/>
      <c r="B67" s="1"/>
      <c r="C67" s="1"/>
      <c r="D67" s="1"/>
      <c r="E67" s="1"/>
      <c r="F67" s="1"/>
      <c r="G67" s="1"/>
      <c r="H67" s="1"/>
      <c r="I67" s="1"/>
      <c r="J67" s="1"/>
      <c r="K67" s="1"/>
      <c r="L67" s="1"/>
      <c r="M67" s="1"/>
      <c r="N67" s="1"/>
      <c r="O67" s="1"/>
      <c r="Q67" s="1630"/>
    </row>
    <row r="68" spans="1:17" s="134" customFormat="1" ht="18" customHeight="1">
      <c r="A68" s="1629"/>
      <c r="B68" s="1"/>
      <c r="C68" s="1"/>
      <c r="D68" s="1"/>
      <c r="E68" s="1"/>
      <c r="F68" s="1"/>
      <c r="G68" s="1"/>
      <c r="H68" s="1"/>
      <c r="I68" s="1"/>
      <c r="J68" s="1"/>
      <c r="K68" s="1"/>
      <c r="L68" s="1"/>
      <c r="M68" s="1"/>
      <c r="N68" s="1"/>
      <c r="O68" s="1"/>
      <c r="Q68" s="1630"/>
    </row>
    <row r="69" spans="1:17" s="134" customFormat="1" ht="18" customHeight="1">
      <c r="A69" s="1629"/>
      <c r="B69" s="1"/>
      <c r="C69" s="1"/>
      <c r="D69" s="1"/>
      <c r="E69" s="1"/>
      <c r="F69" s="1"/>
      <c r="G69" s="1"/>
      <c r="H69" s="1"/>
      <c r="I69" s="1"/>
      <c r="J69" s="1"/>
      <c r="K69" s="1"/>
      <c r="L69" s="1"/>
      <c r="M69" s="1"/>
      <c r="N69" s="1"/>
      <c r="O69" s="1"/>
      <c r="Q69" s="1630"/>
    </row>
    <row r="70" spans="1:17" s="134" customFormat="1" ht="18" customHeight="1">
      <c r="A70" s="1629"/>
      <c r="B70" s="1"/>
      <c r="C70" s="1"/>
      <c r="D70" s="1"/>
      <c r="E70" s="1"/>
      <c r="F70" s="1"/>
      <c r="G70" s="1"/>
      <c r="H70" s="1"/>
      <c r="I70" s="1"/>
      <c r="J70" s="1"/>
      <c r="K70" s="1"/>
      <c r="L70" s="1"/>
      <c r="M70" s="1"/>
      <c r="N70" s="1"/>
      <c r="O70" s="1"/>
      <c r="Q70" s="1630"/>
    </row>
    <row r="71" spans="1:17" s="134" customFormat="1" ht="18" customHeight="1">
      <c r="A71" s="1629"/>
      <c r="B71" s="1"/>
      <c r="C71" s="1"/>
      <c r="D71" s="1"/>
      <c r="E71" s="1"/>
      <c r="F71" s="1"/>
      <c r="G71" s="1"/>
      <c r="H71" s="1"/>
      <c r="I71" s="1"/>
      <c r="J71" s="1"/>
      <c r="K71" s="1"/>
      <c r="L71" s="1"/>
      <c r="M71" s="1"/>
      <c r="N71" s="1"/>
      <c r="O71" s="1"/>
      <c r="Q71" s="1630"/>
    </row>
    <row r="72" spans="1:17" s="134" customFormat="1" ht="18" customHeight="1">
      <c r="A72" s="1629"/>
      <c r="B72" s="1"/>
      <c r="C72" s="1"/>
      <c r="D72" s="1"/>
      <c r="E72" s="1"/>
      <c r="F72" s="1"/>
      <c r="G72" s="1"/>
      <c r="H72" s="1"/>
      <c r="I72" s="1"/>
      <c r="J72" s="1"/>
      <c r="K72" s="1"/>
      <c r="L72" s="1"/>
      <c r="M72" s="1"/>
      <c r="N72" s="1"/>
      <c r="O72" s="1"/>
      <c r="Q72" s="1630"/>
    </row>
    <row r="73" spans="1:17" s="134" customFormat="1" ht="18" customHeight="1">
      <c r="A73" s="1629"/>
      <c r="B73" s="1"/>
      <c r="C73" s="1"/>
      <c r="D73" s="1"/>
      <c r="E73" s="1"/>
      <c r="F73" s="1"/>
      <c r="G73" s="1"/>
      <c r="H73" s="1"/>
      <c r="I73" s="1"/>
      <c r="J73" s="1"/>
      <c r="K73" s="1"/>
      <c r="L73" s="1"/>
      <c r="M73" s="1"/>
      <c r="N73" s="1"/>
      <c r="O73" s="1"/>
      <c r="Q73" s="1630"/>
    </row>
    <row r="74" spans="1:17" s="134" customFormat="1" ht="18" customHeight="1">
      <c r="A74" s="1629"/>
      <c r="B74" s="1"/>
      <c r="C74" s="1"/>
      <c r="D74" s="1"/>
      <c r="E74" s="1"/>
      <c r="F74" s="1"/>
      <c r="G74" s="1"/>
      <c r="H74" s="1"/>
      <c r="I74" s="1"/>
      <c r="J74" s="1"/>
      <c r="K74" s="1"/>
      <c r="L74" s="1"/>
      <c r="M74" s="1"/>
      <c r="N74" s="1"/>
      <c r="O74" s="1"/>
      <c r="Q74" s="1630"/>
    </row>
    <row r="75" spans="1:17" s="134" customFormat="1" ht="18" customHeight="1">
      <c r="A75" s="1629"/>
      <c r="B75" s="1"/>
      <c r="C75" s="1"/>
      <c r="D75" s="1"/>
      <c r="E75" s="1"/>
      <c r="F75" s="1"/>
      <c r="G75" s="1"/>
      <c r="H75" s="1"/>
      <c r="I75" s="1"/>
      <c r="J75" s="1"/>
      <c r="K75" s="1"/>
      <c r="L75" s="1"/>
      <c r="M75" s="1"/>
      <c r="N75" s="1"/>
      <c r="O75" s="1"/>
      <c r="Q75" s="1630"/>
    </row>
    <row r="76" spans="1:17" s="134" customFormat="1" ht="18" customHeight="1">
      <c r="A76" s="1806"/>
      <c r="B76" s="1807"/>
      <c r="C76" s="1807"/>
      <c r="D76" s="1807"/>
      <c r="E76" s="1807"/>
      <c r="F76" s="1807"/>
      <c r="G76" s="1807"/>
      <c r="H76" s="1807"/>
      <c r="I76" s="1807"/>
      <c r="J76" s="1807"/>
      <c r="K76" s="1807"/>
      <c r="L76" s="1807"/>
      <c r="M76" s="1807"/>
      <c r="N76" s="1807"/>
      <c r="O76" s="1807"/>
      <c r="P76" s="1807"/>
      <c r="Q76" s="1808"/>
    </row>
    <row r="77" spans="1:17" s="134" customFormat="1" ht="18" customHeight="1">
      <c r="A77" s="1806"/>
      <c r="B77" s="1807"/>
      <c r="C77" s="1807"/>
      <c r="D77" s="1807"/>
      <c r="E77" s="1807"/>
      <c r="F77" s="1807"/>
      <c r="G77" s="1807"/>
      <c r="H77" s="1807"/>
      <c r="I77" s="1807"/>
      <c r="J77" s="1807"/>
      <c r="K77" s="1807"/>
      <c r="L77" s="1807"/>
      <c r="M77" s="1807"/>
      <c r="N77" s="1807"/>
      <c r="O77" s="1807"/>
      <c r="P77" s="1807"/>
      <c r="Q77" s="1808"/>
    </row>
    <row r="78" spans="1:17" s="134" customFormat="1" ht="18" customHeight="1">
      <c r="A78" s="1815"/>
      <c r="B78" s="1816"/>
      <c r="C78" s="1816"/>
      <c r="D78" s="1816"/>
      <c r="E78" s="1816"/>
      <c r="F78" s="1816"/>
      <c r="G78" s="1816"/>
      <c r="H78" s="1816"/>
      <c r="I78" s="1816"/>
      <c r="J78" s="1816"/>
      <c r="K78" s="1816"/>
      <c r="L78" s="1816"/>
      <c r="M78" s="1816"/>
      <c r="N78" s="1816"/>
      <c r="O78" s="1816"/>
      <c r="P78" s="1816"/>
      <c r="Q78" s="1817"/>
    </row>
    <row r="79" spans="1:17" s="134" customFormat="1" ht="18" customHeight="1">
      <c r="A79" s="1815"/>
      <c r="B79" s="1816"/>
      <c r="C79" s="1816"/>
      <c r="D79" s="1816"/>
      <c r="E79" s="1816"/>
      <c r="F79" s="1816"/>
      <c r="G79" s="1816"/>
      <c r="H79" s="1816"/>
      <c r="I79" s="1816"/>
      <c r="J79" s="1816"/>
      <c r="K79" s="1816"/>
      <c r="L79" s="1816"/>
      <c r="M79" s="1816"/>
      <c r="N79" s="1816"/>
      <c r="O79" s="1816"/>
      <c r="P79" s="1816"/>
      <c r="Q79" s="1817"/>
    </row>
    <row r="80" spans="1:17" s="134" customFormat="1" ht="18" customHeight="1">
      <c r="A80" s="1629"/>
      <c r="B80" s="1"/>
      <c r="C80" s="1"/>
      <c r="D80" s="1"/>
      <c r="E80" s="1"/>
      <c r="F80" s="1"/>
      <c r="G80" s="1"/>
      <c r="H80" s="1"/>
      <c r="I80" s="1"/>
      <c r="J80" s="1"/>
      <c r="K80" s="1"/>
      <c r="L80" s="1"/>
      <c r="M80" s="1"/>
      <c r="N80" s="1"/>
      <c r="O80" s="1"/>
      <c r="Q80" s="1630"/>
    </row>
    <row r="81" spans="1:17" s="134" customFormat="1" ht="18" customHeight="1">
      <c r="A81" s="1629"/>
      <c r="B81" s="1"/>
      <c r="C81" s="1"/>
      <c r="D81" s="1"/>
      <c r="E81" s="1"/>
      <c r="F81" s="1"/>
      <c r="G81" s="1"/>
      <c r="H81" s="1"/>
      <c r="I81" s="1"/>
      <c r="J81" s="1"/>
      <c r="K81" s="1"/>
      <c r="L81" s="1"/>
      <c r="M81" s="1"/>
      <c r="N81" s="1"/>
      <c r="O81" s="1"/>
      <c r="Q81" s="1630"/>
    </row>
    <row r="82" spans="1:17" s="134" customFormat="1" ht="18" customHeight="1">
      <c r="A82" s="1629"/>
      <c r="B82" s="1"/>
      <c r="C82" s="1"/>
      <c r="D82" s="1"/>
      <c r="E82" s="1"/>
      <c r="F82" s="1"/>
      <c r="G82" s="1"/>
      <c r="H82" s="1"/>
      <c r="I82" s="1"/>
      <c r="J82" s="1"/>
      <c r="K82" s="1"/>
      <c r="L82" s="1"/>
      <c r="M82" s="1"/>
      <c r="N82" s="1"/>
      <c r="O82" s="1"/>
      <c r="Q82" s="1630"/>
    </row>
    <row r="83" spans="1:17" s="134" customFormat="1" ht="18" customHeight="1">
      <c r="A83" s="1629"/>
      <c r="B83" s="1"/>
      <c r="C83" s="1"/>
      <c r="D83" s="1"/>
      <c r="E83" s="1"/>
      <c r="F83" s="1"/>
      <c r="G83" s="1"/>
      <c r="H83" s="1"/>
      <c r="I83" s="1"/>
      <c r="J83" s="1"/>
      <c r="K83" s="1"/>
      <c r="L83" s="1"/>
      <c r="M83" s="1"/>
      <c r="N83" s="1"/>
      <c r="O83" s="1"/>
      <c r="Q83" s="1630"/>
    </row>
    <row r="84" spans="1:17" s="134" customFormat="1" ht="18" customHeight="1">
      <c r="A84" s="1629"/>
      <c r="B84" s="1"/>
      <c r="C84" s="1"/>
      <c r="D84" s="1"/>
      <c r="E84" s="1"/>
      <c r="F84" s="1"/>
      <c r="G84" s="1"/>
      <c r="H84" s="1"/>
      <c r="I84" s="1"/>
      <c r="J84" s="1"/>
      <c r="K84" s="1"/>
      <c r="L84" s="1"/>
      <c r="M84" s="1"/>
      <c r="N84" s="1"/>
      <c r="O84" s="1"/>
      <c r="Q84" s="1630"/>
    </row>
    <row r="85" spans="1:17" s="134" customFormat="1" ht="18" customHeight="1">
      <c r="A85" s="1806"/>
      <c r="B85" s="1807"/>
      <c r="C85" s="1807"/>
      <c r="D85" s="1807"/>
      <c r="E85" s="1807"/>
      <c r="F85" s="1807"/>
      <c r="G85" s="1807"/>
      <c r="H85" s="1807"/>
      <c r="I85" s="1807"/>
      <c r="J85" s="1807"/>
      <c r="K85" s="1807"/>
      <c r="L85" s="1807"/>
      <c r="M85" s="1807"/>
      <c r="N85" s="1807"/>
      <c r="O85" s="1807"/>
      <c r="Q85" s="1630"/>
    </row>
    <row r="86" spans="1:17" s="134" customFormat="1" ht="18" customHeight="1">
      <c r="A86" s="1806"/>
      <c r="B86" s="1807"/>
      <c r="C86" s="1807"/>
      <c r="D86" s="1807"/>
      <c r="E86" s="1807"/>
      <c r="F86" s="1807"/>
      <c r="G86" s="1807"/>
      <c r="H86" s="1807"/>
      <c r="I86" s="1807"/>
      <c r="J86" s="1807"/>
      <c r="K86" s="1807"/>
      <c r="L86" s="1807"/>
      <c r="M86" s="1807"/>
      <c r="N86" s="1807"/>
      <c r="O86" s="1807"/>
      <c r="Q86" s="1630"/>
    </row>
    <row r="87" spans="1:17" s="134" customFormat="1" ht="18" customHeight="1">
      <c r="A87" s="1629"/>
      <c r="B87" s="1"/>
      <c r="C87" s="1"/>
      <c r="D87" s="3"/>
      <c r="E87" s="3"/>
      <c r="F87" s="3"/>
      <c r="G87" s="3"/>
      <c r="H87" s="3"/>
      <c r="I87" s="1"/>
      <c r="J87" s="1"/>
      <c r="K87" s="1"/>
      <c r="L87" s="1"/>
      <c r="M87" s="1"/>
      <c r="N87" s="1"/>
      <c r="O87" s="1"/>
      <c r="Q87" s="1630"/>
    </row>
    <row r="88" spans="1:17" s="134" customFormat="1" ht="31.5" customHeight="1">
      <c r="A88" s="1629"/>
      <c r="B88" s="1"/>
      <c r="C88" s="1"/>
      <c r="D88" s="3"/>
      <c r="E88" s="3"/>
      <c r="F88" s="3"/>
      <c r="G88" s="3"/>
      <c r="H88" s="3"/>
      <c r="I88" s="1"/>
      <c r="J88" s="1"/>
      <c r="K88" s="1"/>
      <c r="L88" s="1"/>
      <c r="M88" s="1"/>
      <c r="N88" s="1"/>
      <c r="O88" s="1"/>
      <c r="Q88" s="1630"/>
    </row>
    <row r="89" spans="1:17" s="1637" customFormat="1" ht="31.5" customHeight="1" thickBot="1">
      <c r="A89" s="1797"/>
      <c r="B89" s="1798"/>
      <c r="C89" s="1798"/>
      <c r="D89" s="1798"/>
      <c r="E89" s="1798"/>
      <c r="F89" s="1798"/>
      <c r="G89" s="1798"/>
      <c r="H89" s="1798"/>
      <c r="I89" s="1798"/>
      <c r="J89" s="1798"/>
      <c r="K89" s="1798"/>
      <c r="L89" s="1798"/>
      <c r="M89" s="1798"/>
      <c r="N89" s="1798"/>
      <c r="O89" s="1798"/>
      <c r="P89" s="1798"/>
      <c r="Q89" s="1799"/>
    </row>
    <row r="90" spans="1:17" ht="13.5" thickTop="1"/>
  </sheetData>
  <mergeCells count="12">
    <mergeCell ref="A89:Q89"/>
    <mergeCell ref="A33:Q34"/>
    <mergeCell ref="A36:Q37"/>
    <mergeCell ref="A38:Q39"/>
    <mergeCell ref="A40:Q41"/>
    <mergeCell ref="A60:Q61"/>
    <mergeCell ref="A62:Q63"/>
    <mergeCell ref="A64:Q65"/>
    <mergeCell ref="A76:Q77"/>
    <mergeCell ref="A78:Q79"/>
    <mergeCell ref="A85:O85"/>
    <mergeCell ref="A86:O86"/>
  </mergeCells>
  <printOptions horizontalCentered="1"/>
  <pageMargins left="0.2" right="0.2" top="1.25" bottom="0.75" header="0.3" footer="0.3"/>
  <pageSetup paperSize="5" scale="5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rgb="FFFFCCCC"/>
    <pageSetUpPr fitToPage="1"/>
  </sheetPr>
  <dimension ref="A1:H174"/>
  <sheetViews>
    <sheetView showGridLines="0" zoomScale="90" zoomScaleNormal="90" zoomScaleSheetLayoutView="75" zoomScalePageLayoutView="80" workbookViewId="0">
      <pane ySplit="8" topLeftCell="A123" activePane="bottomLeft" state="frozen"/>
      <selection pane="bottomLeft" activeCell="B136" sqref="B136"/>
      <selection activeCell="B17" sqref="B17"/>
    </sheetView>
  </sheetViews>
  <sheetFormatPr defaultColWidth="9.140625" defaultRowHeight="12.75" customHeight="1"/>
  <cols>
    <col min="1" max="1" width="60.140625" style="134" customWidth="1"/>
    <col min="2" max="2" width="15.85546875" style="1427" customWidth="1"/>
    <col min="3" max="3" width="19.85546875" style="1193" customWidth="1"/>
    <col min="4" max="4" width="19.5703125" style="1193" customWidth="1"/>
    <col min="5" max="5" width="22.140625" style="1428" customWidth="1"/>
    <col min="6" max="6" width="21.28515625" style="1193" customWidth="1"/>
    <col min="7" max="7" width="7.85546875" style="134" customWidth="1"/>
    <col min="8" max="8" width="14.7109375" style="134" customWidth="1"/>
    <col min="9" max="9" width="40.7109375" style="134" customWidth="1"/>
    <col min="10" max="16384" width="9.140625" style="134"/>
  </cols>
  <sheetData>
    <row r="1" spans="1:8" s="121" customFormat="1" ht="14.1" customHeight="1" thickTop="1" thickBot="1">
      <c r="B1" s="1427"/>
      <c r="C1" s="224"/>
      <c r="D1" s="224"/>
      <c r="E1" s="230"/>
      <c r="F1" s="224"/>
      <c r="H1" s="865" t="s">
        <v>263</v>
      </c>
    </row>
    <row r="2" spans="1:8" s="121" customFormat="1" ht="14.1" customHeight="1" thickTop="1">
      <c r="A2" s="1963" t="s">
        <v>594</v>
      </c>
      <c r="B2" s="1963"/>
      <c r="C2" s="1963"/>
      <c r="D2" s="1963"/>
      <c r="E2" s="1963"/>
      <c r="F2" s="1963"/>
    </row>
    <row r="3" spans="1:8" s="121" customFormat="1" ht="14.1" customHeight="1">
      <c r="A3" s="1963"/>
      <c r="B3" s="1963"/>
      <c r="C3" s="1963"/>
      <c r="D3" s="1963"/>
      <c r="E3" s="1963"/>
      <c r="F3" s="1963"/>
    </row>
    <row r="4" spans="1:8" s="121" customFormat="1" ht="14.1" customHeight="1">
      <c r="A4" s="1964" t="s">
        <v>712</v>
      </c>
      <c r="B4" s="1964"/>
      <c r="C4" s="1964"/>
      <c r="D4" s="1964"/>
      <c r="E4" s="1964"/>
      <c r="F4" s="1964"/>
    </row>
    <row r="5" spans="1:8" s="121" customFormat="1" ht="14.1" customHeight="1">
      <c r="A5" s="1964" t="s">
        <v>713</v>
      </c>
      <c r="B5" s="1964"/>
      <c r="C5" s="1964"/>
      <c r="D5" s="1964"/>
      <c r="E5" s="1964"/>
      <c r="F5" s="1964"/>
    </row>
    <row r="6" spans="1:8" ht="14.1" customHeight="1">
      <c r="A6" s="1155"/>
      <c r="B6" s="1155"/>
      <c r="C6" s="1155"/>
      <c r="D6" s="1155"/>
      <c r="E6" s="1155"/>
      <c r="F6" s="1155"/>
    </row>
    <row r="7" spans="1:8" ht="14.1" customHeight="1" thickBot="1">
      <c r="C7" s="1174"/>
      <c r="D7" s="1174"/>
      <c r="E7" s="1623"/>
      <c r="F7" s="1174"/>
    </row>
    <row r="8" spans="1:8" s="1426" customFormat="1" ht="39" thickBot="1">
      <c r="A8" s="1644" t="s">
        <v>714</v>
      </c>
      <c r="B8" s="1645" t="s">
        <v>715</v>
      </c>
      <c r="C8" s="2376" t="s">
        <v>716</v>
      </c>
      <c r="D8" s="2376" t="s">
        <v>717</v>
      </c>
      <c r="E8" s="1646" t="s">
        <v>718</v>
      </c>
      <c r="F8" s="1647" t="s">
        <v>719</v>
      </c>
    </row>
    <row r="9" spans="1:8" s="1426" customFormat="1" ht="12.75" customHeight="1">
      <c r="A9" s="1648"/>
      <c r="B9" s="2377"/>
      <c r="C9" s="2378"/>
      <c r="D9" s="2378"/>
      <c r="E9" s="2378"/>
      <c r="F9" s="1649"/>
    </row>
    <row r="10" spans="1:8" ht="12.75" customHeight="1">
      <c r="A10" s="235" t="s">
        <v>713</v>
      </c>
      <c r="B10" s="2379"/>
      <c r="C10" s="2380"/>
      <c r="D10" s="2380"/>
      <c r="E10" s="2380"/>
      <c r="F10" s="1650"/>
    </row>
    <row r="11" spans="1:8" ht="12.75" customHeight="1">
      <c r="A11" s="235"/>
      <c r="B11" s="1788"/>
      <c r="C11" s="2380"/>
      <c r="D11" s="2380"/>
      <c r="E11" s="2380"/>
      <c r="F11" s="1650"/>
    </row>
    <row r="12" spans="1:8" s="137" customFormat="1" ht="12.75" customHeight="1">
      <c r="A12" s="235" t="s">
        <v>720</v>
      </c>
      <c r="B12" s="2381" t="s">
        <v>721</v>
      </c>
      <c r="C12" s="1651">
        <f>+SUM(C14:C19)</f>
        <v>0</v>
      </c>
      <c r="D12" s="1651">
        <f>+SUM(D14:D19)</f>
        <v>0</v>
      </c>
      <c r="E12" s="1651">
        <f>+SUM(E14:E19)</f>
        <v>0</v>
      </c>
      <c r="F12" s="1652">
        <f>+SUM(F14:F19)</f>
        <v>0</v>
      </c>
    </row>
    <row r="13" spans="1:8" ht="12.75" customHeight="1">
      <c r="A13" s="236" t="s">
        <v>722</v>
      </c>
      <c r="B13" s="1788"/>
      <c r="C13" s="1653"/>
      <c r="D13" s="1654"/>
      <c r="E13" s="1653">
        <f>C13-D13</f>
        <v>0</v>
      </c>
      <c r="F13" s="1655"/>
    </row>
    <row r="14" spans="1:8" ht="12.75" customHeight="1">
      <c r="A14" s="236" t="s">
        <v>723</v>
      </c>
      <c r="B14" s="1788"/>
      <c r="C14" s="1656"/>
      <c r="D14" s="1656"/>
      <c r="E14" s="1657">
        <f t="shared" ref="E14:E19" si="0">C14-D14</f>
        <v>0</v>
      </c>
      <c r="F14" s="1658"/>
    </row>
    <row r="15" spans="1:8" ht="12.75" customHeight="1">
      <c r="A15" s="236" t="s">
        <v>724</v>
      </c>
      <c r="B15" s="1788"/>
      <c r="C15" s="1656"/>
      <c r="D15" s="1656"/>
      <c r="E15" s="1657">
        <f t="shared" si="0"/>
        <v>0</v>
      </c>
      <c r="F15" s="1658"/>
    </row>
    <row r="16" spans="1:8" ht="12.75" customHeight="1">
      <c r="A16" s="236" t="s">
        <v>725</v>
      </c>
      <c r="B16" s="1788"/>
      <c r="C16" s="1656"/>
      <c r="D16" s="1656"/>
      <c r="E16" s="1657">
        <f t="shared" si="0"/>
        <v>0</v>
      </c>
      <c r="F16" s="1658"/>
    </row>
    <row r="17" spans="1:6" ht="12.75" customHeight="1">
      <c r="A17" s="236" t="s">
        <v>726</v>
      </c>
      <c r="B17" s="1788"/>
      <c r="C17" s="1656"/>
      <c r="D17" s="1656"/>
      <c r="E17" s="1657">
        <f t="shared" si="0"/>
        <v>0</v>
      </c>
      <c r="F17" s="1658"/>
    </row>
    <row r="18" spans="1:6" ht="12.75" customHeight="1">
      <c r="A18" s="236" t="s">
        <v>727</v>
      </c>
      <c r="B18" s="1788"/>
      <c r="C18" s="1656"/>
      <c r="D18" s="1656"/>
      <c r="E18" s="1657">
        <f t="shared" si="0"/>
        <v>0</v>
      </c>
      <c r="F18" s="1658"/>
    </row>
    <row r="19" spans="1:6" ht="12.75" customHeight="1">
      <c r="A19" s="236" t="s">
        <v>728</v>
      </c>
      <c r="B19" s="1788"/>
      <c r="C19" s="1656"/>
      <c r="D19" s="1656"/>
      <c r="E19" s="1657">
        <f t="shared" si="0"/>
        <v>0</v>
      </c>
      <c r="F19" s="1658"/>
    </row>
    <row r="20" spans="1:6" ht="12.75" customHeight="1">
      <c r="A20" s="228" t="s">
        <v>729</v>
      </c>
      <c r="B20" s="2381" t="s">
        <v>721</v>
      </c>
      <c r="C20" s="1659">
        <f>+SUM(C21:C24)</f>
        <v>0</v>
      </c>
      <c r="D20" s="1659">
        <f>+SUM(D21:D24)</f>
        <v>0</v>
      </c>
      <c r="E20" s="1659">
        <f>+SUM(E21:E24)</f>
        <v>0</v>
      </c>
      <c r="F20" s="1660">
        <f>+SUM(F21:F24)</f>
        <v>0</v>
      </c>
    </row>
    <row r="21" spans="1:6" ht="12.75" customHeight="1">
      <c r="A21" s="226" t="s">
        <v>730</v>
      </c>
      <c r="B21" s="1788"/>
      <c r="C21" s="1654"/>
      <c r="D21" s="1654"/>
      <c r="E21" s="1653">
        <f t="shared" ref="E21:E63" si="1">C21-D21</f>
        <v>0</v>
      </c>
      <c r="F21" s="1661"/>
    </row>
    <row r="22" spans="1:6" ht="12.75" customHeight="1">
      <c r="A22" s="226" t="s">
        <v>731</v>
      </c>
      <c r="B22" s="1788"/>
      <c r="C22" s="1656"/>
      <c r="D22" s="1656"/>
      <c r="E22" s="1657">
        <f t="shared" si="1"/>
        <v>0</v>
      </c>
      <c r="F22" s="1658"/>
    </row>
    <row r="23" spans="1:6" ht="12.75" customHeight="1">
      <c r="A23" s="226" t="s">
        <v>732</v>
      </c>
      <c r="B23" s="1788"/>
      <c r="C23" s="1656"/>
      <c r="D23" s="1656"/>
      <c r="E23" s="1657">
        <f t="shared" si="1"/>
        <v>0</v>
      </c>
      <c r="F23" s="1658"/>
    </row>
    <row r="24" spans="1:6" ht="12.75" customHeight="1">
      <c r="A24" s="226" t="s">
        <v>733</v>
      </c>
      <c r="B24" s="1788"/>
      <c r="C24" s="1656"/>
      <c r="D24" s="1656"/>
      <c r="E24" s="1657">
        <f t="shared" si="1"/>
        <v>0</v>
      </c>
      <c r="F24" s="1658"/>
    </row>
    <row r="25" spans="1:6" ht="12.75" customHeight="1">
      <c r="A25" s="228" t="s">
        <v>734</v>
      </c>
      <c r="B25" s="2381" t="s">
        <v>88</v>
      </c>
      <c r="C25" s="1659">
        <f>+SUM(C26:C27)</f>
        <v>0</v>
      </c>
      <c r="D25" s="1659">
        <f>+SUM(D26:D27)</f>
        <v>0</v>
      </c>
      <c r="E25" s="1659">
        <f>+SUM(E26:E27)</f>
        <v>0</v>
      </c>
      <c r="F25" s="1662">
        <f>+SUM(F26:F27)</f>
        <v>0</v>
      </c>
    </row>
    <row r="26" spans="1:6" ht="12.75" customHeight="1">
      <c r="A26" s="226" t="s">
        <v>735</v>
      </c>
      <c r="B26" s="1788"/>
      <c r="C26" s="1663"/>
      <c r="D26" s="1654"/>
      <c r="E26" s="1653">
        <f t="shared" si="1"/>
        <v>0</v>
      </c>
      <c r="F26" s="1664"/>
    </row>
    <row r="27" spans="1:6" ht="12.75" customHeight="1">
      <c r="A27" s="226" t="s">
        <v>736</v>
      </c>
      <c r="B27" s="1788"/>
      <c r="C27" s="1665"/>
      <c r="D27" s="1656"/>
      <c r="E27" s="1657">
        <f t="shared" si="1"/>
        <v>0</v>
      </c>
      <c r="F27" s="1666"/>
    </row>
    <row r="28" spans="1:6" ht="12.75" customHeight="1">
      <c r="A28" s="228" t="s">
        <v>737</v>
      </c>
      <c r="B28" s="2381" t="s">
        <v>738</v>
      </c>
      <c r="C28" s="1659">
        <f>+SUM(C29:C30)</f>
        <v>0</v>
      </c>
      <c r="D28" s="1659">
        <f>+SUM(D29:D30)</f>
        <v>0</v>
      </c>
      <c r="E28" s="1659">
        <f>+SUM(E29:E30)</f>
        <v>0</v>
      </c>
      <c r="F28" s="1660">
        <f>+SUM(F29:F30)</f>
        <v>0</v>
      </c>
    </row>
    <row r="29" spans="1:6" ht="12.75" customHeight="1">
      <c r="A29" s="226" t="s">
        <v>739</v>
      </c>
      <c r="B29" s="1788"/>
      <c r="C29" s="1654"/>
      <c r="D29" s="1654"/>
      <c r="E29" s="1653">
        <f>C29-D29</f>
        <v>0</v>
      </c>
      <c r="F29" s="1661"/>
    </row>
    <row r="30" spans="1:6" ht="12.75" customHeight="1">
      <c r="A30" s="226" t="s">
        <v>740</v>
      </c>
      <c r="B30" s="1788"/>
      <c r="C30" s="1665"/>
      <c r="D30" s="1656"/>
      <c r="E30" s="1657">
        <f t="shared" si="1"/>
        <v>0</v>
      </c>
      <c r="F30" s="1666"/>
    </row>
    <row r="31" spans="1:6" ht="12.75" customHeight="1">
      <c r="A31" s="228" t="s">
        <v>741</v>
      </c>
      <c r="B31" s="2381" t="s">
        <v>103</v>
      </c>
      <c r="C31" s="1659">
        <f>+SUM(C32:C34)</f>
        <v>0</v>
      </c>
      <c r="D31" s="1659">
        <f>+SUM(D32:D34)</f>
        <v>0</v>
      </c>
      <c r="E31" s="1659">
        <f>+SUM(E32:E34)</f>
        <v>0</v>
      </c>
      <c r="F31" s="1660">
        <f>+SUM(F32:F34)</f>
        <v>0</v>
      </c>
    </row>
    <row r="32" spans="1:6" ht="12.75" customHeight="1">
      <c r="A32" s="226" t="s">
        <v>742</v>
      </c>
      <c r="B32" s="1788"/>
      <c r="C32" s="1654"/>
      <c r="D32" s="1654"/>
      <c r="E32" s="1653">
        <f t="shared" si="1"/>
        <v>0</v>
      </c>
      <c r="F32" s="1661"/>
    </row>
    <row r="33" spans="1:6" ht="12.75" customHeight="1">
      <c r="A33" s="226" t="s">
        <v>743</v>
      </c>
      <c r="B33" s="1788"/>
      <c r="C33" s="1656"/>
      <c r="D33" s="1656"/>
      <c r="E33" s="1657">
        <f t="shared" si="1"/>
        <v>0</v>
      </c>
      <c r="F33" s="1658"/>
    </row>
    <row r="34" spans="1:6" ht="12.75" customHeight="1">
      <c r="A34" s="225" t="s">
        <v>744</v>
      </c>
      <c r="B34" s="1788"/>
      <c r="C34" s="1665"/>
      <c r="D34" s="1656"/>
      <c r="E34" s="1657">
        <f t="shared" si="1"/>
        <v>0</v>
      </c>
      <c r="F34" s="1666"/>
    </row>
    <row r="35" spans="1:6" ht="12.75" customHeight="1">
      <c r="A35" s="228" t="s">
        <v>745</v>
      </c>
      <c r="B35" s="2381" t="s">
        <v>103</v>
      </c>
      <c r="C35" s="1659">
        <f>+SUM(C36:C37)</f>
        <v>0</v>
      </c>
      <c r="D35" s="1659">
        <f>+SUM(D36:D37)</f>
        <v>0</v>
      </c>
      <c r="E35" s="1659">
        <f>+SUM(E36:E37)</f>
        <v>0</v>
      </c>
      <c r="F35" s="1660">
        <f>+SUM(F36:F37)</f>
        <v>0</v>
      </c>
    </row>
    <row r="36" spans="1:6" ht="12.75" customHeight="1">
      <c r="A36" s="226" t="s">
        <v>746</v>
      </c>
      <c r="B36" s="1788"/>
      <c r="C36" s="1654"/>
      <c r="D36" s="1654"/>
      <c r="E36" s="1653">
        <f t="shared" si="1"/>
        <v>0</v>
      </c>
      <c r="F36" s="1661"/>
    </row>
    <row r="37" spans="1:6" ht="12.75" customHeight="1">
      <c r="A37" s="225" t="s">
        <v>747</v>
      </c>
      <c r="B37" s="1788"/>
      <c r="C37" s="1665"/>
      <c r="D37" s="1656"/>
      <c r="E37" s="1657">
        <f t="shared" si="1"/>
        <v>0</v>
      </c>
      <c r="F37" s="1666"/>
    </row>
    <row r="38" spans="1:6" ht="12.75" customHeight="1">
      <c r="A38" s="228" t="s">
        <v>748</v>
      </c>
      <c r="B38" s="2381" t="s">
        <v>103</v>
      </c>
      <c r="C38" s="1659">
        <f>+SUM(C39:C41)</f>
        <v>0</v>
      </c>
      <c r="D38" s="1659">
        <f>+SUM(D39:D41)</f>
        <v>0</v>
      </c>
      <c r="E38" s="1659">
        <f>+SUM(E39:E41)</f>
        <v>0</v>
      </c>
      <c r="F38" s="1660">
        <f>+SUM(F39:F41)</f>
        <v>0</v>
      </c>
    </row>
    <row r="39" spans="1:6" ht="12.75" customHeight="1">
      <c r="A39" s="226" t="s">
        <v>749</v>
      </c>
      <c r="B39" s="1788"/>
      <c r="C39" s="1654"/>
      <c r="D39" s="1654"/>
      <c r="E39" s="1653">
        <f t="shared" si="1"/>
        <v>0</v>
      </c>
      <c r="F39" s="1661"/>
    </row>
    <row r="40" spans="1:6" ht="12.75" customHeight="1">
      <c r="A40" s="226" t="s">
        <v>750</v>
      </c>
      <c r="B40" s="1788"/>
      <c r="C40" s="1656"/>
      <c r="D40" s="1656"/>
      <c r="E40" s="1657">
        <f t="shared" si="1"/>
        <v>0</v>
      </c>
      <c r="F40" s="1658"/>
    </row>
    <row r="41" spans="1:6" ht="12.75" customHeight="1">
      <c r="A41" s="225" t="s">
        <v>751</v>
      </c>
      <c r="B41" s="1788"/>
      <c r="C41" s="1665"/>
      <c r="D41" s="1656"/>
      <c r="E41" s="1657">
        <f t="shared" si="1"/>
        <v>0</v>
      </c>
      <c r="F41" s="1666"/>
    </row>
    <row r="42" spans="1:6" ht="12.75" customHeight="1">
      <c r="A42" s="228" t="s">
        <v>752</v>
      </c>
      <c r="B42" s="2381" t="s">
        <v>103</v>
      </c>
      <c r="C42" s="1659">
        <f>+SUM(C43:C49)</f>
        <v>0</v>
      </c>
      <c r="D42" s="1659">
        <f>+SUM(D43:D49)</f>
        <v>0</v>
      </c>
      <c r="E42" s="1659">
        <f>+SUM(E43:E49)</f>
        <v>0</v>
      </c>
      <c r="F42" s="1660">
        <f>+SUM(F43:F49)</f>
        <v>0</v>
      </c>
    </row>
    <row r="43" spans="1:6" ht="12.75" customHeight="1">
      <c r="A43" s="226" t="s">
        <v>753</v>
      </c>
      <c r="B43" s="1788"/>
      <c r="C43" s="1654"/>
      <c r="D43" s="1654"/>
      <c r="E43" s="1653">
        <f t="shared" si="1"/>
        <v>0</v>
      </c>
      <c r="F43" s="1661"/>
    </row>
    <row r="44" spans="1:6" ht="12.75" customHeight="1">
      <c r="A44" s="226" t="s">
        <v>754</v>
      </c>
      <c r="B44" s="1788"/>
      <c r="C44" s="1656"/>
      <c r="D44" s="1656"/>
      <c r="E44" s="1657">
        <f t="shared" si="1"/>
        <v>0</v>
      </c>
      <c r="F44" s="1658"/>
    </row>
    <row r="45" spans="1:6" ht="12.75" customHeight="1">
      <c r="A45" s="226" t="s">
        <v>755</v>
      </c>
      <c r="B45" s="1788"/>
      <c r="C45" s="1656"/>
      <c r="D45" s="1656"/>
      <c r="E45" s="1657">
        <f t="shared" si="1"/>
        <v>0</v>
      </c>
      <c r="F45" s="1658"/>
    </row>
    <row r="46" spans="1:6" ht="12.75" customHeight="1">
      <c r="A46" s="226" t="s">
        <v>756</v>
      </c>
      <c r="B46" s="1788"/>
      <c r="C46" s="1656"/>
      <c r="D46" s="1656"/>
      <c r="E46" s="1657">
        <f t="shared" si="1"/>
        <v>0</v>
      </c>
      <c r="F46" s="1658"/>
    </row>
    <row r="47" spans="1:6" ht="12.75" customHeight="1">
      <c r="A47" s="226" t="s">
        <v>757</v>
      </c>
      <c r="B47" s="1788"/>
      <c r="C47" s="1656"/>
      <c r="D47" s="1656"/>
      <c r="E47" s="1657">
        <f t="shared" si="1"/>
        <v>0</v>
      </c>
      <c r="F47" s="1658"/>
    </row>
    <row r="48" spans="1:6" ht="12.75" customHeight="1">
      <c r="A48" s="226" t="s">
        <v>758</v>
      </c>
      <c r="B48" s="1788"/>
      <c r="C48" s="1656"/>
      <c r="D48" s="1656"/>
      <c r="E48" s="1657">
        <f t="shared" ref="E48" si="2">C48-D48</f>
        <v>0</v>
      </c>
      <c r="F48" s="1658"/>
    </row>
    <row r="49" spans="1:6" ht="12.75" customHeight="1">
      <c r="A49" s="226" t="s">
        <v>759</v>
      </c>
      <c r="B49" s="1788"/>
      <c r="C49" s="1665"/>
      <c r="D49" s="1656"/>
      <c r="E49" s="1657">
        <f t="shared" si="1"/>
        <v>0</v>
      </c>
      <c r="F49" s="1666"/>
    </row>
    <row r="50" spans="1:6" ht="12.75" customHeight="1">
      <c r="A50" s="228" t="s">
        <v>760</v>
      </c>
      <c r="B50" s="2381" t="s">
        <v>103</v>
      </c>
      <c r="C50" s="1659">
        <f>+SUM(C51:C52)</f>
        <v>0</v>
      </c>
      <c r="D50" s="1659">
        <f>+SUM(D51:D52)</f>
        <v>0</v>
      </c>
      <c r="E50" s="1659">
        <f>+SUM(E51:E52)</f>
        <v>0</v>
      </c>
      <c r="F50" s="1660">
        <f>+SUM(F51:F52)</f>
        <v>0</v>
      </c>
    </row>
    <row r="51" spans="1:6" ht="12.75" customHeight="1">
      <c r="A51" s="226" t="s">
        <v>761</v>
      </c>
      <c r="B51" s="1788"/>
      <c r="C51" s="1654"/>
      <c r="D51" s="1654"/>
      <c r="E51" s="1653">
        <f t="shared" si="1"/>
        <v>0</v>
      </c>
      <c r="F51" s="1661"/>
    </row>
    <row r="52" spans="1:6" ht="12.75" customHeight="1">
      <c r="A52" s="225" t="s">
        <v>762</v>
      </c>
      <c r="B52" s="1788"/>
      <c r="C52" s="995"/>
      <c r="D52" s="996"/>
      <c r="E52" s="233">
        <f t="shared" si="1"/>
        <v>0</v>
      </c>
      <c r="F52" s="1667"/>
    </row>
    <row r="53" spans="1:6" ht="12.75" customHeight="1">
      <c r="A53" s="228" t="s">
        <v>763</v>
      </c>
      <c r="B53" s="2381" t="s">
        <v>106</v>
      </c>
      <c r="C53" s="1659">
        <f>+SUM(C54:C55)</f>
        <v>0</v>
      </c>
      <c r="D53" s="1659">
        <f>+SUM(D54:D55)</f>
        <v>0</v>
      </c>
      <c r="E53" s="1659">
        <f>+SUM(E54:E55)</f>
        <v>0</v>
      </c>
      <c r="F53" s="1660">
        <f>+SUM(F54:F55)</f>
        <v>0</v>
      </c>
    </row>
    <row r="54" spans="1:6" ht="12.75" customHeight="1">
      <c r="A54" s="226" t="s">
        <v>764</v>
      </c>
      <c r="B54" s="1788"/>
      <c r="C54" s="1654"/>
      <c r="D54" s="1654"/>
      <c r="E54" s="1653">
        <f t="shared" si="1"/>
        <v>0</v>
      </c>
      <c r="F54" s="1661"/>
    </row>
    <row r="55" spans="1:6" ht="12.75" customHeight="1">
      <c r="A55" s="225" t="s">
        <v>765</v>
      </c>
      <c r="B55" s="1788"/>
      <c r="C55" s="1665"/>
      <c r="D55" s="1656"/>
      <c r="E55" s="1657">
        <f t="shared" si="1"/>
        <v>0</v>
      </c>
      <c r="F55" s="1666"/>
    </row>
    <row r="56" spans="1:6" ht="12.75" customHeight="1">
      <c r="A56" s="228" t="s">
        <v>766</v>
      </c>
      <c r="B56" s="1788"/>
      <c r="C56" s="1659">
        <f>+SUM(C57,C64,C72)</f>
        <v>0</v>
      </c>
      <c r="D56" s="1659">
        <f>+SUM(D57,D64,D72)</f>
        <v>0</v>
      </c>
      <c r="E56" s="1659">
        <f>+SUM(E57,E64,E72)</f>
        <v>0</v>
      </c>
      <c r="F56" s="1660">
        <f>+SUM(F57,F64,F72)</f>
        <v>0</v>
      </c>
    </row>
    <row r="57" spans="1:6" ht="12.75" customHeight="1">
      <c r="A57" s="226" t="s">
        <v>767</v>
      </c>
      <c r="B57" s="1788"/>
      <c r="C57" s="1668">
        <f>+SUM(C58:C63)</f>
        <v>0</v>
      </c>
      <c r="D57" s="1668">
        <f>+SUM(D58:D63)</f>
        <v>0</v>
      </c>
      <c r="E57" s="1653">
        <f>+SUM(E58:E63)</f>
        <v>0</v>
      </c>
      <c r="F57" s="1669">
        <f>+SUM(F58:F63)</f>
        <v>0</v>
      </c>
    </row>
    <row r="58" spans="1:6" ht="12.75" customHeight="1">
      <c r="A58" s="226" t="s">
        <v>768</v>
      </c>
      <c r="B58" s="2381" t="s">
        <v>109</v>
      </c>
      <c r="C58" s="1656"/>
      <c r="D58" s="1656"/>
      <c r="E58" s="1657">
        <f t="shared" si="1"/>
        <v>0</v>
      </c>
      <c r="F58" s="1658"/>
    </row>
    <row r="59" spans="1:6" ht="12.75" customHeight="1">
      <c r="A59" s="226" t="s">
        <v>769</v>
      </c>
      <c r="B59" s="2381" t="s">
        <v>109</v>
      </c>
      <c r="C59" s="1656"/>
      <c r="D59" s="1656"/>
      <c r="E59" s="1657">
        <f t="shared" si="1"/>
        <v>0</v>
      </c>
      <c r="F59" s="1658"/>
    </row>
    <row r="60" spans="1:6" ht="12.75" customHeight="1">
      <c r="A60" s="226" t="s">
        <v>770</v>
      </c>
      <c r="B60" s="2381" t="s">
        <v>112</v>
      </c>
      <c r="C60" s="1656"/>
      <c r="D60" s="1656"/>
      <c r="E60" s="1657">
        <f t="shared" si="1"/>
        <v>0</v>
      </c>
      <c r="F60" s="1658"/>
    </row>
    <row r="61" spans="1:6" ht="12.75" customHeight="1">
      <c r="A61" s="226" t="s">
        <v>771</v>
      </c>
      <c r="B61" s="2381" t="s">
        <v>115</v>
      </c>
      <c r="C61" s="1656"/>
      <c r="D61" s="1656"/>
      <c r="E61" s="1657">
        <f t="shared" si="1"/>
        <v>0</v>
      </c>
      <c r="F61" s="1658"/>
    </row>
    <row r="62" spans="1:6" ht="12.75" customHeight="1">
      <c r="A62" s="226" t="s">
        <v>772</v>
      </c>
      <c r="B62" s="2381" t="s">
        <v>115</v>
      </c>
      <c r="C62" s="1656"/>
      <c r="D62" s="1656"/>
      <c r="E62" s="1657">
        <f t="shared" si="1"/>
        <v>0</v>
      </c>
      <c r="F62" s="1658"/>
    </row>
    <row r="63" spans="1:6" ht="12.75" customHeight="1">
      <c r="A63" s="225" t="s">
        <v>773</v>
      </c>
      <c r="B63" s="2381" t="s">
        <v>115</v>
      </c>
      <c r="C63" s="1656"/>
      <c r="D63" s="1656"/>
      <c r="E63" s="1657">
        <f t="shared" si="1"/>
        <v>0</v>
      </c>
      <c r="F63" s="1658"/>
    </row>
    <row r="64" spans="1:6" ht="12.75" customHeight="1">
      <c r="A64" s="1966" t="s">
        <v>774</v>
      </c>
      <c r="B64" s="1788"/>
      <c r="C64" s="1967">
        <f>+SUM(C66:C71)</f>
        <v>0</v>
      </c>
      <c r="D64" s="1967">
        <f>+SUM(D66:D71)</f>
        <v>0</v>
      </c>
      <c r="E64" s="1968">
        <f>+SUM(E66:E71)</f>
        <v>0</v>
      </c>
      <c r="F64" s="1965">
        <f>+SUM(F66:F71)</f>
        <v>0</v>
      </c>
    </row>
    <row r="65" spans="1:6" ht="12.75" customHeight="1">
      <c r="A65" s="1966"/>
      <c r="B65" s="1788"/>
      <c r="C65" s="1967"/>
      <c r="D65" s="1967"/>
      <c r="E65" s="1968"/>
      <c r="F65" s="1965"/>
    </row>
    <row r="66" spans="1:6" ht="12.75" customHeight="1">
      <c r="A66" s="226" t="s">
        <v>775</v>
      </c>
      <c r="B66" s="2381" t="s">
        <v>109</v>
      </c>
      <c r="C66" s="1656"/>
      <c r="D66" s="1656"/>
      <c r="E66" s="1657">
        <f t="shared" ref="E66:E129" si="3">C66-D66</f>
        <v>0</v>
      </c>
      <c r="F66" s="1658"/>
    </row>
    <row r="67" spans="1:6" ht="12.75" customHeight="1">
      <c r="A67" s="226" t="s">
        <v>776</v>
      </c>
      <c r="B67" s="2381" t="s">
        <v>109</v>
      </c>
      <c r="C67" s="1656"/>
      <c r="D67" s="1656"/>
      <c r="E67" s="1657">
        <f t="shared" si="3"/>
        <v>0</v>
      </c>
      <c r="F67" s="1658"/>
    </row>
    <row r="68" spans="1:6" ht="12.75" customHeight="1">
      <c r="A68" s="226" t="s">
        <v>777</v>
      </c>
      <c r="B68" s="2381" t="s">
        <v>112</v>
      </c>
      <c r="C68" s="1656"/>
      <c r="D68" s="1656"/>
      <c r="E68" s="1657">
        <f t="shared" si="3"/>
        <v>0</v>
      </c>
      <c r="F68" s="1658"/>
    </row>
    <row r="69" spans="1:6" ht="12.75" customHeight="1">
      <c r="A69" s="226" t="s">
        <v>778</v>
      </c>
      <c r="B69" s="2381" t="s">
        <v>115</v>
      </c>
      <c r="C69" s="1656"/>
      <c r="D69" s="1656"/>
      <c r="E69" s="1657">
        <f t="shared" si="3"/>
        <v>0</v>
      </c>
      <c r="F69" s="1658"/>
    </row>
    <row r="70" spans="1:6" ht="12.75" customHeight="1">
      <c r="A70" s="226" t="s">
        <v>779</v>
      </c>
      <c r="B70" s="2381" t="s">
        <v>115</v>
      </c>
      <c r="C70" s="1656"/>
      <c r="D70" s="1656"/>
      <c r="E70" s="1657">
        <f t="shared" si="3"/>
        <v>0</v>
      </c>
      <c r="F70" s="1658"/>
    </row>
    <row r="71" spans="1:6" ht="12.75" customHeight="1">
      <c r="A71" s="225" t="s">
        <v>780</v>
      </c>
      <c r="B71" s="2381" t="s">
        <v>115</v>
      </c>
      <c r="C71" s="1656"/>
      <c r="D71" s="1656"/>
      <c r="E71" s="1657">
        <f t="shared" si="3"/>
        <v>0</v>
      </c>
      <c r="F71" s="1658"/>
    </row>
    <row r="72" spans="1:6" ht="12.75" customHeight="1">
      <c r="A72" s="226" t="s">
        <v>781</v>
      </c>
      <c r="B72" s="2381" t="s">
        <v>118</v>
      </c>
      <c r="C72" s="1656"/>
      <c r="D72" s="1656"/>
      <c r="E72" s="1657">
        <f t="shared" si="3"/>
        <v>0</v>
      </c>
      <c r="F72" s="1658"/>
    </row>
    <row r="73" spans="1:6" ht="12.75" customHeight="1">
      <c r="A73" s="228" t="s">
        <v>782</v>
      </c>
      <c r="B73" s="2381" t="s">
        <v>121</v>
      </c>
      <c r="C73" s="1659">
        <f>+C74+C75+C76+C77+C78</f>
        <v>0</v>
      </c>
      <c r="D73" s="1659">
        <f>+D74+D75+D76+D77+D78</f>
        <v>0</v>
      </c>
      <c r="E73" s="1659">
        <f>+E74+E75+E76+E77+E78</f>
        <v>0</v>
      </c>
      <c r="F73" s="1660">
        <f>+F74+F75+F76+F77+F78</f>
        <v>0</v>
      </c>
    </row>
    <row r="74" spans="1:6" ht="12.75" customHeight="1">
      <c r="A74" s="226" t="s">
        <v>783</v>
      </c>
      <c r="B74" s="1788"/>
      <c r="C74" s="1654"/>
      <c r="D74" s="1654"/>
      <c r="E74" s="1653">
        <f t="shared" si="3"/>
        <v>0</v>
      </c>
      <c r="F74" s="1661"/>
    </row>
    <row r="75" spans="1:6" ht="12.75" customHeight="1">
      <c r="A75" s="226" t="s">
        <v>784</v>
      </c>
      <c r="B75" s="1788"/>
      <c r="C75" s="1656"/>
      <c r="D75" s="1656"/>
      <c r="E75" s="1657">
        <f t="shared" si="3"/>
        <v>0</v>
      </c>
      <c r="F75" s="1658"/>
    </row>
    <row r="76" spans="1:6" ht="12.75" customHeight="1">
      <c r="A76" s="226" t="s">
        <v>785</v>
      </c>
      <c r="B76" s="1788"/>
      <c r="C76" s="1656"/>
      <c r="D76" s="1656"/>
      <c r="E76" s="1657">
        <f t="shared" si="3"/>
        <v>0</v>
      </c>
      <c r="F76" s="1658"/>
    </row>
    <row r="77" spans="1:6" ht="12.75" customHeight="1">
      <c r="A77" s="226" t="s">
        <v>786</v>
      </c>
      <c r="B77" s="1788"/>
      <c r="C77" s="1656"/>
      <c r="D77" s="1656"/>
      <c r="E77" s="1657">
        <f t="shared" si="3"/>
        <v>0</v>
      </c>
      <c r="F77" s="1658"/>
    </row>
    <row r="78" spans="1:6" ht="12.75" customHeight="1">
      <c r="A78" s="226" t="s">
        <v>787</v>
      </c>
      <c r="B78" s="1788"/>
      <c r="C78" s="1665"/>
      <c r="D78" s="1656"/>
      <c r="E78" s="1657">
        <f t="shared" si="3"/>
        <v>0</v>
      </c>
      <c r="F78" s="1666"/>
    </row>
    <row r="79" spans="1:6" ht="12.75" customHeight="1">
      <c r="A79" s="228" t="s">
        <v>788</v>
      </c>
      <c r="B79" s="1788"/>
      <c r="C79" s="1659">
        <f>+SUM(C80:C92)</f>
        <v>0</v>
      </c>
      <c r="D79" s="1659">
        <f>+SUM(D80:D92)</f>
        <v>0</v>
      </c>
      <c r="E79" s="1659">
        <f>+SUM(E80:E92)</f>
        <v>0</v>
      </c>
      <c r="F79" s="1660">
        <f>+SUM(F80:F92)</f>
        <v>0</v>
      </c>
    </row>
    <row r="80" spans="1:6" ht="12.75" customHeight="1">
      <c r="A80" s="226" t="s">
        <v>789</v>
      </c>
      <c r="B80" s="2381" t="s">
        <v>790</v>
      </c>
      <c r="C80" s="1654"/>
      <c r="D80" s="1654"/>
      <c r="E80" s="1653">
        <f t="shared" si="3"/>
        <v>0</v>
      </c>
      <c r="F80" s="1661"/>
    </row>
    <row r="81" spans="1:6" ht="12.75" customHeight="1">
      <c r="A81" s="226" t="s">
        <v>791</v>
      </c>
      <c r="B81" s="2381" t="s">
        <v>792</v>
      </c>
      <c r="C81" s="1656"/>
      <c r="D81" s="1656"/>
      <c r="E81" s="1657">
        <f t="shared" si="3"/>
        <v>0</v>
      </c>
      <c r="F81" s="1658"/>
    </row>
    <row r="82" spans="1:6" ht="12.75" customHeight="1">
      <c r="A82" s="226" t="s">
        <v>793</v>
      </c>
      <c r="B82" s="2381" t="s">
        <v>794</v>
      </c>
      <c r="C82" s="1656"/>
      <c r="D82" s="1656"/>
      <c r="E82" s="1657">
        <f t="shared" si="3"/>
        <v>0</v>
      </c>
      <c r="F82" s="1658"/>
    </row>
    <row r="83" spans="1:6" ht="12.75" customHeight="1">
      <c r="A83" s="226" t="s">
        <v>795</v>
      </c>
      <c r="B83" s="2381" t="s">
        <v>796</v>
      </c>
      <c r="C83" s="1656"/>
      <c r="D83" s="1656"/>
      <c r="E83" s="1657">
        <f t="shared" si="3"/>
        <v>0</v>
      </c>
      <c r="F83" s="1658"/>
    </row>
    <row r="84" spans="1:6" ht="12.75" customHeight="1">
      <c r="A84" s="226" t="s">
        <v>797</v>
      </c>
      <c r="B84" s="2381" t="s">
        <v>798</v>
      </c>
      <c r="C84" s="1656"/>
      <c r="D84" s="1656"/>
      <c r="E84" s="1657">
        <f t="shared" si="3"/>
        <v>0</v>
      </c>
      <c r="F84" s="1658"/>
    </row>
    <row r="85" spans="1:6" ht="12.75" customHeight="1">
      <c r="A85" s="226" t="s">
        <v>799</v>
      </c>
      <c r="B85" s="2381" t="s">
        <v>800</v>
      </c>
      <c r="C85" s="1656"/>
      <c r="D85" s="1656"/>
      <c r="E85" s="1657">
        <f t="shared" si="3"/>
        <v>0</v>
      </c>
      <c r="F85" s="1658"/>
    </row>
    <row r="86" spans="1:6" ht="12.75" customHeight="1">
      <c r="A86" s="226" t="s">
        <v>801</v>
      </c>
      <c r="B86" s="2381" t="s">
        <v>802</v>
      </c>
      <c r="C86" s="1656"/>
      <c r="D86" s="1656"/>
      <c r="E86" s="1657">
        <f t="shared" si="3"/>
        <v>0</v>
      </c>
      <c r="F86" s="1658"/>
    </row>
    <row r="87" spans="1:6" ht="12.75" customHeight="1">
      <c r="A87" s="226" t="s">
        <v>803</v>
      </c>
      <c r="B87" s="2381" t="s">
        <v>804</v>
      </c>
      <c r="C87" s="1656"/>
      <c r="D87" s="1656"/>
      <c r="E87" s="1657">
        <f t="shared" si="3"/>
        <v>0</v>
      </c>
      <c r="F87" s="1658"/>
    </row>
    <row r="88" spans="1:6" ht="12.75" customHeight="1">
      <c r="A88" s="226" t="s">
        <v>805</v>
      </c>
      <c r="B88" s="2381" t="s">
        <v>806</v>
      </c>
      <c r="C88" s="1656"/>
      <c r="D88" s="1656"/>
      <c r="E88" s="1657">
        <f t="shared" si="3"/>
        <v>0</v>
      </c>
      <c r="F88" s="1658"/>
    </row>
    <row r="89" spans="1:6" ht="12.75" customHeight="1">
      <c r="A89" s="226" t="s">
        <v>807</v>
      </c>
      <c r="B89" s="2381" t="s">
        <v>808</v>
      </c>
      <c r="C89" s="1656"/>
      <c r="D89" s="1656"/>
      <c r="E89" s="1657">
        <f t="shared" si="3"/>
        <v>0</v>
      </c>
      <c r="F89" s="1658"/>
    </row>
    <row r="90" spans="1:6" ht="12.75" customHeight="1">
      <c r="A90" s="226" t="s">
        <v>809</v>
      </c>
      <c r="B90" s="2381" t="s">
        <v>810</v>
      </c>
      <c r="C90" s="1656"/>
      <c r="D90" s="1656"/>
      <c r="E90" s="1657">
        <f t="shared" si="3"/>
        <v>0</v>
      </c>
      <c r="F90" s="1658"/>
    </row>
    <row r="91" spans="1:6" ht="12.75" customHeight="1">
      <c r="A91" s="226" t="s">
        <v>811</v>
      </c>
      <c r="B91" s="2381" t="s">
        <v>812</v>
      </c>
      <c r="C91" s="1656"/>
      <c r="D91" s="1656"/>
      <c r="E91" s="1657">
        <f t="shared" si="3"/>
        <v>0</v>
      </c>
      <c r="F91" s="1658"/>
    </row>
    <row r="92" spans="1:6" ht="12.75" customHeight="1">
      <c r="A92" s="226" t="s">
        <v>813</v>
      </c>
      <c r="B92" s="1788"/>
      <c r="C92" s="1665"/>
      <c r="D92" s="1656"/>
      <c r="E92" s="1657">
        <f t="shared" si="3"/>
        <v>0</v>
      </c>
      <c r="F92" s="1666"/>
    </row>
    <row r="93" spans="1:6" ht="12.75" customHeight="1">
      <c r="A93" s="228" t="s">
        <v>814</v>
      </c>
      <c r="B93" s="1788"/>
      <c r="C93" s="1659">
        <f>SUM(C94:C99)</f>
        <v>0</v>
      </c>
      <c r="D93" s="1659">
        <f>SUM(D94:D99)</f>
        <v>0</v>
      </c>
      <c r="E93" s="1659">
        <f>SUM(E94:E99)</f>
        <v>0</v>
      </c>
      <c r="F93" s="1660">
        <f>SUM(F94:F99)</f>
        <v>0</v>
      </c>
    </row>
    <row r="94" spans="1:6" ht="12.75" customHeight="1">
      <c r="A94" s="226" t="s">
        <v>815</v>
      </c>
      <c r="B94" s="2381" t="s">
        <v>160</v>
      </c>
      <c r="C94" s="1654"/>
      <c r="D94" s="1654"/>
      <c r="E94" s="1653">
        <f t="shared" si="3"/>
        <v>0</v>
      </c>
      <c r="F94" s="1661"/>
    </row>
    <row r="95" spans="1:6" ht="12.75" customHeight="1">
      <c r="A95" s="226" t="s">
        <v>816</v>
      </c>
      <c r="B95" s="2381" t="s">
        <v>160</v>
      </c>
      <c r="C95" s="1656"/>
      <c r="D95" s="1656"/>
      <c r="E95" s="1657">
        <f t="shared" si="3"/>
        <v>0</v>
      </c>
      <c r="F95" s="1658"/>
    </row>
    <row r="96" spans="1:6" ht="12.75" customHeight="1">
      <c r="A96" s="226" t="s">
        <v>817</v>
      </c>
      <c r="B96" s="2381" t="s">
        <v>163</v>
      </c>
      <c r="C96" s="1656"/>
      <c r="D96" s="1656"/>
      <c r="E96" s="1657">
        <f t="shared" si="3"/>
        <v>0</v>
      </c>
      <c r="F96" s="1658"/>
    </row>
    <row r="97" spans="1:6" ht="12.75" customHeight="1">
      <c r="A97" s="226" t="s">
        <v>818</v>
      </c>
      <c r="B97" s="2381" t="s">
        <v>166</v>
      </c>
      <c r="C97" s="1656"/>
      <c r="D97" s="1656"/>
      <c r="E97" s="1657">
        <f t="shared" si="3"/>
        <v>0</v>
      </c>
      <c r="F97" s="1658"/>
    </row>
    <row r="98" spans="1:6" ht="12.75" customHeight="1">
      <c r="A98" s="226" t="s">
        <v>819</v>
      </c>
      <c r="B98" s="2381" t="s">
        <v>166</v>
      </c>
      <c r="C98" s="1656"/>
      <c r="D98" s="1656"/>
      <c r="E98" s="1657">
        <f t="shared" si="3"/>
        <v>0</v>
      </c>
      <c r="F98" s="1658"/>
    </row>
    <row r="99" spans="1:6" ht="12.75" customHeight="1">
      <c r="A99" s="225" t="s">
        <v>820</v>
      </c>
      <c r="B99" s="2381" t="s">
        <v>166</v>
      </c>
      <c r="C99" s="1656"/>
      <c r="D99" s="1656"/>
      <c r="E99" s="1657">
        <f t="shared" si="3"/>
        <v>0</v>
      </c>
      <c r="F99" s="1658"/>
    </row>
    <row r="100" spans="1:6" ht="12.75" customHeight="1">
      <c r="A100" s="226" t="s">
        <v>821</v>
      </c>
      <c r="B100" s="1788"/>
      <c r="C100" s="1665"/>
      <c r="D100" s="1656"/>
      <c r="E100" s="1657">
        <f>C100-D100</f>
        <v>0</v>
      </c>
      <c r="F100" s="1666"/>
    </row>
    <row r="101" spans="1:6" ht="12.75" customHeight="1">
      <c r="A101" s="228" t="s">
        <v>822</v>
      </c>
      <c r="B101" s="2381" t="s">
        <v>169</v>
      </c>
      <c r="C101" s="1659">
        <f>+C102+C103+C104+C111+C114+C117</f>
        <v>0</v>
      </c>
      <c r="D101" s="1659">
        <f>+D102+D103+D104+D111+D114+D117</f>
        <v>0</v>
      </c>
      <c r="E101" s="1659">
        <f>+E102+E103+E104+E111+E114+E117+E130+E134+E135</f>
        <v>0</v>
      </c>
      <c r="F101" s="1660">
        <f>+F102+F103+F104+F111+F114+F117</f>
        <v>0</v>
      </c>
    </row>
    <row r="102" spans="1:6" ht="12.75" customHeight="1">
      <c r="A102" s="226" t="s">
        <v>823</v>
      </c>
      <c r="B102" s="1788"/>
      <c r="C102" s="1654"/>
      <c r="D102" s="1654"/>
      <c r="E102" s="1653">
        <f t="shared" si="3"/>
        <v>0</v>
      </c>
      <c r="F102" s="1661"/>
    </row>
    <row r="103" spans="1:6" ht="12.75" customHeight="1">
      <c r="A103" s="225" t="s">
        <v>824</v>
      </c>
      <c r="B103" s="1788"/>
      <c r="C103" s="1656"/>
      <c r="D103" s="1656"/>
      <c r="E103" s="1657">
        <f t="shared" si="3"/>
        <v>0</v>
      </c>
      <c r="F103" s="1658"/>
    </row>
    <row r="104" spans="1:6" ht="12.75" customHeight="1">
      <c r="A104" s="226" t="s">
        <v>825</v>
      </c>
      <c r="B104" s="1788"/>
      <c r="C104" s="1670">
        <f>+SUM(C105,C108)</f>
        <v>0</v>
      </c>
      <c r="D104" s="1670">
        <f>+SUM(D105,D108)</f>
        <v>0</v>
      </c>
      <c r="E104" s="1657">
        <f t="shared" si="3"/>
        <v>0</v>
      </c>
      <c r="F104" s="1671">
        <f>+SUM(F105,F108)</f>
        <v>0</v>
      </c>
    </row>
    <row r="105" spans="1:6" ht="12.75" customHeight="1">
      <c r="A105" s="226" t="s">
        <v>826</v>
      </c>
      <c r="B105" s="1788"/>
      <c r="C105" s="1670">
        <f>+SUM(C106:C107)</f>
        <v>0</v>
      </c>
      <c r="D105" s="1670">
        <f>+SUM(D106:D107)</f>
        <v>0</v>
      </c>
      <c r="E105" s="1657">
        <f t="shared" si="3"/>
        <v>0</v>
      </c>
      <c r="F105" s="1671">
        <f>+SUM(F106:F107)</f>
        <v>0</v>
      </c>
    </row>
    <row r="106" spans="1:6" ht="12.75" customHeight="1">
      <c r="A106" s="226" t="s">
        <v>827</v>
      </c>
      <c r="B106" s="1788"/>
      <c r="C106" s="1656"/>
      <c r="D106" s="1656"/>
      <c r="E106" s="1657">
        <f t="shared" si="3"/>
        <v>0</v>
      </c>
      <c r="F106" s="1658"/>
    </row>
    <row r="107" spans="1:6" ht="12.75" customHeight="1">
      <c r="A107" s="226" t="s">
        <v>828</v>
      </c>
      <c r="B107" s="1788"/>
      <c r="C107" s="1656"/>
      <c r="D107" s="1656"/>
      <c r="E107" s="1657">
        <f t="shared" si="3"/>
        <v>0</v>
      </c>
      <c r="F107" s="1658"/>
    </row>
    <row r="108" spans="1:6" ht="12.75" customHeight="1">
      <c r="A108" s="997" t="s">
        <v>829</v>
      </c>
      <c r="B108" s="1788"/>
      <c r="C108" s="1670">
        <f>+SUM(C109:C110)</f>
        <v>0</v>
      </c>
      <c r="D108" s="1670">
        <f>+SUM(D109:D110)</f>
        <v>0</v>
      </c>
      <c r="E108" s="1657">
        <f t="shared" si="3"/>
        <v>0</v>
      </c>
      <c r="F108" s="1671">
        <f>+SUM(F109:F110)</f>
        <v>0</v>
      </c>
    </row>
    <row r="109" spans="1:6" ht="12.75" customHeight="1">
      <c r="A109" s="866" t="s">
        <v>830</v>
      </c>
      <c r="B109" s="1788"/>
      <c r="C109" s="1656"/>
      <c r="D109" s="1656"/>
      <c r="E109" s="1657">
        <f t="shared" si="3"/>
        <v>0</v>
      </c>
      <c r="F109" s="1658"/>
    </row>
    <row r="110" spans="1:6" ht="12.75" customHeight="1">
      <c r="A110" s="866" t="s">
        <v>831</v>
      </c>
      <c r="B110" s="1788"/>
      <c r="C110" s="1656"/>
      <c r="D110" s="1656"/>
      <c r="E110" s="1657">
        <f t="shared" si="3"/>
        <v>0</v>
      </c>
      <c r="F110" s="1658"/>
    </row>
    <row r="111" spans="1:6" ht="12.75" customHeight="1">
      <c r="A111" s="866" t="s">
        <v>832</v>
      </c>
      <c r="B111" s="1788"/>
      <c r="C111" s="1670">
        <f>+SUM(C112:C113)</f>
        <v>0</v>
      </c>
      <c r="D111" s="1670">
        <f>+SUM(D112:D113)</f>
        <v>0</v>
      </c>
      <c r="E111" s="1657">
        <f t="shared" si="3"/>
        <v>0</v>
      </c>
      <c r="F111" s="1671">
        <f>+SUM(F112:F113)</f>
        <v>0</v>
      </c>
    </row>
    <row r="112" spans="1:6" ht="12.75" customHeight="1">
      <c r="A112" s="866" t="s">
        <v>833</v>
      </c>
      <c r="B112" s="1788"/>
      <c r="C112" s="1656"/>
      <c r="D112" s="1656"/>
      <c r="E112" s="1657">
        <f t="shared" si="3"/>
        <v>0</v>
      </c>
      <c r="F112" s="1658"/>
    </row>
    <row r="113" spans="1:6" ht="12.75" customHeight="1">
      <c r="A113" s="866" t="s">
        <v>834</v>
      </c>
      <c r="B113" s="1788"/>
      <c r="C113" s="1656"/>
      <c r="D113" s="1656"/>
      <c r="E113" s="1657">
        <f t="shared" si="3"/>
        <v>0</v>
      </c>
      <c r="F113" s="1658"/>
    </row>
    <row r="114" spans="1:6" ht="12.75" customHeight="1">
      <c r="A114" s="866" t="s">
        <v>835</v>
      </c>
      <c r="B114" s="1788"/>
      <c r="C114" s="1670">
        <f>+SUM(C115:C116)</f>
        <v>0</v>
      </c>
      <c r="D114" s="1670">
        <f>+SUM(D115:D116)</f>
        <v>0</v>
      </c>
      <c r="E114" s="1657">
        <f t="shared" si="3"/>
        <v>0</v>
      </c>
      <c r="F114" s="1671">
        <f>+SUM(F115:F116)</f>
        <v>0</v>
      </c>
    </row>
    <row r="115" spans="1:6" ht="12.75" customHeight="1">
      <c r="A115" s="866" t="s">
        <v>836</v>
      </c>
      <c r="B115" s="1788"/>
      <c r="C115" s="1656"/>
      <c r="D115" s="1656"/>
      <c r="E115" s="1657">
        <f t="shared" si="3"/>
        <v>0</v>
      </c>
      <c r="F115" s="1658"/>
    </row>
    <row r="116" spans="1:6" ht="12.75" customHeight="1">
      <c r="A116" s="866" t="s">
        <v>837</v>
      </c>
      <c r="B116" s="1788"/>
      <c r="C116" s="1656"/>
      <c r="D116" s="1656"/>
      <c r="E116" s="1657">
        <f t="shared" si="3"/>
        <v>0</v>
      </c>
      <c r="F116" s="1658"/>
    </row>
    <row r="117" spans="1:6" ht="12.75" customHeight="1">
      <c r="A117" s="866" t="s">
        <v>838</v>
      </c>
      <c r="B117" s="1788"/>
      <c r="C117" s="1670">
        <f>+SUM(C118:C130)</f>
        <v>0</v>
      </c>
      <c r="D117" s="1670">
        <f>+SUM(D118:D130)</f>
        <v>0</v>
      </c>
      <c r="E117" s="1657">
        <f t="shared" si="3"/>
        <v>0</v>
      </c>
      <c r="F117" s="1671">
        <f>+SUM(F118:F130)</f>
        <v>0</v>
      </c>
    </row>
    <row r="118" spans="1:6" ht="12.75" customHeight="1">
      <c r="A118" s="866" t="s">
        <v>839</v>
      </c>
      <c r="B118" s="1788"/>
      <c r="C118" s="1656"/>
      <c r="D118" s="1656"/>
      <c r="E118" s="1657">
        <f t="shared" si="3"/>
        <v>0</v>
      </c>
      <c r="F118" s="1658"/>
    </row>
    <row r="119" spans="1:6" ht="12.75" customHeight="1">
      <c r="A119" s="866" t="s">
        <v>840</v>
      </c>
      <c r="B119" s="1788"/>
      <c r="C119" s="1656"/>
      <c r="D119" s="1656"/>
      <c r="E119" s="1657">
        <f t="shared" si="3"/>
        <v>0</v>
      </c>
      <c r="F119" s="1658"/>
    </row>
    <row r="120" spans="1:6" ht="12.75" customHeight="1">
      <c r="A120" s="866" t="s">
        <v>841</v>
      </c>
      <c r="B120" s="1788"/>
      <c r="C120" s="1656"/>
      <c r="D120" s="1656"/>
      <c r="E120" s="1657">
        <f t="shared" si="3"/>
        <v>0</v>
      </c>
      <c r="F120" s="1658"/>
    </row>
    <row r="121" spans="1:6" ht="12.75" customHeight="1">
      <c r="A121" s="227" t="s">
        <v>842</v>
      </c>
      <c r="B121" s="1788"/>
      <c r="C121" s="1656"/>
      <c r="D121" s="1656"/>
      <c r="E121" s="1657">
        <f t="shared" si="3"/>
        <v>0</v>
      </c>
      <c r="F121" s="1658"/>
    </row>
    <row r="122" spans="1:6" ht="12.75" customHeight="1">
      <c r="A122" s="227" t="s">
        <v>843</v>
      </c>
      <c r="B122" s="1788"/>
      <c r="C122" s="1656"/>
      <c r="D122" s="1656"/>
      <c r="E122" s="1657">
        <f t="shared" si="3"/>
        <v>0</v>
      </c>
      <c r="F122" s="1658"/>
    </row>
    <row r="123" spans="1:6" ht="12.75" customHeight="1">
      <c r="A123" s="227" t="s">
        <v>844</v>
      </c>
      <c r="B123" s="1788"/>
      <c r="C123" s="1656"/>
      <c r="D123" s="1656"/>
      <c r="E123" s="1657">
        <f t="shared" si="3"/>
        <v>0</v>
      </c>
      <c r="F123" s="1658"/>
    </row>
    <row r="124" spans="1:6" ht="12.75" customHeight="1">
      <c r="A124" s="227" t="s">
        <v>845</v>
      </c>
      <c r="B124" s="1788"/>
      <c r="C124" s="1656"/>
      <c r="D124" s="1656"/>
      <c r="E124" s="1657">
        <f t="shared" si="3"/>
        <v>0</v>
      </c>
      <c r="F124" s="1658"/>
    </row>
    <row r="125" spans="1:6" ht="12.75" customHeight="1">
      <c r="A125" s="227" t="s">
        <v>846</v>
      </c>
      <c r="B125" s="1788"/>
      <c r="C125" s="1656"/>
      <c r="D125" s="1656"/>
      <c r="E125" s="1657">
        <f t="shared" ref="E125" si="4">C125-D125</f>
        <v>0</v>
      </c>
      <c r="F125" s="1658"/>
    </row>
    <row r="126" spans="1:6" ht="12.75" customHeight="1">
      <c r="A126" s="227" t="s">
        <v>847</v>
      </c>
      <c r="B126" s="1788"/>
      <c r="C126" s="1656"/>
      <c r="D126" s="1656"/>
      <c r="E126" s="1657">
        <f t="shared" si="3"/>
        <v>0</v>
      </c>
      <c r="F126" s="1658"/>
    </row>
    <row r="127" spans="1:6" ht="12.75" customHeight="1">
      <c r="A127" s="227" t="s">
        <v>848</v>
      </c>
      <c r="B127" s="1788"/>
      <c r="C127" s="1656"/>
      <c r="D127" s="1656"/>
      <c r="E127" s="1657">
        <f t="shared" si="3"/>
        <v>0</v>
      </c>
      <c r="F127" s="1658"/>
    </row>
    <row r="128" spans="1:6" ht="12.75" customHeight="1">
      <c r="A128" s="227" t="s">
        <v>849</v>
      </c>
      <c r="B128" s="1788"/>
      <c r="C128" s="1656"/>
      <c r="D128" s="1656"/>
      <c r="E128" s="1657">
        <f t="shared" si="3"/>
        <v>0</v>
      </c>
      <c r="F128" s="1658"/>
    </row>
    <row r="129" spans="1:6" ht="12.75" customHeight="1">
      <c r="A129" s="227" t="s">
        <v>850</v>
      </c>
      <c r="B129" s="1788"/>
      <c r="C129" s="1656"/>
      <c r="D129" s="1656"/>
      <c r="E129" s="1657">
        <f t="shared" si="3"/>
        <v>0</v>
      </c>
      <c r="F129" s="1658"/>
    </row>
    <row r="130" spans="1:6" ht="12.75" customHeight="1">
      <c r="A130" s="227" t="s">
        <v>851</v>
      </c>
      <c r="B130" s="1788"/>
      <c r="C130" s="1670">
        <f>+SUM(C131:C133)</f>
        <v>0</v>
      </c>
      <c r="D130" s="1670">
        <f>+SUM(D131:D133)</f>
        <v>0</v>
      </c>
      <c r="E130" s="1657">
        <f t="shared" ref="E130:E171" si="5">C130-D130</f>
        <v>0</v>
      </c>
      <c r="F130" s="1671">
        <f>+SUM(F131:F133)</f>
        <v>0</v>
      </c>
    </row>
    <row r="131" spans="1:6" ht="12.75" customHeight="1">
      <c r="A131" s="227" t="s">
        <v>852</v>
      </c>
      <c r="B131" s="1788"/>
      <c r="C131" s="1656"/>
      <c r="D131" s="1656"/>
      <c r="E131" s="1657">
        <f t="shared" si="5"/>
        <v>0</v>
      </c>
      <c r="F131" s="1658"/>
    </row>
    <row r="132" spans="1:6" s="168" customFormat="1" ht="12.75" customHeight="1">
      <c r="A132" s="884" t="s">
        <v>853</v>
      </c>
      <c r="B132" s="2382"/>
      <c r="C132" s="1672"/>
      <c r="D132" s="1672"/>
      <c r="E132" s="1673">
        <f t="shared" si="5"/>
        <v>0</v>
      </c>
      <c r="F132" s="1674"/>
    </row>
    <row r="133" spans="1:6" ht="12.75" customHeight="1">
      <c r="A133" s="227" t="s">
        <v>854</v>
      </c>
      <c r="B133" s="1788"/>
      <c r="C133" s="1656"/>
      <c r="D133" s="1656"/>
      <c r="E133" s="1657">
        <f t="shared" si="5"/>
        <v>0</v>
      </c>
      <c r="F133" s="1658"/>
    </row>
    <row r="134" spans="1:6" ht="12.75" customHeight="1">
      <c r="A134" s="866" t="s">
        <v>855</v>
      </c>
      <c r="B134" s="1788"/>
      <c r="C134" s="1656"/>
      <c r="D134" s="1656"/>
      <c r="E134" s="1657">
        <f t="shared" si="5"/>
        <v>0</v>
      </c>
      <c r="F134" s="1658"/>
    </row>
    <row r="135" spans="1:6" ht="12.75" customHeight="1">
      <c r="A135" s="866" t="s">
        <v>856</v>
      </c>
      <c r="B135" s="1788"/>
      <c r="C135" s="1656"/>
      <c r="D135" s="1656"/>
      <c r="E135" s="1657">
        <f t="shared" si="5"/>
        <v>0</v>
      </c>
      <c r="F135" s="1658"/>
    </row>
    <row r="136" spans="1:6" ht="12.75" customHeight="1">
      <c r="A136" s="965" t="s">
        <v>857</v>
      </c>
      <c r="B136" s="2381" t="s">
        <v>172</v>
      </c>
      <c r="C136" s="1659">
        <f>+C137+C138+C139</f>
        <v>0</v>
      </c>
      <c r="D136" s="1659">
        <f>+D137+D138+D139</f>
        <v>0</v>
      </c>
      <c r="E136" s="1659">
        <f>+E137+E138+E139</f>
        <v>0</v>
      </c>
      <c r="F136" s="1660">
        <f>+F137+F138+F139</f>
        <v>0</v>
      </c>
    </row>
    <row r="137" spans="1:6" ht="12.75" customHeight="1">
      <c r="A137" s="226" t="s">
        <v>858</v>
      </c>
      <c r="B137" s="1788"/>
      <c r="C137" s="1654"/>
      <c r="D137" s="1654"/>
      <c r="E137" s="1653">
        <f t="shared" si="5"/>
        <v>0</v>
      </c>
      <c r="F137" s="1661"/>
    </row>
    <row r="138" spans="1:6" ht="12.75" customHeight="1">
      <c r="A138" s="226" t="s">
        <v>859</v>
      </c>
      <c r="B138" s="1788"/>
      <c r="C138" s="1656"/>
      <c r="D138" s="1656"/>
      <c r="E138" s="1657">
        <f t="shared" si="5"/>
        <v>0</v>
      </c>
      <c r="F138" s="1658"/>
    </row>
    <row r="139" spans="1:6" ht="12.75" customHeight="1">
      <c r="A139" s="226" t="s">
        <v>860</v>
      </c>
      <c r="B139" s="1788"/>
      <c r="C139" s="1665"/>
      <c r="D139" s="1656"/>
      <c r="E139" s="1657">
        <f t="shared" si="5"/>
        <v>0</v>
      </c>
      <c r="F139" s="1666"/>
    </row>
    <row r="140" spans="1:6" ht="12.75" customHeight="1">
      <c r="A140" s="228" t="s">
        <v>861</v>
      </c>
      <c r="B140" s="2381" t="s">
        <v>175</v>
      </c>
      <c r="C140" s="1659">
        <f>+SUM(C141:C143)</f>
        <v>0</v>
      </c>
      <c r="D140" s="1659">
        <f>+SUM(D141:D143)</f>
        <v>0</v>
      </c>
      <c r="E140" s="1659">
        <f>+SUM(E141:E143)</f>
        <v>0</v>
      </c>
      <c r="F140" s="1660">
        <f>+SUM(F141:F143)</f>
        <v>0</v>
      </c>
    </row>
    <row r="141" spans="1:6" ht="12.75" customHeight="1">
      <c r="A141" s="226" t="s">
        <v>862</v>
      </c>
      <c r="B141" s="1788"/>
      <c r="C141" s="1654"/>
      <c r="D141" s="1654"/>
      <c r="E141" s="1653">
        <f t="shared" si="5"/>
        <v>0</v>
      </c>
      <c r="F141" s="1661"/>
    </row>
    <row r="142" spans="1:6" ht="12.75" customHeight="1">
      <c r="A142" s="226" t="s">
        <v>863</v>
      </c>
      <c r="B142" s="1788"/>
      <c r="C142" s="1656"/>
      <c r="D142" s="1656"/>
      <c r="E142" s="1657">
        <f t="shared" si="5"/>
        <v>0</v>
      </c>
      <c r="F142" s="1658"/>
    </row>
    <row r="143" spans="1:6" ht="12.75" customHeight="1">
      <c r="A143" s="226" t="s">
        <v>864</v>
      </c>
      <c r="B143" s="1788"/>
      <c r="C143" s="1656"/>
      <c r="D143" s="1656"/>
      <c r="E143" s="1657">
        <f t="shared" si="5"/>
        <v>0</v>
      </c>
      <c r="F143" s="1658"/>
    </row>
    <row r="144" spans="1:6" ht="12.75" customHeight="1">
      <c r="A144" s="228" t="s">
        <v>865</v>
      </c>
      <c r="B144" s="1788"/>
      <c r="C144" s="1659">
        <f>+SUM(C145:C158)</f>
        <v>0</v>
      </c>
      <c r="D144" s="1659">
        <f>+SUM(D145:D158)</f>
        <v>0</v>
      </c>
      <c r="E144" s="1659">
        <f>+SUM(E145:E158)</f>
        <v>0</v>
      </c>
      <c r="F144" s="1660">
        <f>+SUM(F145:F158)</f>
        <v>0</v>
      </c>
    </row>
    <row r="145" spans="1:6" ht="12.75" customHeight="1">
      <c r="A145" s="226" t="s">
        <v>866</v>
      </c>
      <c r="B145" s="2381" t="s">
        <v>178</v>
      </c>
      <c r="C145" s="1654"/>
      <c r="D145" s="1654"/>
      <c r="E145" s="1653">
        <f t="shared" si="5"/>
        <v>0</v>
      </c>
      <c r="F145" s="1661"/>
    </row>
    <row r="146" spans="1:6" ht="12.75" customHeight="1">
      <c r="A146" s="226" t="s">
        <v>867</v>
      </c>
      <c r="B146" s="2381" t="s">
        <v>178</v>
      </c>
      <c r="C146" s="1656"/>
      <c r="D146" s="1656"/>
      <c r="E146" s="1657">
        <f t="shared" si="5"/>
        <v>0</v>
      </c>
      <c r="F146" s="1658"/>
    </row>
    <row r="147" spans="1:6" ht="24.75" customHeight="1">
      <c r="A147" s="226" t="s">
        <v>868</v>
      </c>
      <c r="B147" s="1788"/>
      <c r="C147" s="1675"/>
      <c r="D147" s="1656"/>
      <c r="E147" s="1657">
        <f t="shared" si="5"/>
        <v>0</v>
      </c>
      <c r="F147" s="1676"/>
    </row>
    <row r="148" spans="1:6" ht="12.75" customHeight="1">
      <c r="A148" s="226" t="s">
        <v>869</v>
      </c>
      <c r="B148" s="2381" t="s">
        <v>178</v>
      </c>
      <c r="C148" s="1656"/>
      <c r="D148" s="1657"/>
      <c r="E148" s="1657">
        <f t="shared" si="5"/>
        <v>0</v>
      </c>
      <c r="F148" s="1658"/>
    </row>
    <row r="149" spans="1:6" ht="23.25" customHeight="1">
      <c r="A149" s="226" t="s">
        <v>870</v>
      </c>
      <c r="B149" s="1788"/>
      <c r="C149" s="1675"/>
      <c r="D149" s="1657"/>
      <c r="E149" s="1657">
        <f t="shared" si="5"/>
        <v>0</v>
      </c>
      <c r="F149" s="1676"/>
    </row>
    <row r="150" spans="1:6" ht="12.75" customHeight="1">
      <c r="A150" s="226" t="s">
        <v>871</v>
      </c>
      <c r="B150" s="2381" t="s">
        <v>181</v>
      </c>
      <c r="C150" s="1656"/>
      <c r="D150" s="1656"/>
      <c r="E150" s="1657">
        <f t="shared" si="5"/>
        <v>0</v>
      </c>
      <c r="F150" s="1658"/>
    </row>
    <row r="151" spans="1:6" ht="12.75" customHeight="1">
      <c r="A151" s="226" t="s">
        <v>872</v>
      </c>
      <c r="B151" s="1788"/>
      <c r="C151" s="1675"/>
      <c r="D151" s="1656"/>
      <c r="E151" s="1657">
        <f t="shared" si="5"/>
        <v>0</v>
      </c>
      <c r="F151" s="1676"/>
    </row>
    <row r="152" spans="1:6" ht="12.75" customHeight="1">
      <c r="A152" s="226" t="s">
        <v>873</v>
      </c>
      <c r="B152" s="2381" t="s">
        <v>184</v>
      </c>
      <c r="C152" s="1656"/>
      <c r="D152" s="1657"/>
      <c r="E152" s="1657">
        <f t="shared" si="5"/>
        <v>0</v>
      </c>
      <c r="F152" s="1658"/>
    </row>
    <row r="153" spans="1:6" ht="23.25" customHeight="1">
      <c r="A153" s="226" t="s">
        <v>874</v>
      </c>
      <c r="B153" s="1788"/>
      <c r="C153" s="1675"/>
      <c r="D153" s="1657"/>
      <c r="E153" s="1657">
        <f t="shared" si="5"/>
        <v>0</v>
      </c>
      <c r="F153" s="1676"/>
    </row>
    <row r="154" spans="1:6" ht="12.75" customHeight="1">
      <c r="A154" s="226" t="s">
        <v>875</v>
      </c>
      <c r="B154" s="2381" t="s">
        <v>184</v>
      </c>
      <c r="C154" s="1656"/>
      <c r="D154" s="1657"/>
      <c r="E154" s="1657">
        <f t="shared" si="5"/>
        <v>0</v>
      </c>
      <c r="F154" s="1658"/>
    </row>
    <row r="155" spans="1:6" ht="26.25" customHeight="1">
      <c r="A155" s="226" t="s">
        <v>876</v>
      </c>
      <c r="B155" s="1788"/>
      <c r="C155" s="1675"/>
      <c r="D155" s="1657"/>
      <c r="E155" s="1657">
        <f t="shared" si="5"/>
        <v>0</v>
      </c>
      <c r="F155" s="1676"/>
    </row>
    <row r="156" spans="1:6" s="162" customFormat="1" ht="12.75" customHeight="1">
      <c r="A156" s="879" t="s">
        <v>877</v>
      </c>
      <c r="B156" s="2383"/>
      <c r="C156" s="1677"/>
      <c r="D156" s="1677"/>
      <c r="E156" s="1678">
        <f t="shared" si="5"/>
        <v>0</v>
      </c>
      <c r="F156" s="1679"/>
    </row>
    <row r="157" spans="1:6" s="162" customFormat="1" ht="12.75" customHeight="1">
      <c r="A157" s="879" t="s">
        <v>878</v>
      </c>
      <c r="B157" s="2383"/>
      <c r="C157" s="1680"/>
      <c r="D157" s="1677"/>
      <c r="E157" s="1678">
        <f t="shared" si="5"/>
        <v>0</v>
      </c>
      <c r="F157" s="1681"/>
    </row>
    <row r="158" spans="1:6" ht="12.75" customHeight="1">
      <c r="A158" s="226" t="s">
        <v>879</v>
      </c>
      <c r="B158" s="1788"/>
      <c r="C158" s="1675"/>
      <c r="D158" s="1656"/>
      <c r="E158" s="1657">
        <f t="shared" si="5"/>
        <v>0</v>
      </c>
      <c r="F158" s="1676"/>
    </row>
    <row r="159" spans="1:6" ht="12.75" customHeight="1">
      <c r="A159" s="228" t="s">
        <v>880</v>
      </c>
      <c r="B159" s="2381" t="s">
        <v>187</v>
      </c>
      <c r="C159" s="1682"/>
      <c r="D159" s="1682"/>
      <c r="E159" s="1659">
        <f t="shared" si="5"/>
        <v>0</v>
      </c>
      <c r="F159" s="1662"/>
    </row>
    <row r="160" spans="1:6" ht="12.75" customHeight="1">
      <c r="A160" s="228" t="s">
        <v>881</v>
      </c>
      <c r="B160" s="2381" t="s">
        <v>190</v>
      </c>
      <c r="C160" s="1683"/>
      <c r="D160" s="1683"/>
      <c r="E160" s="1684">
        <f t="shared" si="5"/>
        <v>0</v>
      </c>
      <c r="F160" s="1685"/>
    </row>
    <row r="161" spans="1:6" ht="12.75" customHeight="1">
      <c r="A161" s="228" t="s">
        <v>882</v>
      </c>
      <c r="B161" s="2381" t="s">
        <v>193</v>
      </c>
      <c r="C161" s="1683"/>
      <c r="D161" s="1683"/>
      <c r="E161" s="1684">
        <f t="shared" si="5"/>
        <v>0</v>
      </c>
      <c r="F161" s="1685"/>
    </row>
    <row r="162" spans="1:6" ht="12.75" customHeight="1">
      <c r="A162" s="228" t="s">
        <v>883</v>
      </c>
      <c r="B162" s="1788"/>
      <c r="C162" s="1683"/>
      <c r="D162" s="1683"/>
      <c r="E162" s="1684">
        <f t="shared" si="5"/>
        <v>0</v>
      </c>
      <c r="F162" s="1685"/>
    </row>
    <row r="163" spans="1:6" ht="12.75" customHeight="1">
      <c r="A163" s="228" t="s">
        <v>884</v>
      </c>
      <c r="B163" s="1788"/>
      <c r="C163" s="1683"/>
      <c r="D163" s="1683"/>
      <c r="E163" s="1684">
        <f t="shared" si="5"/>
        <v>0</v>
      </c>
      <c r="F163" s="1685"/>
    </row>
    <row r="164" spans="1:6" ht="12.75" customHeight="1">
      <c r="A164" s="228" t="s">
        <v>885</v>
      </c>
      <c r="B164" s="2381" t="s">
        <v>196</v>
      </c>
      <c r="C164" s="1683"/>
      <c r="D164" s="1683"/>
      <c r="E164" s="1684">
        <f t="shared" si="5"/>
        <v>0</v>
      </c>
      <c r="F164" s="1685"/>
    </row>
    <row r="165" spans="1:6" ht="12.75" customHeight="1">
      <c r="A165" s="226" t="s">
        <v>886</v>
      </c>
      <c r="B165" s="1788"/>
      <c r="C165" s="1654"/>
      <c r="D165" s="1654"/>
      <c r="E165" s="1653"/>
      <c r="F165" s="1661"/>
    </row>
    <row r="166" spans="1:6" ht="12.75" customHeight="1">
      <c r="A166" s="226" t="s">
        <v>887</v>
      </c>
      <c r="B166" s="1788"/>
      <c r="C166" s="1656"/>
      <c r="D166" s="1656"/>
      <c r="E166" s="1657"/>
      <c r="F166" s="1658"/>
    </row>
    <row r="167" spans="1:6" ht="12.75" customHeight="1">
      <c r="A167" s="226" t="s">
        <v>888</v>
      </c>
      <c r="B167" s="1788"/>
      <c r="C167" s="1656"/>
      <c r="D167" s="1656"/>
      <c r="E167" s="1657"/>
      <c r="F167" s="1658"/>
    </row>
    <row r="168" spans="1:6" ht="12.75" customHeight="1">
      <c r="A168" s="228" t="s">
        <v>889</v>
      </c>
      <c r="B168" s="1788"/>
      <c r="C168" s="1682"/>
      <c r="D168" s="1682"/>
      <c r="E168" s="1659">
        <f t="shared" si="5"/>
        <v>0</v>
      </c>
      <c r="F168" s="1662"/>
    </row>
    <row r="169" spans="1:6" ht="12.75" customHeight="1">
      <c r="A169" s="228" t="s">
        <v>890</v>
      </c>
      <c r="B169" s="1788"/>
      <c r="C169" s="1683"/>
      <c r="D169" s="1683"/>
      <c r="E169" s="1684">
        <f t="shared" si="5"/>
        <v>0</v>
      </c>
      <c r="F169" s="1685"/>
    </row>
    <row r="170" spans="1:6" ht="12.75" customHeight="1">
      <c r="A170" s="229" t="s">
        <v>891</v>
      </c>
      <c r="B170" s="1788"/>
      <c r="C170" s="1683"/>
      <c r="D170" s="1683"/>
      <c r="E170" s="1684">
        <f t="shared" si="5"/>
        <v>0</v>
      </c>
      <c r="F170" s="1685"/>
    </row>
    <row r="171" spans="1:6" ht="12.75" customHeight="1">
      <c r="A171" s="228" t="s">
        <v>892</v>
      </c>
      <c r="B171" s="2381" t="s">
        <v>199</v>
      </c>
      <c r="C171" s="1683"/>
      <c r="D171" s="1683"/>
      <c r="E171" s="1684">
        <f t="shared" si="5"/>
        <v>0</v>
      </c>
      <c r="F171" s="1685"/>
    </row>
    <row r="172" spans="1:6" ht="12.75" customHeight="1">
      <c r="A172" s="228"/>
      <c r="B172" s="2384"/>
      <c r="C172" s="1686"/>
      <c r="D172" s="1687"/>
      <c r="E172" s="1688"/>
      <c r="F172" s="1689"/>
    </row>
    <row r="173" spans="1:6" ht="12.75" customHeight="1" thickBot="1">
      <c r="A173" s="998"/>
      <c r="B173" s="1690"/>
      <c r="C173" s="1691"/>
      <c r="D173" s="1692"/>
      <c r="E173" s="1693"/>
      <c r="F173" s="1694"/>
    </row>
    <row r="174" spans="1:6" ht="12.75" customHeight="1" thickBot="1">
      <c r="A174" s="1695" t="s">
        <v>893</v>
      </c>
      <c r="B174" s="1696"/>
      <c r="C174" s="999">
        <f>+C12+C20+C25+C28+C31+C38+C35+C42+C50+C53+C56+C73+C79+C93+C101+C136+C140+C144+C159+C161+C162+C163+C164+C168+C169+C170+C171+C160</f>
        <v>0</v>
      </c>
      <c r="D174" s="1000">
        <f t="shared" ref="D174:F174" si="6">+D12+D20+D25+D28+D31+D38+D35+D42+D50+D53+D56+D73+D79+D93+D101+D136+D140+D144+D159+D161+D162+D163+D164+D168+D169+D170+D171+D160</f>
        <v>0</v>
      </c>
      <c r="E174" s="232">
        <f t="shared" si="6"/>
        <v>0</v>
      </c>
      <c r="F174" s="1001">
        <f t="shared" si="6"/>
        <v>0</v>
      </c>
    </row>
  </sheetData>
  <mergeCells count="9">
    <mergeCell ref="A2:F2"/>
    <mergeCell ref="A3:F3"/>
    <mergeCell ref="A4:F4"/>
    <mergeCell ref="A5:F5"/>
    <mergeCell ref="F64:F65"/>
    <mergeCell ref="A64:A65"/>
    <mergeCell ref="C64:C65"/>
    <mergeCell ref="D64:D65"/>
    <mergeCell ref="E64:E65"/>
  </mergeCells>
  <dataValidations count="1">
    <dataValidation type="decimal" operator="lessThan" allowBlank="1" showInputMessage="1" showErrorMessage="1" prompt="Balance should be negative." sqref="F139 F147 C30 C153 C155 C34 C37 C52 C55 C78 C92 C139 C147 C149 C151 F49 C41 F41 F157:F158 F151 F149 D172:D173 C100 F30 F153 F155 F34 F37 F52 F55 F78 F92 F100 C157:C158 C49" xr:uid="{00000000-0002-0000-0800-000000000000}">
      <formula1>0</formula1>
    </dataValidation>
  </dataValidations>
  <hyperlinks>
    <hyperlink ref="B12" location="'P25 S1 - Cash'!A1" display="Schedule 1 " xr:uid="{00000000-0004-0000-0800-000000000000}"/>
    <hyperlink ref="B25" location="'P26 S2 - T Dep'!A1" display="Schedule 2" xr:uid="{00000000-0004-0000-0800-000002000000}"/>
    <hyperlink ref="B28" location="'P27 S3.A - Prem Rec'!A1" display="Schedule 3" xr:uid="{00000000-0004-0000-0800-000003000000}"/>
    <hyperlink ref="B53" location="'P32 S5 - Surety Loss'!A1" display="Schedule 5" xr:uid="{00000000-0004-0000-0800-000005000000}"/>
    <hyperlink ref="B58" location="'P33 S6.A - FAFVTPL - Debt'!A1" display="Schedule 6.A" xr:uid="{00000000-0004-0000-0800-000006000000}"/>
    <hyperlink ref="B60" location="'P34 S6.B - FAFVTPL - Equity'!A1" display="Schedule 6.B" xr:uid="{00000000-0004-0000-0800-000007000000}"/>
    <hyperlink ref="B73" location="'P37 S7 - HTM'!A1" display="Schedule 7" xr:uid="{00000000-0004-0000-0800-000008000000}"/>
    <hyperlink ref="B101" location="'P53 S10 - Due and Accrued'!A1" display="Schedule 10" xr:uid="{00000000-0004-0000-0800-00000A000000}"/>
    <hyperlink ref="B136" location="'P54 S11 - Acc Rec'!A1" display="Schedule 11" xr:uid="{00000000-0004-0000-0800-00000B000000}"/>
    <hyperlink ref="B140" location="'P55 S12 - Inv in Sub'!A1" display="Schedule 12" xr:uid="{00000000-0004-0000-0800-00000C000000}"/>
    <hyperlink ref="B150" location="'P57 S13.B - P and E'!A1" display="Schedule 13.B" xr:uid="{00000000-0004-0000-0800-00000D000000}"/>
    <hyperlink ref="B72" location="'P36 S6.D - FAFVTPL - Deriv'!A1" display="Schedule 6.D" xr:uid="{00000000-0004-0000-0800-00000E000000}"/>
    <hyperlink ref="B80" location="'P38 S8.A - RE Mortgage Loan'!A1" display="Schedule 8.A" xr:uid="{00000000-0004-0000-0800-00000F000000}"/>
    <hyperlink ref="B82" location="'P40 S8.C - Guaranteed Loan'!A1" display="Schedule 8.C" xr:uid="{00000000-0004-0000-0800-000011000000}"/>
    <hyperlink ref="B83" location="'P41 S8.D - Chattel Mortgage'!A1" display="Schedule 8.D" xr:uid="{00000000-0004-0000-0800-000012000000}"/>
    <hyperlink ref="B84" location="'P42 S8.E - Notes Rec'!A1" display="Schedule 8.E" xr:uid="{00000000-0004-0000-0800-000013000000}"/>
    <hyperlink ref="B85" location="'P43 S8.F - Housing Loan'!A1" display="Schedule 8.F" xr:uid="{00000000-0004-0000-0800-000014000000}"/>
    <hyperlink ref="B86" location="'P44 S8.G - Car Loan'!A1" display="Schedule 8.G" xr:uid="{00000000-0004-0000-0800-000015000000}"/>
    <hyperlink ref="B87" location="'P45 S8.H - Money Mortgage'!A1" display="Schedule 8.H" xr:uid="{00000000-0004-0000-0800-000016000000}"/>
    <hyperlink ref="B88" location="'P46 S8.I - Sales Contract'!A1" display="Schedule 8.I" xr:uid="{00000000-0004-0000-0800-000017000000}"/>
    <hyperlink ref="B89" location="'P47 S8.J - Unquoted Debt Sec'!A1" display="Schedule 8.J" xr:uid="{00000000-0004-0000-0800-000018000000}"/>
    <hyperlink ref="B90" location="'P48 S8.K - Salary Loans'!A1" display="Schedule 8.K" xr:uid="{00000000-0004-0000-0800-000019000000}"/>
    <hyperlink ref="B91" location="'P49 S8.L - Other Loans'!A1" display="Schedule 8.L" xr:uid="{00000000-0004-0000-0800-00001A000000}"/>
    <hyperlink ref="B94" location="'P50 S9.A - AFS - Debt'!A1" display="Schedule 9.A" xr:uid="{00000000-0004-0000-0800-00001B000000}"/>
    <hyperlink ref="B96" location="'P51 S9.B - AFS - Equity'!A1" display="Schedule 9.B" xr:uid="{00000000-0004-0000-0800-00001C000000}"/>
    <hyperlink ref="B97" location="'P52 S9.C - AFS - Funds'!A1" display="Schedule 9.C" xr:uid="{00000000-0004-0000-0800-00001D000000}"/>
    <hyperlink ref="B145" location="'P56 S13.A - P and E'!A1" display="Schedule 13.A" xr:uid="{00000000-0004-0000-0800-00001E000000}"/>
    <hyperlink ref="B152" location="'P58 S13.C - P and E'!A1" display="Schedule 13.C" xr:uid="{00000000-0004-0000-0800-00001F000000}"/>
    <hyperlink ref="B159" location="'P59 S14 - Inv Prop'!A1" display="Schedule 14" xr:uid="{00000000-0004-0000-0800-000020000000}"/>
    <hyperlink ref="B161" location="'P61 S16 - NCAHS'!A1" display="Schedule 16" xr:uid="{00000000-0004-0000-0800-000021000000}"/>
    <hyperlink ref="B164" location="'P62 S17 - Derivative Asset'!A1" display="Schedule 17" xr:uid="{00000000-0004-0000-0800-000023000000}"/>
    <hyperlink ref="B171" location="'P63 S18 - Other Asset'!A1" display="Schedule 18" xr:uid="{00000000-0004-0000-0800-000024000000}"/>
    <hyperlink ref="B160" location="'P60 S15 - Lease '!A1" display="Schedule 15" xr:uid="{00000000-0004-0000-0800-000025000000}"/>
    <hyperlink ref="B61" location="'P35 S6.C - FAFVTPL - Funds'!A1" display="Schedule 6.C" xr:uid="{00000000-0004-0000-0800-00002B000000}"/>
    <hyperlink ref="H1" location="Content!A1" display="Content" xr:uid="{00000000-0004-0000-0800-000037000000}"/>
    <hyperlink ref="B20" location="'P25 S1 - Cash'!A1" display="Schedule 1 " xr:uid="{74337A44-F00A-4A0C-9A65-D7FC3E19D781}"/>
    <hyperlink ref="B31" location="'P31 S4 - Reinsurance'!A1" display="Schedule 4" xr:uid="{6F13BC26-CD9E-4CC3-B991-084FB249F374}"/>
    <hyperlink ref="B81" location="'P39 S8.B - Collateral Loan'!A1" display="Schedule 8.B" xr:uid="{27E3697B-D123-47A1-8779-1E889334D4D1}"/>
    <hyperlink ref="B35" location="'P31 S4 - Reinsurance'!A1" display="Schedule 4" xr:uid="{535F66C5-C77C-41B2-BBC8-81784211C67A}"/>
    <hyperlink ref="B38" location="'P31 S4 - Reinsurance'!A1" display="Schedule 4" xr:uid="{735A8D17-DBB0-4E0E-97B4-BB992BA3B486}"/>
    <hyperlink ref="B42" location="'P31 S4 - Reinsurance'!A1" display="Schedule 4" xr:uid="{18115AC9-ECBE-4851-8F51-ACAA537DDCEF}"/>
    <hyperlink ref="B50" location="'P31 S4 - Reinsurance'!A1" display="Schedule 4" xr:uid="{FB774C6E-7E64-42ED-B610-583554040A87}"/>
    <hyperlink ref="B59" location="'P33 S6.A - FAFVTPL - Debt'!A1" display="Schedule 6.A" xr:uid="{995E97A9-0FA4-44D2-B024-45B24496139C}"/>
    <hyperlink ref="B66" location="'P33 S6.A - FAFVTPL - Debt'!A1" display="Schedule 6.A" xr:uid="{6DA8FD3D-0EBC-42FB-951D-222F805762F5}"/>
    <hyperlink ref="B67" location="'P33 S6.A - FAFVTPL - Debt'!A1" display="Schedule 6.A" xr:uid="{3303455C-D8A5-4994-A9C9-3533F3583D95}"/>
    <hyperlink ref="B68" location="'P34 S6.B - FAFVTPL - Equity'!A1" display="Schedule 6.B" xr:uid="{A3807BF7-685C-4A25-AD6A-9C67E48E03D5}"/>
    <hyperlink ref="B62" location="'P35 S6.C - FAFVTPL - Funds'!A1" display="Schedule 6.C" xr:uid="{FEC1E9BF-3041-47AF-BD2C-4D2B73D9F94F}"/>
    <hyperlink ref="B63" location="'P35 S6.C - FAFVTPL - Funds'!A1" display="Schedule 6.C" xr:uid="{A4B3EC66-DE5D-498B-A4D1-26DD39257787}"/>
    <hyperlink ref="B69" location="'P35 S6.C - FAFVTPL - Funds'!A1" display="Schedule 6.C" xr:uid="{846A40C4-5D35-4310-90C9-A173B20A3A0B}"/>
    <hyperlink ref="B70" location="'P35 S6.C - FAFVTPL - Funds'!A1" display="Schedule 6.C" xr:uid="{4DEB469A-7BF8-4A49-B246-BD65892833ED}"/>
    <hyperlink ref="B71" location="'P35 S6.C - FAFVTPL - Funds'!A1" display="Schedule 6.C" xr:uid="{965C34A8-3F61-48E5-82A6-4D4FD6BF2576}"/>
    <hyperlink ref="B95" location="'P50 S9.A - AFS - Debt'!A1" display="Schedule 9.A" xr:uid="{0B1E6F59-99DC-4838-9C25-BBB54FDB4FFA}"/>
    <hyperlink ref="B98" location="'P52 S9.C - AFS - Funds'!A1" display="Schedule 9.C" xr:uid="{A4CC554F-6E01-4165-B60F-14AD2707754E}"/>
    <hyperlink ref="B99" location="'P52 S9.C - AFS - Funds'!A1" display="Schedule 9.C" xr:uid="{8F3176E8-7080-47A4-9F84-6EDE46AB01E5}"/>
    <hyperlink ref="B146" location="'P56 S13.A - P and E'!A1" display="Schedule 13.A" xr:uid="{700A518C-D9A4-4C26-BCC2-DDB2BB0685F9}"/>
    <hyperlink ref="B148" location="'P56 S13.A - P and E'!A1" display="Schedule 13.A" xr:uid="{BBB31987-B504-41EF-A0D8-88F0DB47CDC7}"/>
    <hyperlink ref="B154" location="'P58 S13.C - P and E'!A1" display="Schedule 13.C" xr:uid="{31E5A061-F874-4649-B523-C1D000E559EB}"/>
  </hyperlinks>
  <printOptions horizontalCentered="1"/>
  <pageMargins left="0.2" right="0.2" top="1.25" bottom="0.75" header="0.3" footer="0.3"/>
  <pageSetup paperSize="5" scale="66"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rgb="FFFFCCCC"/>
    <pageSetUpPr fitToPage="1"/>
  </sheetPr>
  <dimension ref="A1:H95"/>
  <sheetViews>
    <sheetView showGridLines="0" zoomScale="90" zoomScaleNormal="90" zoomScaleSheetLayoutView="75" zoomScalePageLayoutView="80" workbookViewId="0">
      <pane ySplit="8" topLeftCell="A9" activePane="bottomLeft" state="frozen"/>
      <selection pane="bottomLeft" activeCell="B12" sqref="B12"/>
      <selection activeCell="B17" sqref="B17"/>
    </sheetView>
  </sheetViews>
  <sheetFormatPr defaultColWidth="9.140625" defaultRowHeight="12.75" customHeight="1"/>
  <cols>
    <col min="1" max="1" width="59.140625" style="134" customWidth="1"/>
    <col min="2" max="2" width="13.28515625" style="134" customWidth="1"/>
    <col min="3" max="3" width="18" style="1193" customWidth="1"/>
    <col min="4" max="4" width="20.7109375" style="1193" customWidth="1"/>
    <col min="5" max="5" width="23" style="1193" customWidth="1"/>
    <col min="6" max="6" width="24.85546875" style="1193" customWidth="1"/>
    <col min="7" max="7" width="10.85546875" style="134" customWidth="1"/>
    <col min="8" max="8" width="18.140625" style="134" customWidth="1"/>
    <col min="9" max="18" width="30.7109375" style="134" customWidth="1"/>
    <col min="19" max="16384" width="9.140625" style="134"/>
  </cols>
  <sheetData>
    <row r="1" spans="1:8" s="64" customFormat="1" ht="14.1" customHeight="1" thickTop="1" thickBot="1">
      <c r="A1" s="922"/>
      <c r="B1" s="134"/>
      <c r="C1" s="1002"/>
      <c r="D1" s="1002"/>
      <c r="E1" s="1002"/>
      <c r="F1" s="1002"/>
      <c r="G1" s="922"/>
      <c r="H1" s="865" t="s">
        <v>263</v>
      </c>
    </row>
    <row r="2" spans="1:8" s="64" customFormat="1" ht="14.1" customHeight="1" thickTop="1">
      <c r="A2" s="1963" t="s">
        <v>594</v>
      </c>
      <c r="B2" s="1963"/>
      <c r="C2" s="1963"/>
      <c r="D2" s="1963"/>
      <c r="E2" s="1963"/>
      <c r="F2" s="1963"/>
      <c r="G2" s="70"/>
      <c r="H2" s="922"/>
    </row>
    <row r="3" spans="1:8" s="64" customFormat="1" ht="14.1" customHeight="1">
      <c r="A3" s="70"/>
      <c r="B3" s="72"/>
      <c r="C3" s="234"/>
      <c r="D3" s="234"/>
      <c r="E3" s="234"/>
      <c r="F3" s="234"/>
      <c r="G3" s="70"/>
      <c r="H3" s="922"/>
    </row>
    <row r="4" spans="1:8" s="64" customFormat="1" ht="14.1" customHeight="1">
      <c r="A4" s="1964" t="s">
        <v>712</v>
      </c>
      <c r="B4" s="1964"/>
      <c r="C4" s="1964"/>
      <c r="D4" s="1964"/>
      <c r="E4" s="1964"/>
      <c r="F4" s="1964"/>
      <c r="G4" s="984"/>
      <c r="H4" s="922"/>
    </row>
    <row r="5" spans="1:8" s="64" customFormat="1" ht="14.1" customHeight="1">
      <c r="A5" s="1964" t="s">
        <v>894</v>
      </c>
      <c r="B5" s="1964"/>
      <c r="C5" s="1964"/>
      <c r="D5" s="1964"/>
      <c r="E5" s="1964"/>
      <c r="F5" s="1964"/>
      <c r="G5" s="231"/>
      <c r="H5" s="922"/>
    </row>
    <row r="6" spans="1:8" ht="14.1" customHeight="1">
      <c r="A6" s="1155"/>
      <c r="B6" s="1155"/>
      <c r="C6" s="1374"/>
      <c r="D6" s="1374"/>
      <c r="E6" s="1374"/>
      <c r="F6" s="1374"/>
      <c r="G6" s="1155"/>
    </row>
    <row r="7" spans="1:8" ht="14.1" customHeight="1" thickBot="1">
      <c r="A7" s="1155"/>
      <c r="B7" s="1155"/>
      <c r="C7" s="1374"/>
      <c r="D7" s="1374"/>
      <c r="E7" s="1374"/>
      <c r="F7" s="1374"/>
      <c r="G7" s="1155"/>
    </row>
    <row r="8" spans="1:8" ht="48" customHeight="1" thickBot="1">
      <c r="A8" s="1644" t="s">
        <v>714</v>
      </c>
      <c r="B8" s="1645" t="s">
        <v>715</v>
      </c>
      <c r="C8" s="2376" t="s">
        <v>716</v>
      </c>
      <c r="D8" s="2376" t="s">
        <v>895</v>
      </c>
      <c r="E8" s="1646" t="s">
        <v>896</v>
      </c>
      <c r="F8" s="1647" t="s">
        <v>719</v>
      </c>
      <c r="G8" s="1003"/>
    </row>
    <row r="9" spans="1:8" ht="12.75" customHeight="1">
      <c r="A9" s="1648"/>
      <c r="B9" s="2377"/>
      <c r="C9" s="2378"/>
      <c r="D9" s="2378"/>
      <c r="E9" s="2378"/>
      <c r="F9" s="1649"/>
      <c r="G9" s="1003"/>
    </row>
    <row r="10" spans="1:8" ht="12.75" customHeight="1">
      <c r="A10" s="235" t="s">
        <v>897</v>
      </c>
      <c r="B10" s="2385"/>
      <c r="C10" s="2380"/>
      <c r="D10" s="2380"/>
      <c r="E10" s="2380"/>
      <c r="F10" s="1697"/>
      <c r="G10" s="1004"/>
    </row>
    <row r="11" spans="1:8" ht="12.75" customHeight="1">
      <c r="A11" s="235"/>
      <c r="B11" s="1788"/>
      <c r="C11" s="2380"/>
      <c r="D11" s="2380"/>
      <c r="E11" s="2380"/>
      <c r="F11" s="1697"/>
      <c r="G11" s="1004"/>
    </row>
    <row r="12" spans="1:8" ht="12.75" customHeight="1">
      <c r="A12" s="235" t="s">
        <v>898</v>
      </c>
      <c r="B12" s="2381" t="s">
        <v>899</v>
      </c>
      <c r="C12" s="1698">
        <f>SUBTOTAL(9,C13:C15)</f>
        <v>0</v>
      </c>
      <c r="D12" s="1698">
        <f>SUBTOTAL(9,D13:D15)</f>
        <v>0</v>
      </c>
      <c r="E12" s="1698">
        <f>SUBTOTAL(9,E13:E15)</f>
        <v>0</v>
      </c>
      <c r="F12" s="1699">
        <f>SUBTOTAL(9,F13:F15)</f>
        <v>0</v>
      </c>
      <c r="G12" s="1005"/>
    </row>
    <row r="13" spans="1:8" ht="12.75" customHeight="1">
      <c r="A13" s="236" t="s">
        <v>900</v>
      </c>
      <c r="B13" s="1788"/>
      <c r="C13" s="1006"/>
      <c r="D13" s="1007"/>
      <c r="E13" s="1007">
        <f>C13+D13</f>
        <v>0</v>
      </c>
      <c r="F13" s="1008"/>
      <c r="G13" s="1009"/>
    </row>
    <row r="14" spans="1:8" ht="12.75" customHeight="1">
      <c r="A14" s="236" t="s">
        <v>901</v>
      </c>
      <c r="B14" s="1788"/>
      <c r="C14" s="1670"/>
      <c r="D14" s="1675"/>
      <c r="E14" s="1675">
        <f>C14+D14</f>
        <v>0</v>
      </c>
      <c r="F14" s="1658"/>
      <c r="G14" s="1009"/>
    </row>
    <row r="15" spans="1:8" ht="12.75" customHeight="1">
      <c r="A15" s="236" t="s">
        <v>902</v>
      </c>
      <c r="B15" s="1788"/>
      <c r="C15" s="1670"/>
      <c r="D15" s="1675"/>
      <c r="E15" s="1675">
        <f>C15+D15</f>
        <v>0</v>
      </c>
      <c r="F15" s="1658"/>
      <c r="G15" s="1009"/>
    </row>
    <row r="16" spans="1:8" ht="12.75" customHeight="1">
      <c r="A16" s="235" t="s">
        <v>903</v>
      </c>
      <c r="B16" s="2381" t="s">
        <v>904</v>
      </c>
      <c r="C16" s="1659"/>
      <c r="D16" s="1700"/>
      <c r="E16" s="1700">
        <f>C16+D16</f>
        <v>0</v>
      </c>
      <c r="F16" s="1662"/>
      <c r="G16" s="1009"/>
    </row>
    <row r="17" spans="1:7" ht="12.75" customHeight="1">
      <c r="A17" s="235" t="s">
        <v>905</v>
      </c>
      <c r="B17" s="2381" t="s">
        <v>103</v>
      </c>
      <c r="C17" s="1701">
        <f>SUBTOTAL(9,C18:C19)</f>
        <v>0</v>
      </c>
      <c r="D17" s="1701">
        <f>SUBTOTAL(9,D18:D19)</f>
        <v>0</v>
      </c>
      <c r="E17" s="1701">
        <f>SUBTOTAL(9,E18:E19)</f>
        <v>0</v>
      </c>
      <c r="F17" s="1702">
        <f>SUBTOTAL(9,F18:F19)</f>
        <v>0</v>
      </c>
      <c r="G17" s="1005"/>
    </row>
    <row r="18" spans="1:7" ht="12.75" customHeight="1">
      <c r="A18" s="236" t="s">
        <v>906</v>
      </c>
      <c r="B18" s="1788"/>
      <c r="C18" s="1010"/>
      <c r="D18" s="1007"/>
      <c r="E18" s="1007">
        <f>C18+D18</f>
        <v>0</v>
      </c>
      <c r="F18" s="1008"/>
      <c r="G18" s="1009"/>
    </row>
    <row r="19" spans="1:7" ht="12.75" customHeight="1">
      <c r="A19" s="236" t="s">
        <v>907</v>
      </c>
      <c r="B19" s="1788"/>
      <c r="C19" s="1656"/>
      <c r="D19" s="1675"/>
      <c r="E19" s="1675">
        <f>C19+D19</f>
        <v>0</v>
      </c>
      <c r="F19" s="1658"/>
      <c r="G19" s="1009"/>
    </row>
    <row r="20" spans="1:7" ht="12.75" customHeight="1">
      <c r="A20" s="235" t="s">
        <v>908</v>
      </c>
      <c r="B20" s="2381" t="s">
        <v>103</v>
      </c>
      <c r="C20" s="1011">
        <f>SUBTOTAL(9,C21:C21)</f>
        <v>0</v>
      </c>
      <c r="D20" s="1011">
        <f>SUBTOTAL(9,D21:D21)</f>
        <v>0</v>
      </c>
      <c r="E20" s="1011">
        <f>SUBTOTAL(9,E21:E21)</f>
        <v>0</v>
      </c>
      <c r="F20" s="1012">
        <f>SUBTOTAL(9,F21:F21)</f>
        <v>0</v>
      </c>
      <c r="G20" s="1005"/>
    </row>
    <row r="21" spans="1:7" ht="12.75" customHeight="1">
      <c r="A21" s="236" t="s">
        <v>909</v>
      </c>
      <c r="B21" s="1788"/>
      <c r="C21" s="1010"/>
      <c r="D21" s="1007"/>
      <c r="E21" s="1007">
        <f>C21+D21</f>
        <v>0</v>
      </c>
      <c r="F21" s="1008"/>
      <c r="G21" s="1009"/>
    </row>
    <row r="22" spans="1:7" ht="12.75" customHeight="1">
      <c r="A22" s="236" t="s">
        <v>910</v>
      </c>
      <c r="B22" s="1788"/>
      <c r="C22" s="1789"/>
      <c r="D22" s="1790"/>
      <c r="E22" s="1790"/>
      <c r="F22" s="1791"/>
      <c r="G22" s="1009"/>
    </row>
    <row r="23" spans="1:7" ht="12.75" customHeight="1">
      <c r="A23" s="236" t="s">
        <v>911</v>
      </c>
      <c r="B23" s="1788"/>
      <c r="C23" s="1656"/>
      <c r="D23" s="1675"/>
      <c r="E23" s="1675">
        <f>C23+D23</f>
        <v>0</v>
      </c>
      <c r="F23" s="1658"/>
      <c r="G23" s="1009"/>
    </row>
    <row r="24" spans="1:7" ht="12.75" customHeight="1">
      <c r="A24" s="235" t="s">
        <v>912</v>
      </c>
      <c r="B24" s="2381" t="s">
        <v>103</v>
      </c>
      <c r="C24" s="1703"/>
      <c r="D24" s="1704"/>
      <c r="E24" s="1704"/>
      <c r="F24" s="1705"/>
      <c r="G24" s="1013"/>
    </row>
    <row r="25" spans="1:7" ht="12.75" customHeight="1">
      <c r="A25" s="235" t="s">
        <v>913</v>
      </c>
      <c r="B25" s="2381" t="s">
        <v>226</v>
      </c>
      <c r="C25" s="1683"/>
      <c r="D25" s="1706"/>
      <c r="E25" s="1706">
        <f>C25+D25</f>
        <v>0</v>
      </c>
      <c r="F25" s="1685"/>
      <c r="G25" s="1009"/>
    </row>
    <row r="26" spans="1:7" ht="12.75" customHeight="1">
      <c r="A26" s="237" t="s">
        <v>914</v>
      </c>
      <c r="B26" s="1788"/>
      <c r="C26" s="1683"/>
      <c r="D26" s="1706"/>
      <c r="E26" s="1706">
        <f>C26+D26</f>
        <v>0</v>
      </c>
      <c r="F26" s="1685"/>
      <c r="G26" s="1009"/>
    </row>
    <row r="27" spans="1:7" ht="12.75" customHeight="1">
      <c r="A27" s="235" t="s">
        <v>915</v>
      </c>
      <c r="B27" s="2381" t="s">
        <v>229</v>
      </c>
      <c r="C27" s="1683"/>
      <c r="D27" s="1706"/>
      <c r="E27" s="1706">
        <f>C27+D27</f>
        <v>0</v>
      </c>
      <c r="F27" s="1685"/>
      <c r="G27" s="1009"/>
    </row>
    <row r="28" spans="1:7" ht="12.75" customHeight="1">
      <c r="A28" s="235" t="s">
        <v>916</v>
      </c>
      <c r="B28" s="2381" t="s">
        <v>232</v>
      </c>
      <c r="C28" s="1701">
        <f>SUBTOTAL(9,C29:C36)</f>
        <v>0</v>
      </c>
      <c r="D28" s="1701">
        <f>SUBTOTAL(9,D29:D36)</f>
        <v>0</v>
      </c>
      <c r="E28" s="1701">
        <f>SUBTOTAL(9,E29:E36)</f>
        <v>0</v>
      </c>
      <c r="F28" s="1702">
        <f>SUBTOTAL(9,F29:F36)</f>
        <v>0</v>
      </c>
      <c r="G28" s="1005"/>
    </row>
    <row r="29" spans="1:7" ht="12.75" customHeight="1">
      <c r="A29" s="236" t="s">
        <v>917</v>
      </c>
      <c r="B29" s="1788"/>
      <c r="C29" s="1010"/>
      <c r="D29" s="1007"/>
      <c r="E29" s="1007">
        <f t="shared" ref="E29:E38" si="0">C29+D29</f>
        <v>0</v>
      </c>
      <c r="F29" s="1008"/>
      <c r="G29" s="1009"/>
    </row>
    <row r="30" spans="1:7" ht="12.75" customHeight="1">
      <c r="A30" s="236" t="s">
        <v>918</v>
      </c>
      <c r="B30" s="1788"/>
      <c r="C30" s="1656"/>
      <c r="D30" s="1675"/>
      <c r="E30" s="1675">
        <f>C29+D29</f>
        <v>0</v>
      </c>
      <c r="F30" s="1658"/>
      <c r="G30" s="1009"/>
    </row>
    <row r="31" spans="1:7" ht="12.75" customHeight="1">
      <c r="A31" s="236" t="s">
        <v>919</v>
      </c>
      <c r="B31" s="1788"/>
      <c r="C31" s="1656"/>
      <c r="D31" s="1675"/>
      <c r="E31" s="1675">
        <f>C30+D30</f>
        <v>0</v>
      </c>
      <c r="F31" s="1658"/>
      <c r="G31" s="1009"/>
    </row>
    <row r="32" spans="1:7" ht="12.75" customHeight="1">
      <c r="A32" s="238" t="s">
        <v>920</v>
      </c>
      <c r="B32" s="1788"/>
      <c r="C32" s="1656"/>
      <c r="D32" s="1675"/>
      <c r="E32" s="1675">
        <f t="shared" si="0"/>
        <v>0</v>
      </c>
      <c r="F32" s="1658"/>
      <c r="G32" s="1009"/>
    </row>
    <row r="33" spans="1:7" ht="12.75" customHeight="1">
      <c r="A33" s="236" t="s">
        <v>921</v>
      </c>
      <c r="B33" s="1788"/>
      <c r="C33" s="1656"/>
      <c r="D33" s="1675"/>
      <c r="E33" s="1675">
        <f t="shared" si="0"/>
        <v>0</v>
      </c>
      <c r="F33" s="1658"/>
      <c r="G33" s="1009"/>
    </row>
    <row r="34" spans="1:7" ht="12.75" customHeight="1">
      <c r="A34" s="236" t="s">
        <v>922</v>
      </c>
      <c r="B34" s="1788"/>
      <c r="C34" s="1656"/>
      <c r="D34" s="1675"/>
      <c r="E34" s="1675">
        <f t="shared" si="0"/>
        <v>0</v>
      </c>
      <c r="F34" s="1658"/>
      <c r="G34" s="1009"/>
    </row>
    <row r="35" spans="1:7" ht="12.75" customHeight="1">
      <c r="A35" s="236" t="s">
        <v>923</v>
      </c>
      <c r="B35" s="1788"/>
      <c r="C35" s="1656"/>
      <c r="D35" s="1675"/>
      <c r="E35" s="1675">
        <f t="shared" si="0"/>
        <v>0</v>
      </c>
      <c r="F35" s="1658"/>
      <c r="G35" s="1009"/>
    </row>
    <row r="36" spans="1:7" ht="12.75" customHeight="1">
      <c r="A36" s="236" t="s">
        <v>924</v>
      </c>
      <c r="B36" s="1788"/>
      <c r="C36" s="1656"/>
      <c r="D36" s="1675"/>
      <c r="E36" s="1675">
        <f t="shared" si="0"/>
        <v>0</v>
      </c>
      <c r="F36" s="1658"/>
      <c r="G36" s="1009"/>
    </row>
    <row r="37" spans="1:7" ht="12.75" customHeight="1">
      <c r="A37" s="235" t="s">
        <v>925</v>
      </c>
      <c r="B37" s="1788"/>
      <c r="C37" s="1682"/>
      <c r="D37" s="1700"/>
      <c r="E37" s="1700">
        <f t="shared" si="0"/>
        <v>0</v>
      </c>
      <c r="F37" s="1662"/>
      <c r="G37" s="1009"/>
    </row>
    <row r="38" spans="1:7" ht="12.75" customHeight="1">
      <c r="A38" s="237" t="s">
        <v>926</v>
      </c>
      <c r="B38" s="1788"/>
      <c r="C38" s="1683"/>
      <c r="D38" s="1706"/>
      <c r="E38" s="1706">
        <f t="shared" si="0"/>
        <v>0</v>
      </c>
      <c r="F38" s="1685"/>
      <c r="G38" s="1009"/>
    </row>
    <row r="39" spans="1:7" ht="12.75" customHeight="1">
      <c r="A39" s="235" t="s">
        <v>927</v>
      </c>
      <c r="B39" s="2381" t="s">
        <v>235</v>
      </c>
      <c r="C39" s="1707">
        <f>SUBTOTAL(9,C40:C45)</f>
        <v>0</v>
      </c>
      <c r="D39" s="1707">
        <f>SUBTOTAL(9,D40:D45)</f>
        <v>0</v>
      </c>
      <c r="E39" s="1707">
        <f>SUBTOTAL(9,E40:E45)</f>
        <v>0</v>
      </c>
      <c r="F39" s="1708">
        <f>SUBTOTAL(9,F40:F45)</f>
        <v>0</v>
      </c>
      <c r="G39" s="1009"/>
    </row>
    <row r="40" spans="1:7" ht="12.75" customHeight="1">
      <c r="A40" s="236" t="s">
        <v>928</v>
      </c>
      <c r="B40" s="1788"/>
      <c r="C40" s="1010"/>
      <c r="D40" s="1007"/>
      <c r="E40" s="1007">
        <f t="shared" ref="E40:E46" si="1">C40+D40</f>
        <v>0</v>
      </c>
      <c r="F40" s="1008"/>
      <c r="G40" s="1009"/>
    </row>
    <row r="41" spans="1:7" ht="12.75" customHeight="1">
      <c r="A41" s="236" t="s">
        <v>929</v>
      </c>
      <c r="B41" s="1788"/>
      <c r="C41" s="1656"/>
      <c r="D41" s="1675"/>
      <c r="E41" s="1675">
        <f t="shared" si="1"/>
        <v>0</v>
      </c>
      <c r="F41" s="1658"/>
      <c r="G41" s="1009"/>
    </row>
    <row r="42" spans="1:7" ht="12.75" customHeight="1">
      <c r="A42" s="236" t="s">
        <v>930</v>
      </c>
      <c r="B42" s="1788"/>
      <c r="C42" s="1656"/>
      <c r="D42" s="1675"/>
      <c r="E42" s="1675">
        <f t="shared" si="1"/>
        <v>0</v>
      </c>
      <c r="F42" s="1658"/>
      <c r="G42" s="1009"/>
    </row>
    <row r="43" spans="1:7" ht="12.75" customHeight="1">
      <c r="A43" s="236" t="s">
        <v>931</v>
      </c>
      <c r="B43" s="1788"/>
      <c r="C43" s="1656"/>
      <c r="D43" s="1675"/>
      <c r="E43" s="1675">
        <f t="shared" si="1"/>
        <v>0</v>
      </c>
      <c r="F43" s="1658"/>
      <c r="G43" s="1009"/>
    </row>
    <row r="44" spans="1:7" s="162" customFormat="1" ht="12.75" customHeight="1">
      <c r="A44" s="238" t="s">
        <v>932</v>
      </c>
      <c r="B44" s="2383"/>
      <c r="C44" s="1677"/>
      <c r="D44" s="1680"/>
      <c r="E44" s="1680">
        <f t="shared" si="1"/>
        <v>0</v>
      </c>
      <c r="F44" s="1679"/>
      <c r="G44" s="161"/>
    </row>
    <row r="45" spans="1:7" ht="12.75" customHeight="1">
      <c r="A45" s="236" t="s">
        <v>933</v>
      </c>
      <c r="B45" s="1788"/>
      <c r="C45" s="1656"/>
      <c r="D45" s="1675"/>
      <c r="E45" s="1675">
        <f t="shared" si="1"/>
        <v>0</v>
      </c>
      <c r="F45" s="1658"/>
      <c r="G45" s="1009"/>
    </row>
    <row r="46" spans="1:7" ht="12.75" customHeight="1">
      <c r="A46" s="235" t="s">
        <v>934</v>
      </c>
      <c r="B46" s="2381" t="s">
        <v>238</v>
      </c>
      <c r="C46" s="1682"/>
      <c r="D46" s="1700"/>
      <c r="E46" s="1700">
        <f t="shared" si="1"/>
        <v>0</v>
      </c>
      <c r="F46" s="1662"/>
      <c r="G46" s="1009"/>
    </row>
    <row r="47" spans="1:7" ht="12.75" customHeight="1">
      <c r="A47" s="235" t="s">
        <v>935</v>
      </c>
      <c r="B47" s="1788"/>
      <c r="C47" s="1701">
        <f>SUBTOTAL(9,C48:C50)</f>
        <v>0</v>
      </c>
      <c r="D47" s="1701">
        <f>SUBTOTAL(9,D48:D50)</f>
        <v>0</v>
      </c>
      <c r="E47" s="1701">
        <f>SUBTOTAL(9,E48:E50)</f>
        <v>0</v>
      </c>
      <c r="F47" s="1702">
        <f>SUBTOTAL(9,F48:F50)</f>
        <v>0</v>
      </c>
      <c r="G47" s="1005"/>
    </row>
    <row r="48" spans="1:7" ht="12.75" customHeight="1">
      <c r="A48" s="236" t="s">
        <v>936</v>
      </c>
      <c r="B48" s="1788"/>
      <c r="C48" s="1010"/>
      <c r="D48" s="1007"/>
      <c r="E48" s="1007">
        <f t="shared" ref="E48:E57" si="2">C48+D48</f>
        <v>0</v>
      </c>
      <c r="F48" s="1008"/>
      <c r="G48" s="1009"/>
    </row>
    <row r="49" spans="1:7" ht="24" customHeight="1">
      <c r="A49" s="236" t="s">
        <v>937</v>
      </c>
      <c r="B49" s="1788"/>
      <c r="C49" s="1656"/>
      <c r="D49" s="1675"/>
      <c r="E49" s="1675">
        <f t="shared" si="2"/>
        <v>0</v>
      </c>
      <c r="F49" s="1658"/>
      <c r="G49" s="1009"/>
    </row>
    <row r="50" spans="1:7" ht="12.75" customHeight="1">
      <c r="A50" s="236" t="s">
        <v>938</v>
      </c>
      <c r="B50" s="1788"/>
      <c r="C50" s="1656"/>
      <c r="D50" s="1675"/>
      <c r="E50" s="1675">
        <f t="shared" si="2"/>
        <v>0</v>
      </c>
      <c r="F50" s="1658"/>
      <c r="G50" s="1009"/>
    </row>
    <row r="51" spans="1:7" ht="12.75" customHeight="1">
      <c r="A51" s="235" t="s">
        <v>939</v>
      </c>
      <c r="B51" s="2381" t="s">
        <v>241</v>
      </c>
      <c r="C51" s="1682"/>
      <c r="D51" s="1700"/>
      <c r="E51" s="1700">
        <f t="shared" si="2"/>
        <v>0</v>
      </c>
      <c r="F51" s="1662"/>
      <c r="G51" s="1009"/>
    </row>
    <row r="52" spans="1:7" ht="12.75" customHeight="1">
      <c r="A52" s="235" t="s">
        <v>940</v>
      </c>
      <c r="B52" s="2381" t="s">
        <v>190</v>
      </c>
      <c r="C52" s="1683"/>
      <c r="D52" s="1706"/>
      <c r="E52" s="1706">
        <f t="shared" si="2"/>
        <v>0</v>
      </c>
      <c r="F52" s="1685"/>
      <c r="G52" s="1009"/>
    </row>
    <row r="53" spans="1:7" ht="12.75" customHeight="1">
      <c r="A53" s="235" t="s">
        <v>941</v>
      </c>
      <c r="B53" s="1788"/>
      <c r="C53" s="1683"/>
      <c r="D53" s="1706"/>
      <c r="E53" s="1706">
        <f t="shared" si="2"/>
        <v>0</v>
      </c>
      <c r="F53" s="1685"/>
      <c r="G53" s="1009"/>
    </row>
    <row r="54" spans="1:7" ht="12.75" customHeight="1">
      <c r="A54" s="235" t="s">
        <v>942</v>
      </c>
      <c r="B54" s="1788"/>
      <c r="C54" s="1683"/>
      <c r="D54" s="1706"/>
      <c r="E54" s="1706">
        <f t="shared" si="2"/>
        <v>0</v>
      </c>
      <c r="F54" s="1685"/>
      <c r="G54" s="1009"/>
    </row>
    <row r="55" spans="1:7" ht="12.75" customHeight="1">
      <c r="A55" s="235" t="s">
        <v>943</v>
      </c>
      <c r="B55" s="1788"/>
      <c r="C55" s="1683"/>
      <c r="D55" s="1706"/>
      <c r="E55" s="1706">
        <f t="shared" si="2"/>
        <v>0</v>
      </c>
      <c r="F55" s="1685"/>
      <c r="G55" s="1009"/>
    </row>
    <row r="56" spans="1:7" ht="12.75" customHeight="1">
      <c r="A56" s="235" t="s">
        <v>944</v>
      </c>
      <c r="B56" s="2381" t="s">
        <v>244</v>
      </c>
      <c r="C56" s="1683"/>
      <c r="D56" s="1706"/>
      <c r="E56" s="1706">
        <f>C56+D56</f>
        <v>0</v>
      </c>
      <c r="F56" s="1685"/>
      <c r="G56" s="1009"/>
    </row>
    <row r="57" spans="1:7" ht="12.75" customHeight="1">
      <c r="A57" s="235" t="s">
        <v>945</v>
      </c>
      <c r="B57" s="1788"/>
      <c r="C57" s="1683"/>
      <c r="D57" s="1706"/>
      <c r="E57" s="1706">
        <f t="shared" si="2"/>
        <v>0</v>
      </c>
      <c r="F57" s="1685"/>
      <c r="G57" s="1009"/>
    </row>
    <row r="58" spans="1:7" ht="12.75" customHeight="1">
      <c r="A58" s="237" t="s">
        <v>946</v>
      </c>
      <c r="B58" s="2381" t="s">
        <v>247</v>
      </c>
      <c r="C58" s="1709">
        <f>SUBTOTAL(9,C59:C61)</f>
        <v>0</v>
      </c>
      <c r="D58" s="1709">
        <f>SUBTOTAL(9,D59:D61)</f>
        <v>0</v>
      </c>
      <c r="E58" s="1709">
        <f>SUBTOTAL(9,E59:E61)</f>
        <v>0</v>
      </c>
      <c r="F58" s="1702">
        <f>SUBTOTAL(9,F59:F61)</f>
        <v>0</v>
      </c>
      <c r="G58" s="1014"/>
    </row>
    <row r="59" spans="1:7" ht="12.75" customHeight="1">
      <c r="A59" s="236" t="s">
        <v>947</v>
      </c>
      <c r="B59" s="1788"/>
      <c r="C59" s="1010"/>
      <c r="D59" s="1007"/>
      <c r="E59" s="1007">
        <f>C59+D59</f>
        <v>0</v>
      </c>
      <c r="F59" s="1008"/>
      <c r="G59" s="1009"/>
    </row>
    <row r="60" spans="1:7" ht="12.75" customHeight="1">
      <c r="A60" s="236" t="s">
        <v>948</v>
      </c>
      <c r="B60" s="1788"/>
      <c r="C60" s="1656"/>
      <c r="D60" s="1675"/>
      <c r="E60" s="1675">
        <f>C60+D60</f>
        <v>0</v>
      </c>
      <c r="F60" s="1658"/>
      <c r="G60" s="1009"/>
    </row>
    <row r="61" spans="1:7" ht="12.75" customHeight="1">
      <c r="A61" s="236" t="s">
        <v>949</v>
      </c>
      <c r="B61" s="1788"/>
      <c r="C61" s="1656"/>
      <c r="D61" s="1675"/>
      <c r="E61" s="1675">
        <f>C61+D61</f>
        <v>0</v>
      </c>
      <c r="F61" s="1658"/>
      <c r="G61" s="1009"/>
    </row>
    <row r="62" spans="1:7" ht="12.75" customHeight="1">
      <c r="A62" s="235" t="s">
        <v>950</v>
      </c>
      <c r="B62" s="2381" t="s">
        <v>250</v>
      </c>
      <c r="C62" s="233">
        <f>SUBTOTAL(9,C63:C64)</f>
        <v>0</v>
      </c>
      <c r="D62" s="233">
        <f>SUBTOTAL(9,D63:D64)</f>
        <v>0</v>
      </c>
      <c r="E62" s="233">
        <f>SUBTOTAL(9,E63:E64)</f>
        <v>0</v>
      </c>
      <c r="F62" s="1015">
        <f>SUBTOTAL(9,F63:F64)</f>
        <v>0</v>
      </c>
      <c r="G62" s="1009"/>
    </row>
    <row r="63" spans="1:7" ht="12.75" customHeight="1">
      <c r="A63" s="236" t="s">
        <v>951</v>
      </c>
      <c r="B63" s="1788"/>
      <c r="C63" s="1010"/>
      <c r="D63" s="1007"/>
      <c r="E63" s="1007">
        <f>C63+D63</f>
        <v>0</v>
      </c>
      <c r="F63" s="1008"/>
      <c r="G63" s="1009"/>
    </row>
    <row r="64" spans="1:7" ht="12.75" customHeight="1">
      <c r="A64" s="236" t="s">
        <v>952</v>
      </c>
      <c r="B64" s="1788"/>
      <c r="C64" s="1656"/>
      <c r="D64" s="1675"/>
      <c r="E64" s="1675">
        <f>C64+D64</f>
        <v>0</v>
      </c>
      <c r="F64" s="1658"/>
      <c r="G64" s="1009"/>
    </row>
    <row r="65" spans="1:7" ht="12.75" customHeight="1">
      <c r="A65" s="235" t="s">
        <v>953</v>
      </c>
      <c r="B65" s="1788"/>
      <c r="C65" s="233">
        <f>SUBTOTAL(9,C66:C68)</f>
        <v>0</v>
      </c>
      <c r="D65" s="233">
        <f>SUBTOTAL(9,D66:D68)</f>
        <v>0</v>
      </c>
      <c r="E65" s="233">
        <f>SUBTOTAL(9,E66:E68)</f>
        <v>0</v>
      </c>
      <c r="F65" s="1015">
        <f>SUBTOTAL(9,F66:F68)</f>
        <v>0</v>
      </c>
      <c r="G65" s="1009"/>
    </row>
    <row r="66" spans="1:7" ht="12.75" customHeight="1">
      <c r="A66" s="236" t="s">
        <v>954</v>
      </c>
      <c r="B66" s="1788"/>
      <c r="C66" s="1010"/>
      <c r="D66" s="1007"/>
      <c r="E66" s="1007">
        <f>C66+D66</f>
        <v>0</v>
      </c>
      <c r="F66" s="1008"/>
      <c r="G66" s="1009"/>
    </row>
    <row r="67" spans="1:7" ht="12.75" customHeight="1">
      <c r="A67" s="236" t="s">
        <v>955</v>
      </c>
      <c r="B67" s="1788"/>
      <c r="C67" s="1656"/>
      <c r="D67" s="1675"/>
      <c r="E67" s="1675">
        <f>C67+D67</f>
        <v>0</v>
      </c>
      <c r="F67" s="1658"/>
      <c r="G67" s="1009"/>
    </row>
    <row r="68" spans="1:7" ht="12.75" customHeight="1" thickBot="1">
      <c r="A68" s="236" t="s">
        <v>956</v>
      </c>
      <c r="B68" s="1788"/>
      <c r="C68" s="996"/>
      <c r="D68" s="1016"/>
      <c r="E68" s="1016">
        <f>C68+D68</f>
        <v>0</v>
      </c>
      <c r="F68" s="1015"/>
      <c r="G68" s="1009"/>
    </row>
    <row r="69" spans="1:7" ht="12.75" customHeight="1">
      <c r="A69" s="235" t="s">
        <v>957</v>
      </c>
      <c r="B69" s="1788"/>
      <c r="C69" s="2386">
        <f>SUBTOTAL(9,C12:C68)</f>
        <v>0</v>
      </c>
      <c r="D69" s="2386">
        <f>SUBTOTAL(9,D12:D68)</f>
        <v>0</v>
      </c>
      <c r="E69" s="2386">
        <f>SUBTOTAL(9,E12:E68)</f>
        <v>0</v>
      </c>
      <c r="F69" s="1710">
        <f>SUBTOTAL(9,F12:F68)</f>
        <v>0</v>
      </c>
      <c r="G69" s="1017"/>
    </row>
    <row r="70" spans="1:7" ht="12.75" customHeight="1">
      <c r="A70" s="235"/>
      <c r="B70" s="1788"/>
      <c r="C70" s="1018"/>
      <c r="D70" s="1018"/>
      <c r="E70" s="1018"/>
      <c r="F70" s="1019"/>
      <c r="G70" s="1017"/>
    </row>
    <row r="71" spans="1:7" ht="12.75" customHeight="1">
      <c r="A71" s="235" t="s">
        <v>958</v>
      </c>
      <c r="B71" s="1788"/>
      <c r="C71" s="1656"/>
      <c r="D71" s="1656"/>
      <c r="E71" s="1656"/>
      <c r="F71" s="1658"/>
      <c r="G71" s="1020"/>
    </row>
    <row r="72" spans="1:7" ht="12.75" customHeight="1">
      <c r="A72" s="235"/>
      <c r="B72" s="1788"/>
      <c r="C72" s="1656"/>
      <c r="D72" s="1656"/>
      <c r="E72" s="1656"/>
      <c r="F72" s="1658"/>
      <c r="G72" s="1020"/>
    </row>
    <row r="73" spans="1:7" ht="12.75" customHeight="1">
      <c r="A73" s="235" t="s">
        <v>959</v>
      </c>
      <c r="B73" s="2381" t="s">
        <v>253</v>
      </c>
      <c r="C73" s="996">
        <f>SUBTOTAL(9,C74:C75)</f>
        <v>0</v>
      </c>
      <c r="D73" s="996">
        <f>SUBTOTAL(9,D74:D75)</f>
        <v>0</v>
      </c>
      <c r="E73" s="996">
        <f>SUBTOTAL(9,E74:E75)</f>
        <v>0</v>
      </c>
      <c r="F73" s="1015">
        <f>SUBTOTAL(9,F74:F75)</f>
        <v>0</v>
      </c>
    </row>
    <row r="74" spans="1:7" ht="12.75" customHeight="1">
      <c r="A74" s="236" t="s">
        <v>960</v>
      </c>
      <c r="B74" s="1788"/>
      <c r="C74" s="1010"/>
      <c r="D74" s="1010"/>
      <c r="E74" s="1010">
        <f>C74-D74</f>
        <v>0</v>
      </c>
      <c r="F74" s="1008"/>
    </row>
    <row r="75" spans="1:7" ht="12.75" customHeight="1">
      <c r="A75" s="236" t="s">
        <v>961</v>
      </c>
      <c r="B75" s="2387"/>
      <c r="C75" s="1656"/>
      <c r="D75" s="1656"/>
      <c r="E75" s="1656">
        <f>C75-D75</f>
        <v>0</v>
      </c>
      <c r="F75" s="1658"/>
    </row>
    <row r="76" spans="1:7" ht="12.75" customHeight="1">
      <c r="A76" s="235" t="s">
        <v>962</v>
      </c>
      <c r="B76" s="2387"/>
      <c r="C76" s="1682"/>
      <c r="D76" s="1682"/>
      <c r="E76" s="1682">
        <f t="shared" ref="E76:E82" si="3">C76-D76</f>
        <v>0</v>
      </c>
      <c r="F76" s="1662"/>
    </row>
    <row r="77" spans="1:7" ht="12.75" customHeight="1">
      <c r="A77" s="235" t="s">
        <v>963</v>
      </c>
      <c r="B77" s="2381" t="s">
        <v>253</v>
      </c>
      <c r="C77" s="1683"/>
      <c r="D77" s="1683"/>
      <c r="E77" s="1683">
        <f t="shared" si="3"/>
        <v>0</v>
      </c>
      <c r="F77" s="1685"/>
    </row>
    <row r="78" spans="1:7" ht="12.75" customHeight="1">
      <c r="A78" s="235" t="s">
        <v>964</v>
      </c>
      <c r="B78" s="2381" t="s">
        <v>253</v>
      </c>
      <c r="C78" s="1683"/>
      <c r="D78" s="1683"/>
      <c r="E78" s="1683"/>
      <c r="F78" s="1685"/>
    </row>
    <row r="79" spans="1:7" ht="12.75" customHeight="1">
      <c r="A79" s="235" t="s">
        <v>965</v>
      </c>
      <c r="B79" s="2381" t="s">
        <v>253</v>
      </c>
      <c r="C79" s="1683"/>
      <c r="D79" s="1683"/>
      <c r="E79" s="1683">
        <f t="shared" si="3"/>
        <v>0</v>
      </c>
      <c r="F79" s="1685"/>
    </row>
    <row r="80" spans="1:7" ht="25.5">
      <c r="A80" s="235" t="s">
        <v>966</v>
      </c>
      <c r="B80" s="2381" t="s">
        <v>253</v>
      </c>
      <c r="C80" s="1683"/>
      <c r="D80" s="1683"/>
      <c r="E80" s="1683">
        <f t="shared" si="3"/>
        <v>0</v>
      </c>
      <c r="F80" s="1685"/>
    </row>
    <row r="81" spans="1:6" ht="12.75" customHeight="1">
      <c r="A81" s="235" t="s">
        <v>967</v>
      </c>
      <c r="B81" s="2381" t="s">
        <v>253</v>
      </c>
      <c r="C81" s="1683"/>
      <c r="D81" s="1683"/>
      <c r="E81" s="1683">
        <f t="shared" si="3"/>
        <v>0</v>
      </c>
      <c r="F81" s="1685"/>
    </row>
    <row r="82" spans="1:6" ht="12.75" customHeight="1">
      <c r="A82" s="235" t="s">
        <v>968</v>
      </c>
      <c r="B82" s="2387"/>
      <c r="C82" s="1683"/>
      <c r="D82" s="1683"/>
      <c r="E82" s="1683">
        <f t="shared" si="3"/>
        <v>0</v>
      </c>
      <c r="F82" s="1685"/>
    </row>
    <row r="83" spans="1:6" ht="12.75" customHeight="1">
      <c r="A83" s="235" t="s">
        <v>969</v>
      </c>
      <c r="B83" s="2387"/>
      <c r="C83" s="1683"/>
      <c r="D83" s="1683"/>
      <c r="E83" s="1683">
        <f t="shared" ref="E83" si="4">C83-D83</f>
        <v>0</v>
      </c>
      <c r="F83" s="1685"/>
    </row>
    <row r="84" spans="1:6" ht="12.75" customHeight="1" thickBot="1">
      <c r="A84" s="235" t="s">
        <v>970</v>
      </c>
      <c r="B84" s="2387"/>
      <c r="C84" s="1711"/>
      <c r="D84" s="1683"/>
      <c r="E84" s="1683">
        <f t="shared" ref="E84" si="5">C84-D84</f>
        <v>0</v>
      </c>
      <c r="F84" s="1712"/>
    </row>
    <row r="85" spans="1:6" ht="12.75" customHeight="1">
      <c r="A85" s="235" t="s">
        <v>971</v>
      </c>
      <c r="B85" s="2387"/>
      <c r="C85" s="1713">
        <f>SUBTOTAL(9,C86:C89)</f>
        <v>0</v>
      </c>
      <c r="D85" s="1713">
        <f>SUBTOTAL(9,D86:D89)</f>
        <v>0</v>
      </c>
      <c r="E85" s="1713">
        <f>SUBTOTAL(9,E86:E89)</f>
        <v>0</v>
      </c>
      <c r="F85" s="1702">
        <f>SUBTOTAL(9,F86:F89)</f>
        <v>0</v>
      </c>
    </row>
    <row r="86" spans="1:6" ht="12.75" customHeight="1">
      <c r="A86" s="236" t="s">
        <v>972</v>
      </c>
      <c r="B86" s="2387"/>
      <c r="C86" s="1010"/>
      <c r="D86" s="1010"/>
      <c r="E86" s="1010">
        <f>C86-D86</f>
        <v>0</v>
      </c>
      <c r="F86" s="1008"/>
    </row>
    <row r="87" spans="1:6">
      <c r="A87" s="236" t="s">
        <v>973</v>
      </c>
      <c r="B87" s="2387"/>
      <c r="C87" s="1656"/>
      <c r="D87" s="1656"/>
      <c r="E87" s="1656">
        <f>C87-D87</f>
        <v>0</v>
      </c>
      <c r="F87" s="1658"/>
    </row>
    <row r="88" spans="1:6" ht="25.5">
      <c r="A88" s="236" t="s">
        <v>974</v>
      </c>
      <c r="B88" s="2387"/>
      <c r="C88" s="1656"/>
      <c r="D88" s="1656"/>
      <c r="E88" s="1656">
        <f>C88-D88</f>
        <v>0</v>
      </c>
      <c r="F88" s="1658"/>
    </row>
    <row r="89" spans="1:6" ht="12.75" customHeight="1">
      <c r="A89" s="236" t="s">
        <v>975</v>
      </c>
      <c r="B89" s="2387"/>
      <c r="C89" s="1656"/>
      <c r="D89" s="1656"/>
      <c r="E89" s="1656">
        <f>C89-D89</f>
        <v>0</v>
      </c>
      <c r="F89" s="1658"/>
    </row>
    <row r="90" spans="1:6" ht="25.5">
      <c r="A90" s="236" t="s">
        <v>976</v>
      </c>
      <c r="B90" s="2387"/>
      <c r="C90" s="1656"/>
      <c r="D90" s="1656"/>
      <c r="E90" s="1656">
        <f>C90-D90</f>
        <v>0</v>
      </c>
      <c r="F90" s="1658"/>
    </row>
    <row r="91" spans="1:6" ht="26.25" thickBot="1">
      <c r="A91" s="236" t="s">
        <v>977</v>
      </c>
      <c r="B91" s="2387"/>
      <c r="C91" s="1656"/>
      <c r="D91" s="1656"/>
      <c r="E91" s="1656">
        <f t="shared" ref="E91" si="6">C91-D91</f>
        <v>0</v>
      </c>
      <c r="F91" s="1658"/>
    </row>
    <row r="92" spans="1:6" ht="12.75" customHeight="1" thickBot="1">
      <c r="A92" s="235" t="s">
        <v>978</v>
      </c>
      <c r="B92" s="2387"/>
      <c r="C92" s="2388">
        <f>SUBTOTAL(9,C73:C83)</f>
        <v>0</v>
      </c>
      <c r="D92" s="2388">
        <f>SUBTOTAL(9,D73:D83)</f>
        <v>0</v>
      </c>
      <c r="E92" s="2388">
        <f>SUBTOTAL(9,E73:E83)</f>
        <v>0</v>
      </c>
      <c r="F92" s="1714">
        <f>SUBTOTAL(9,F73:F83)</f>
        <v>0</v>
      </c>
    </row>
    <row r="93" spans="1:6" ht="12.75" customHeight="1">
      <c r="A93" s="235"/>
      <c r="B93" s="2389"/>
      <c r="C93" s="1686"/>
      <c r="D93" s="1686"/>
      <c r="E93" s="1686"/>
      <c r="F93" s="1689"/>
    </row>
    <row r="94" spans="1:6" ht="12.75" customHeight="1" thickBot="1">
      <c r="A94" s="1021"/>
      <c r="B94" s="1715"/>
      <c r="C94" s="1691"/>
      <c r="D94" s="1691"/>
      <c r="E94" s="1691"/>
      <c r="F94" s="1694"/>
    </row>
    <row r="95" spans="1:6" ht="12.75" customHeight="1" thickBot="1">
      <c r="A95" s="1969" t="s">
        <v>979</v>
      </c>
      <c r="B95" s="1970"/>
      <c r="C95" s="2390"/>
      <c r="D95" s="2390"/>
      <c r="E95" s="2390">
        <v>0</v>
      </c>
      <c r="F95" s="1716"/>
    </row>
  </sheetData>
  <mergeCells count="4">
    <mergeCell ref="A2:F2"/>
    <mergeCell ref="A4:F4"/>
    <mergeCell ref="A5:F5"/>
    <mergeCell ref="A95:B95"/>
  </mergeCells>
  <dataValidations disablePrompts="1" count="1">
    <dataValidation type="whole" operator="lessThan" allowBlank="1" prompt="Balance should be negative." sqref="D18:D19 D13:D16 D29:D38 D40:D46 D59:D61 D63:D64 D66:D68 D48:D57 D21:D27" xr:uid="{00000000-0002-0000-0B00-000000000000}">
      <formula1>0</formula1>
    </dataValidation>
  </dataValidations>
  <hyperlinks>
    <hyperlink ref="B12" location="'P64 S19.A-CL-Undiscounted'!A1" display="Schedule 19" xr:uid="{00000000-0004-0000-0B00-000000000000}"/>
    <hyperlink ref="B25" location="'P72 S23 - Comm. Pay'!A1" display="Schedule 23" xr:uid="{00000000-0004-0000-0B00-000001000000}"/>
    <hyperlink ref="B27" location="'P73 S24 - Ret Prem Pay'!A1" display="Schedule 24" xr:uid="{00000000-0004-0000-0B00-000002000000}"/>
    <hyperlink ref="B28" location="'P74 S25 - Tax Pay'!A1" display="Schedule 25" xr:uid="{00000000-0004-0000-0B00-000003000000}"/>
    <hyperlink ref="B39" location="'P75 S26 - Accts. Pay'!A1" display="Schedule 26" xr:uid="{00000000-0004-0000-0B00-000004000000}"/>
    <hyperlink ref="B46" location="'P76 S27 - Div Pay'!A1" display="Schedule 27" xr:uid="{00000000-0004-0000-0B00-000005000000}"/>
    <hyperlink ref="B51" location="'P77 S28 - Notes Pay'!A1" display="Schedule 28" xr:uid="{00000000-0004-0000-0B00-000006000000}"/>
    <hyperlink ref="B58" location="'P79 S30 - Accrd Exp'!A1" display="Schedule 30" xr:uid="{00000000-0004-0000-0B00-000007000000}"/>
    <hyperlink ref="B62" location="'P80 S31 - Other Liab'!A1" display="Schedule 31" xr:uid="{00000000-0004-0000-0B00-000008000000}"/>
    <hyperlink ref="B16" location="'P66 S20.A - PL - Undiscounted'!A1" display="Schedule 20" xr:uid="{00000000-0004-0000-0B00-000009000000}"/>
    <hyperlink ref="B56" location="'P78 S29 - Prov'!A1" display="Schedule 29" xr:uid="{00000000-0004-0000-0B00-00000A000000}"/>
    <hyperlink ref="B73" location="'P81 S32 - Net Worth'!A1" display="Schedule 32" xr:uid="{00000000-0004-0000-0B00-00000B000000}"/>
    <hyperlink ref="B17" location="'P31 S4 - Reinsurance'!A1" display="Schedule 4" xr:uid="{00000000-0004-0000-0B00-00000C000000}"/>
    <hyperlink ref="B52" location="'P60 S15 - Lease '!A1" display="Schedule 15" xr:uid="{00000000-0004-0000-0B00-00000D000000}"/>
    <hyperlink ref="H1" location="Content!A1" display="Content" xr:uid="{00000000-0004-0000-0B00-000015000000}"/>
    <hyperlink ref="B20" location="'P31 S4 - Reinsurance'!A1" display="Schedule 4" xr:uid="{95827C34-8B5B-471F-B8EC-4EFF29A81A0B}"/>
    <hyperlink ref="B24" location="'P31 S4 - Reinsurance'!A1" display="Schedule 4" xr:uid="{883C82FA-C1F9-4F2C-9C54-023E0E63A322}"/>
    <hyperlink ref="B77" location="'P81 S32 - Net Worth'!A1" display="Schedule 32" xr:uid="{F45C7863-1FAF-41C6-921C-564269A63F0B}"/>
    <hyperlink ref="B78" location="'P81 S32 - Net Worth'!A1" display="Schedule 32" xr:uid="{9281AC11-C584-400D-B3BA-2584FD0E3F7B}"/>
    <hyperlink ref="B79" location="'P81 S32 - Net Worth'!A1" display="Schedule 32" xr:uid="{3CC6859F-25BD-4FCD-ABD0-511D41C41E82}"/>
    <hyperlink ref="B80" location="'P81 S32 - Net Worth'!A1" display="Schedule 32" xr:uid="{5240179D-5575-4218-9D79-1ACF7E4BC961}"/>
    <hyperlink ref="B81" location="'P81 S32 - Net Worth'!A1" display="Schedule 32" xr:uid="{D7CE62B0-30CF-4FD0-ADF1-6009B43A6F92}"/>
  </hyperlinks>
  <printOptions horizontalCentered="1"/>
  <pageMargins left="0.2" right="0.2" top="1.25" bottom="0.75" header="0.3" footer="0.3"/>
  <pageSetup paperSize="5" scale="64"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0">
    <tabColor rgb="FFFFCCCC"/>
    <pageSetUpPr fitToPage="1"/>
  </sheetPr>
  <dimension ref="A1:N156"/>
  <sheetViews>
    <sheetView showGridLines="0" zoomScale="90" zoomScaleNormal="90" zoomScaleSheetLayoutView="75" zoomScalePageLayoutView="75" workbookViewId="0">
      <pane ySplit="7" topLeftCell="A8" activePane="bottomLeft" state="frozen"/>
      <selection pane="bottomLeft" activeCell="N1" sqref="N1"/>
      <selection activeCell="B17" sqref="B17"/>
    </sheetView>
  </sheetViews>
  <sheetFormatPr defaultColWidth="9.140625" defaultRowHeight="12.75" customHeight="1"/>
  <cols>
    <col min="1" max="1" width="3.85546875" style="134" customWidth="1"/>
    <col min="2" max="2" width="7.42578125" style="134" customWidth="1"/>
    <col min="3" max="3" width="4.42578125" style="134" customWidth="1"/>
    <col min="4" max="4" width="2" style="134" customWidth="1"/>
    <col min="5" max="5" width="5.28515625" style="134" customWidth="1"/>
    <col min="6" max="6" width="4.5703125" style="134" customWidth="1"/>
    <col min="7" max="7" width="5.140625" style="134" customWidth="1"/>
    <col min="8" max="9" width="9.140625" style="134"/>
    <col min="10" max="10" width="28" style="134" customWidth="1"/>
    <col min="11" max="11" width="28.28515625" style="134" customWidth="1"/>
    <col min="12" max="12" width="27.5703125" style="134" customWidth="1"/>
    <col min="13" max="13" width="6.85546875" style="134" customWidth="1"/>
    <col min="14" max="14" width="10.85546875" style="134" customWidth="1"/>
    <col min="15" max="16384" width="9.140625" style="134"/>
  </cols>
  <sheetData>
    <row r="1" spans="1:14" s="123" customFormat="1" ht="14.1" customHeight="1" thickTop="1" thickBot="1">
      <c r="A1" s="1022"/>
      <c r="B1" s="1360"/>
      <c r="C1" s="1023"/>
      <c r="D1" s="1023"/>
      <c r="E1" s="1023"/>
      <c r="F1" s="1024"/>
      <c r="G1" s="1024"/>
      <c r="H1" s="1024"/>
      <c r="I1" s="1024"/>
      <c r="J1" s="1024"/>
      <c r="K1" s="1024"/>
      <c r="L1" s="1024"/>
      <c r="N1" s="865" t="s">
        <v>263</v>
      </c>
    </row>
    <row r="2" spans="1:14" s="123" customFormat="1" ht="14.1" customHeight="1" thickTop="1">
      <c r="A2" s="1971" t="s">
        <v>594</v>
      </c>
      <c r="B2" s="1971"/>
      <c r="C2" s="1971"/>
      <c r="D2" s="1971"/>
      <c r="E2" s="1971"/>
      <c r="F2" s="1971"/>
      <c r="G2" s="1971"/>
      <c r="H2" s="1971"/>
      <c r="I2" s="1971"/>
      <c r="J2" s="1971"/>
      <c r="K2" s="1971"/>
      <c r="L2" s="1971"/>
    </row>
    <row r="3" spans="1:14" s="123" customFormat="1" ht="14.1" customHeight="1">
      <c r="A3" s="1971"/>
      <c r="B3" s="1971"/>
      <c r="C3" s="1971"/>
      <c r="D3" s="1971"/>
      <c r="E3" s="1971"/>
      <c r="F3" s="1971"/>
      <c r="G3" s="1971"/>
      <c r="H3" s="1971"/>
      <c r="I3" s="1971"/>
      <c r="J3" s="1971"/>
      <c r="K3" s="1971"/>
      <c r="L3" s="1971"/>
    </row>
    <row r="4" spans="1:14" s="123" customFormat="1" ht="14.1" customHeight="1">
      <c r="A4" s="1972" t="s">
        <v>980</v>
      </c>
      <c r="B4" s="1972"/>
      <c r="C4" s="1972"/>
      <c r="D4" s="1972"/>
      <c r="E4" s="1972"/>
      <c r="F4" s="1972"/>
      <c r="G4" s="1972"/>
      <c r="H4" s="1972"/>
      <c r="I4" s="1972"/>
      <c r="J4" s="1972"/>
      <c r="K4" s="1972"/>
      <c r="L4" s="1972"/>
    </row>
    <row r="5" spans="1:14" s="123" customFormat="1" ht="14.1" customHeight="1">
      <c r="A5" s="1973"/>
      <c r="B5" s="1973"/>
      <c r="C5" s="1973"/>
      <c r="D5" s="1973"/>
      <c r="E5" s="1973"/>
      <c r="F5" s="1973"/>
      <c r="G5" s="1973"/>
      <c r="H5" s="1973"/>
      <c r="I5" s="1973"/>
      <c r="J5" s="1973"/>
      <c r="K5" s="1973"/>
      <c r="L5" s="1973"/>
    </row>
    <row r="6" spans="1:14" s="135" customFormat="1" ht="14.1" customHeight="1" thickBot="1">
      <c r="A6" s="1618"/>
      <c r="B6" s="1619"/>
      <c r="C6" s="1620"/>
      <c r="D6" s="1621"/>
      <c r="E6" s="1622"/>
      <c r="F6" s="1622"/>
      <c r="G6" s="1622"/>
      <c r="H6" s="1622"/>
      <c r="I6" s="1622"/>
      <c r="J6" s="1622"/>
      <c r="K6" s="1622"/>
      <c r="L6" s="1622"/>
    </row>
    <row r="7" spans="1:14" ht="14.1" customHeight="1" thickBot="1">
      <c r="A7" s="2391" t="s">
        <v>714</v>
      </c>
      <c r="B7" s="2392"/>
      <c r="C7" s="2392"/>
      <c r="D7" s="2392"/>
      <c r="E7" s="2392"/>
      <c r="F7" s="2392"/>
      <c r="G7" s="2392"/>
      <c r="H7" s="2392"/>
      <c r="I7" s="2392"/>
      <c r="J7" s="2393"/>
      <c r="K7" s="2394" t="s">
        <v>981</v>
      </c>
      <c r="L7" s="2395" t="s">
        <v>982</v>
      </c>
    </row>
    <row r="8" spans="1:14" ht="12.75" customHeight="1">
      <c r="A8" s="2396"/>
      <c r="B8" s="2397"/>
      <c r="C8" s="2397"/>
      <c r="D8" s="2397"/>
      <c r="E8" s="1176"/>
      <c r="F8" s="1176"/>
      <c r="G8" s="1176"/>
      <c r="H8" s="1176"/>
      <c r="I8" s="1176"/>
      <c r="J8" s="1212"/>
      <c r="K8" s="2398"/>
      <c r="L8" s="2399"/>
    </row>
    <row r="9" spans="1:14" ht="12.75" customHeight="1">
      <c r="A9" s="1025" t="s">
        <v>983</v>
      </c>
      <c r="B9" s="1026"/>
      <c r="C9" s="1026"/>
      <c r="D9" s="1026"/>
      <c r="E9" s="798"/>
      <c r="F9" s="798"/>
      <c r="G9" s="798"/>
      <c r="H9" s="798"/>
      <c r="I9" s="798"/>
      <c r="J9" s="1027"/>
      <c r="K9" s="2400"/>
      <c r="L9" s="2401"/>
    </row>
    <row r="10" spans="1:14" ht="12.75" customHeight="1">
      <c r="A10" s="1025"/>
      <c r="B10" s="1026"/>
      <c r="C10" s="1026"/>
      <c r="D10" s="1026"/>
      <c r="E10" s="798"/>
      <c r="F10" s="798"/>
      <c r="G10" s="798"/>
      <c r="H10" s="798"/>
      <c r="I10" s="798"/>
      <c r="J10" s="1027"/>
      <c r="K10" s="2400"/>
      <c r="L10" s="2401"/>
    </row>
    <row r="11" spans="1:14" ht="12.75" customHeight="1">
      <c r="A11" s="240" t="s">
        <v>984</v>
      </c>
      <c r="B11" s="1028" t="s">
        <v>985</v>
      </c>
      <c r="C11" s="239"/>
      <c r="D11" s="239"/>
      <c r="E11" s="1028"/>
      <c r="F11" s="1028"/>
      <c r="G11" s="1028"/>
      <c r="H11" s="763"/>
      <c r="I11" s="763"/>
      <c r="J11" s="1029"/>
      <c r="K11" s="2402"/>
      <c r="L11" s="2403"/>
    </row>
    <row r="12" spans="1:14" ht="12.75" customHeight="1">
      <c r="A12" s="240" t="s">
        <v>986</v>
      </c>
      <c r="B12" s="1028" t="s">
        <v>987</v>
      </c>
      <c r="C12" s="239"/>
      <c r="D12" s="239"/>
      <c r="E12" s="1028"/>
      <c r="F12" s="1028"/>
      <c r="G12" s="1028"/>
      <c r="H12" s="763"/>
      <c r="I12" s="763"/>
      <c r="J12" s="1029"/>
      <c r="K12" s="2402"/>
      <c r="L12" s="2403"/>
    </row>
    <row r="13" spans="1:14" ht="12.75" customHeight="1">
      <c r="A13" s="240" t="s">
        <v>988</v>
      </c>
      <c r="B13" s="1028" t="s">
        <v>989</v>
      </c>
      <c r="C13" s="239"/>
      <c r="D13" s="239"/>
      <c r="E13" s="1028"/>
      <c r="F13" s="1028"/>
      <c r="G13" s="1028"/>
      <c r="H13" s="763"/>
      <c r="I13" s="763"/>
      <c r="J13" s="1029"/>
      <c r="K13" s="2402"/>
      <c r="L13" s="2403"/>
    </row>
    <row r="14" spans="1:14" ht="12.75" customHeight="1">
      <c r="A14" s="240" t="s">
        <v>990</v>
      </c>
      <c r="B14" s="1028" t="s">
        <v>991</v>
      </c>
      <c r="C14" s="239"/>
      <c r="D14" s="239"/>
      <c r="E14" s="1028"/>
      <c r="F14" s="1028"/>
      <c r="G14" s="1028"/>
      <c r="H14" s="763"/>
      <c r="I14" s="763"/>
      <c r="J14" s="1029"/>
      <c r="K14" s="2402"/>
      <c r="L14" s="2403"/>
    </row>
    <row r="15" spans="1:14" ht="12.75" customHeight="1" thickBot="1">
      <c r="A15" s="240" t="s">
        <v>992</v>
      </c>
      <c r="B15" s="1361"/>
      <c r="C15" s="239"/>
      <c r="D15" s="239"/>
      <c r="E15" s="239"/>
      <c r="F15" s="239"/>
      <c r="G15" s="239"/>
      <c r="H15" s="239"/>
      <c r="I15" s="763"/>
      <c r="J15" s="1029"/>
      <c r="K15" s="2404">
        <f>SUBTOTAL(9,K11:K14)</f>
        <v>0</v>
      </c>
      <c r="L15" s="1030">
        <f>SUBTOTAL(9,L11:L14)</f>
        <v>0</v>
      </c>
    </row>
    <row r="16" spans="1:14" ht="12.75" customHeight="1">
      <c r="A16" s="240" t="s">
        <v>993</v>
      </c>
      <c r="B16" s="1028" t="s">
        <v>994</v>
      </c>
      <c r="C16" s="239"/>
      <c r="D16" s="239"/>
      <c r="F16" s="1028"/>
      <c r="G16" s="1028"/>
      <c r="H16" s="763"/>
      <c r="I16" s="763"/>
      <c r="J16" s="1029"/>
      <c r="K16" s="2405"/>
      <c r="L16" s="2406"/>
    </row>
    <row r="17" spans="1:12" ht="12.75" customHeight="1">
      <c r="A17" s="240" t="s">
        <v>995</v>
      </c>
      <c r="B17" s="1028" t="s">
        <v>996</v>
      </c>
      <c r="C17" s="239"/>
      <c r="D17" s="239"/>
      <c r="F17" s="1028"/>
      <c r="G17" s="1028"/>
      <c r="H17" s="763"/>
      <c r="I17" s="763"/>
      <c r="J17" s="1029"/>
      <c r="K17" s="2402"/>
      <c r="L17" s="2403"/>
    </row>
    <row r="18" spans="1:12" ht="12.75" customHeight="1">
      <c r="A18" s="240" t="s">
        <v>997</v>
      </c>
      <c r="B18" s="1028" t="s">
        <v>998</v>
      </c>
      <c r="C18" s="239"/>
      <c r="D18" s="239"/>
      <c r="F18" s="1028"/>
      <c r="G18" s="1028"/>
      <c r="H18" s="763"/>
      <c r="I18" s="763"/>
      <c r="J18" s="1029"/>
      <c r="K18" s="2402"/>
      <c r="L18" s="2403"/>
    </row>
    <row r="19" spans="1:12" ht="12.75" customHeight="1" thickBot="1">
      <c r="A19" s="240" t="s">
        <v>999</v>
      </c>
      <c r="B19" s="1361"/>
      <c r="C19" s="239"/>
      <c r="D19" s="239"/>
      <c r="E19" s="239"/>
      <c r="F19" s="239"/>
      <c r="G19" s="239"/>
      <c r="H19" s="239"/>
      <c r="I19" s="239"/>
      <c r="J19" s="1031"/>
      <c r="K19" s="2404">
        <f>SUBTOTAL(9,K16:K18)</f>
        <v>0</v>
      </c>
      <c r="L19" s="1030">
        <f>SUBTOTAL(9,L16:L18)</f>
        <v>0</v>
      </c>
    </row>
    <row r="20" spans="1:12" ht="12.75" customHeight="1">
      <c r="A20" s="240" t="s">
        <v>1000</v>
      </c>
      <c r="B20" s="1028" t="s">
        <v>1001</v>
      </c>
      <c r="C20" s="239"/>
      <c r="D20" s="239"/>
      <c r="E20" s="1028"/>
      <c r="F20" s="1028"/>
      <c r="G20" s="1028"/>
      <c r="H20" s="763"/>
      <c r="I20" s="763"/>
      <c r="J20" s="1029"/>
      <c r="K20" s="2405"/>
      <c r="L20" s="2406"/>
    </row>
    <row r="21" spans="1:12" ht="12.75" customHeight="1">
      <c r="A21" s="1278" t="s">
        <v>1002</v>
      </c>
      <c r="B21" s="1279"/>
      <c r="C21" s="1279"/>
      <c r="D21" s="1279"/>
      <c r="E21" s="1279"/>
      <c r="F21" s="1279"/>
      <c r="G21" s="1279"/>
      <c r="H21" s="1279"/>
      <c r="I21" s="1279"/>
      <c r="J21" s="1280"/>
      <c r="K21" s="2407">
        <f>SUBTOTAL(9,K11:K20)</f>
        <v>0</v>
      </c>
      <c r="L21" s="2408">
        <f>SUBTOTAL(9,L11:L20)</f>
        <v>0</v>
      </c>
    </row>
    <row r="22" spans="1:12" ht="12.75" customHeight="1">
      <c r="A22" s="240" t="s">
        <v>1003</v>
      </c>
      <c r="B22" s="1028" t="s">
        <v>1004</v>
      </c>
      <c r="C22" s="239"/>
      <c r="D22" s="239"/>
      <c r="F22" s="763"/>
      <c r="G22" s="763"/>
      <c r="H22" s="763"/>
      <c r="I22" s="763"/>
      <c r="J22" s="1029"/>
      <c r="K22" s="1032"/>
      <c r="L22" s="1033"/>
    </row>
    <row r="23" spans="1:12" ht="12.75" customHeight="1">
      <c r="A23" s="240" t="s">
        <v>1005</v>
      </c>
      <c r="B23" s="1028" t="s">
        <v>1006</v>
      </c>
      <c r="C23" s="239"/>
      <c r="D23" s="239"/>
      <c r="F23" s="763"/>
      <c r="G23" s="763"/>
      <c r="H23" s="763"/>
      <c r="I23" s="763"/>
      <c r="J23" s="1029"/>
      <c r="K23" s="2409"/>
      <c r="L23" s="2410"/>
    </row>
    <row r="24" spans="1:12" ht="12.75" customHeight="1" thickBot="1">
      <c r="A24" s="240" t="s">
        <v>1007</v>
      </c>
      <c r="B24" s="1028" t="s">
        <v>551</v>
      </c>
      <c r="C24" s="239"/>
      <c r="D24" s="239"/>
      <c r="F24" s="763"/>
      <c r="G24" s="763"/>
      <c r="H24" s="763"/>
      <c r="I24" s="763"/>
      <c r="J24" s="1029"/>
      <c r="K24" s="1034"/>
      <c r="L24" s="1035"/>
    </row>
    <row r="25" spans="1:12" s="137" customFormat="1" ht="12.75" customHeight="1" thickBot="1">
      <c r="A25" s="240" t="s">
        <v>553</v>
      </c>
      <c r="B25" s="239"/>
      <c r="C25" s="239"/>
      <c r="D25" s="239"/>
      <c r="E25" s="239"/>
      <c r="F25" s="239"/>
      <c r="G25" s="239"/>
      <c r="H25" s="239"/>
      <c r="I25" s="239"/>
      <c r="J25" s="1031"/>
      <c r="K25" s="2411">
        <f>SUBTOTAL(9,K11:K24)</f>
        <v>0</v>
      </c>
      <c r="L25" s="2412">
        <f>SUBTOTAL(9,L11:L24)</f>
        <v>0</v>
      </c>
    </row>
    <row r="26" spans="1:12" ht="12.75" customHeight="1">
      <c r="A26" s="240"/>
      <c r="B26" s="1361"/>
      <c r="C26" s="239"/>
      <c r="D26" s="239"/>
      <c r="E26" s="239"/>
      <c r="F26" s="239"/>
      <c r="G26" s="239"/>
      <c r="H26" s="239"/>
      <c r="I26" s="239"/>
      <c r="J26" s="1031"/>
      <c r="K26" s="1032"/>
      <c r="L26" s="1033"/>
    </row>
    <row r="27" spans="1:12" ht="12.75" customHeight="1">
      <c r="A27" s="240">
        <v>75</v>
      </c>
      <c r="B27" s="864" t="s">
        <v>1008</v>
      </c>
      <c r="C27" s="239"/>
      <c r="D27" s="239"/>
      <c r="F27" s="763"/>
      <c r="G27" s="763"/>
      <c r="H27" s="763"/>
      <c r="I27" s="763"/>
      <c r="J27" s="1029"/>
      <c r="K27" s="2413">
        <f>SUBTOTAL(9,K28:K53)</f>
        <v>0</v>
      </c>
      <c r="L27" s="2414">
        <f>SUBTOTAL(9,L28:L53)</f>
        <v>0</v>
      </c>
    </row>
    <row r="28" spans="1:12" ht="12.75" customHeight="1">
      <c r="A28" s="1036"/>
      <c r="B28" s="1362">
        <v>75.099999999999994</v>
      </c>
      <c r="C28" s="241"/>
      <c r="D28" s="241"/>
      <c r="E28" s="798"/>
      <c r="F28" s="1037" t="s">
        <v>1009</v>
      </c>
      <c r="G28" s="1037"/>
      <c r="H28" s="1037"/>
      <c r="I28" s="798"/>
      <c r="J28" s="1027"/>
      <c r="K28" s="2415"/>
      <c r="L28" s="2416"/>
    </row>
    <row r="29" spans="1:12" ht="12.75" customHeight="1">
      <c r="A29" s="1036"/>
      <c r="B29" s="1362">
        <v>75.2</v>
      </c>
      <c r="C29" s="241"/>
      <c r="D29" s="241"/>
      <c r="E29" s="798"/>
      <c r="F29" s="1037" t="s">
        <v>1010</v>
      </c>
      <c r="G29" s="1037"/>
      <c r="H29" s="1037"/>
      <c r="I29" s="798"/>
      <c r="J29" s="1027"/>
      <c r="K29" s="2417">
        <f>SUBTOTAL(9,K30:K35)</f>
        <v>0</v>
      </c>
      <c r="L29" s="2418">
        <f>SUBTOTAL(9,L30:L35)</f>
        <v>0</v>
      </c>
    </row>
    <row r="30" spans="1:12" ht="12.75" customHeight="1">
      <c r="A30" s="1036"/>
      <c r="B30" s="1362"/>
      <c r="C30" s="241" t="s">
        <v>1011</v>
      </c>
      <c r="D30" s="241"/>
      <c r="E30" s="798"/>
      <c r="F30" s="1037"/>
      <c r="G30" s="1037" t="s">
        <v>1012</v>
      </c>
      <c r="H30" s="1037"/>
      <c r="I30" s="798"/>
      <c r="J30" s="1027"/>
      <c r="K30" s="2419">
        <f>SUBTOTAL(9,K31:K32)</f>
        <v>0</v>
      </c>
      <c r="L30" s="2420">
        <f>SUBTOTAL(9,L31:L32)</f>
        <v>0</v>
      </c>
    </row>
    <row r="31" spans="1:12" ht="12.75" customHeight="1">
      <c r="A31" s="1036"/>
      <c r="B31" s="1362"/>
      <c r="C31" s="241"/>
      <c r="D31" s="241" t="s">
        <v>1013</v>
      </c>
      <c r="E31" s="798"/>
      <c r="F31" s="1037"/>
      <c r="G31" s="1037"/>
      <c r="H31" s="1037" t="s">
        <v>1014</v>
      </c>
      <c r="I31" s="798"/>
      <c r="J31" s="1027"/>
      <c r="K31" s="2415"/>
      <c r="L31" s="2416"/>
    </row>
    <row r="32" spans="1:12" ht="12.75" customHeight="1">
      <c r="A32" s="1036"/>
      <c r="B32" s="1362"/>
      <c r="C32" s="241"/>
      <c r="D32" s="241" t="s">
        <v>1015</v>
      </c>
      <c r="E32" s="798"/>
      <c r="F32" s="1037"/>
      <c r="G32" s="1037"/>
      <c r="H32" s="1037" t="s">
        <v>1016</v>
      </c>
      <c r="I32" s="798"/>
      <c r="J32" s="1027"/>
      <c r="K32" s="2415"/>
      <c r="L32" s="2416"/>
    </row>
    <row r="33" spans="1:12" ht="12.75" customHeight="1">
      <c r="A33" s="1036"/>
      <c r="B33" s="1362"/>
      <c r="C33" s="241" t="s">
        <v>1017</v>
      </c>
      <c r="D33" s="241"/>
      <c r="E33" s="798"/>
      <c r="F33" s="1037"/>
      <c r="G33" s="1037" t="s">
        <v>1018</v>
      </c>
      <c r="H33" s="1037"/>
      <c r="I33" s="798"/>
      <c r="J33" s="1027"/>
      <c r="K33" s="2419">
        <f>SUBTOTAL(9,K34:K35)</f>
        <v>0</v>
      </c>
      <c r="L33" s="2420">
        <f>SUBTOTAL(9,L34:L35)</f>
        <v>0</v>
      </c>
    </row>
    <row r="34" spans="1:12" ht="12.75" customHeight="1">
      <c r="A34" s="1036"/>
      <c r="B34" s="1362"/>
      <c r="C34" s="241"/>
      <c r="D34" s="241" t="s">
        <v>1019</v>
      </c>
      <c r="E34" s="798"/>
      <c r="F34" s="1037"/>
      <c r="G34" s="1037"/>
      <c r="H34" s="1037" t="s">
        <v>1014</v>
      </c>
      <c r="I34" s="798"/>
      <c r="J34" s="1027"/>
      <c r="K34" s="2415"/>
      <c r="L34" s="2416"/>
    </row>
    <row r="35" spans="1:12" ht="12.75" customHeight="1">
      <c r="A35" s="1036"/>
      <c r="B35" s="1362"/>
      <c r="C35" s="241"/>
      <c r="D35" s="241" t="s">
        <v>1020</v>
      </c>
      <c r="E35" s="798"/>
      <c r="F35" s="1037"/>
      <c r="G35" s="1037"/>
      <c r="H35" s="1037" t="s">
        <v>1016</v>
      </c>
      <c r="I35" s="798"/>
      <c r="J35" s="1027"/>
      <c r="K35" s="2415"/>
      <c r="L35" s="2416"/>
    </row>
    <row r="36" spans="1:12" ht="12.75" customHeight="1">
      <c r="A36" s="1036"/>
      <c r="B36" s="1362">
        <v>75.3</v>
      </c>
      <c r="C36" s="241"/>
      <c r="D36" s="241"/>
      <c r="E36" s="798"/>
      <c r="F36" s="1037" t="s">
        <v>1021</v>
      </c>
      <c r="G36" s="1037"/>
      <c r="H36" s="1037"/>
      <c r="I36" s="798"/>
      <c r="J36" s="1027"/>
      <c r="K36" s="2419">
        <f>SUBTOTAL(9,K37:K38)</f>
        <v>0</v>
      </c>
      <c r="L36" s="2420">
        <f>SUBTOTAL(9,L37:L38)</f>
        <v>0</v>
      </c>
    </row>
    <row r="37" spans="1:12" ht="12.75" customHeight="1">
      <c r="A37" s="1036"/>
      <c r="B37" s="1362"/>
      <c r="C37" s="241" t="s">
        <v>1022</v>
      </c>
      <c r="D37" s="241"/>
      <c r="E37" s="798"/>
      <c r="F37" s="1037"/>
      <c r="G37" s="1037" t="s">
        <v>1023</v>
      </c>
      <c r="H37" s="1037"/>
      <c r="I37" s="798"/>
      <c r="J37" s="1027"/>
      <c r="K37" s="2415"/>
      <c r="L37" s="2416"/>
    </row>
    <row r="38" spans="1:12" ht="12.75" customHeight="1">
      <c r="A38" s="1036"/>
      <c r="B38" s="1362"/>
      <c r="C38" s="241" t="s">
        <v>1024</v>
      </c>
      <c r="D38" s="241"/>
      <c r="E38" s="798"/>
      <c r="F38" s="1037"/>
      <c r="G38" s="1037" t="s">
        <v>1025</v>
      </c>
      <c r="H38" s="1037"/>
      <c r="I38" s="798"/>
      <c r="J38" s="1027"/>
      <c r="K38" s="2415"/>
      <c r="L38" s="2416"/>
    </row>
    <row r="39" spans="1:12" ht="12.75" customHeight="1">
      <c r="A39" s="1036"/>
      <c r="B39" s="1362">
        <v>75.400000000000006</v>
      </c>
      <c r="C39" s="241"/>
      <c r="D39" s="241"/>
      <c r="E39" s="798"/>
      <c r="F39" s="1037" t="s">
        <v>1026</v>
      </c>
      <c r="G39" s="1037"/>
      <c r="H39" s="1037"/>
      <c r="I39" s="798"/>
      <c r="J39" s="1027"/>
      <c r="K39" s="2419">
        <f>SUBTOTAL(9,K40:K41)</f>
        <v>0</v>
      </c>
      <c r="L39" s="2420">
        <f>SUBTOTAL(9,L40:L41)</f>
        <v>0</v>
      </c>
    </row>
    <row r="40" spans="1:12" ht="12.75" customHeight="1">
      <c r="A40" s="1036"/>
      <c r="B40" s="1362"/>
      <c r="C40" s="241" t="s">
        <v>1027</v>
      </c>
      <c r="D40" s="241"/>
      <c r="E40" s="798"/>
      <c r="F40" s="1037"/>
      <c r="G40" s="1037" t="s">
        <v>1028</v>
      </c>
      <c r="H40" s="1037"/>
      <c r="I40" s="798"/>
      <c r="J40" s="1027"/>
      <c r="K40" s="2415"/>
      <c r="L40" s="2416"/>
    </row>
    <row r="41" spans="1:12" ht="12.75" customHeight="1">
      <c r="A41" s="1036"/>
      <c r="B41" s="1362"/>
      <c r="C41" s="241" t="s">
        <v>1029</v>
      </c>
      <c r="D41" s="241"/>
      <c r="E41" s="798"/>
      <c r="F41" s="1037"/>
      <c r="G41" s="1037" t="s">
        <v>1030</v>
      </c>
      <c r="H41" s="1037"/>
      <c r="I41" s="798"/>
      <c r="J41" s="1027"/>
      <c r="K41" s="2415"/>
      <c r="L41" s="2416"/>
    </row>
    <row r="42" spans="1:12" ht="12.75" customHeight="1">
      <c r="A42" s="1036"/>
      <c r="B42" s="1362">
        <v>75.5</v>
      </c>
      <c r="C42" s="241"/>
      <c r="D42" s="241"/>
      <c r="E42" s="798"/>
      <c r="F42" s="1037" t="s">
        <v>1031</v>
      </c>
      <c r="G42" s="1037"/>
      <c r="H42" s="1037"/>
      <c r="I42" s="798"/>
      <c r="J42" s="1027"/>
      <c r="K42" s="2419">
        <f>SUBTOTAL(9,K43:K53)</f>
        <v>0</v>
      </c>
      <c r="L42" s="2420">
        <f>SUBTOTAL(9,L43:L53)</f>
        <v>0</v>
      </c>
    </row>
    <row r="43" spans="1:12" ht="12.75" customHeight="1">
      <c r="A43" s="1036"/>
      <c r="B43" s="1362"/>
      <c r="C43" s="241" t="s">
        <v>1032</v>
      </c>
      <c r="D43" s="241"/>
      <c r="E43" s="798"/>
      <c r="F43" s="1037"/>
      <c r="G43" s="1037" t="s">
        <v>1033</v>
      </c>
      <c r="H43" s="1037"/>
      <c r="I43" s="798"/>
      <c r="J43" s="1027"/>
      <c r="K43" s="2415"/>
      <c r="L43" s="2416"/>
    </row>
    <row r="44" spans="1:12" ht="12.75" customHeight="1">
      <c r="A44" s="1036"/>
      <c r="B44" s="1362"/>
      <c r="C44" s="241" t="s">
        <v>1034</v>
      </c>
      <c r="D44" s="241"/>
      <c r="E44" s="798"/>
      <c r="F44" s="1037"/>
      <c r="G44" s="1037" t="s">
        <v>1035</v>
      </c>
      <c r="H44" s="1037"/>
      <c r="I44" s="798"/>
      <c r="J44" s="1027"/>
      <c r="K44" s="2415"/>
      <c r="L44" s="2416"/>
    </row>
    <row r="45" spans="1:12" ht="12.75" customHeight="1">
      <c r="A45" s="1036"/>
      <c r="B45" s="1362"/>
      <c r="C45" s="241" t="s">
        <v>1036</v>
      </c>
      <c r="D45" s="241"/>
      <c r="E45" s="798"/>
      <c r="F45" s="1037"/>
      <c r="G45" s="1037" t="s">
        <v>1037</v>
      </c>
      <c r="H45" s="1037"/>
      <c r="I45" s="798"/>
      <c r="J45" s="1027"/>
      <c r="K45" s="2415"/>
      <c r="L45" s="2416"/>
    </row>
    <row r="46" spans="1:12" ht="12.75" customHeight="1">
      <c r="A46" s="1036"/>
      <c r="B46" s="1362"/>
      <c r="C46" s="241" t="s">
        <v>1038</v>
      </c>
      <c r="D46" s="241"/>
      <c r="E46" s="798"/>
      <c r="F46" s="1037"/>
      <c r="G46" s="1037" t="s">
        <v>1039</v>
      </c>
      <c r="H46" s="1037"/>
      <c r="I46" s="798"/>
      <c r="J46" s="1027"/>
      <c r="K46" s="2415"/>
      <c r="L46" s="2416"/>
    </row>
    <row r="47" spans="1:12" ht="12.75" customHeight="1">
      <c r="A47" s="1036"/>
      <c r="B47" s="1362"/>
      <c r="C47" s="241" t="s">
        <v>1040</v>
      </c>
      <c r="D47" s="241"/>
      <c r="E47" s="798"/>
      <c r="F47" s="1037"/>
      <c r="G47" s="1037" t="s">
        <v>1041</v>
      </c>
      <c r="H47" s="1037"/>
      <c r="I47" s="798"/>
      <c r="J47" s="1027"/>
      <c r="K47" s="2415"/>
      <c r="L47" s="2416"/>
    </row>
    <row r="48" spans="1:12" ht="12.75" customHeight="1">
      <c r="A48" s="1036"/>
      <c r="B48" s="1362"/>
      <c r="C48" s="241" t="s">
        <v>1042</v>
      </c>
      <c r="D48" s="241"/>
      <c r="E48" s="798"/>
      <c r="F48" s="1037"/>
      <c r="G48" s="1037" t="s">
        <v>1043</v>
      </c>
      <c r="H48" s="1037"/>
      <c r="I48" s="798"/>
      <c r="J48" s="1027"/>
      <c r="K48" s="2415"/>
      <c r="L48" s="2416"/>
    </row>
    <row r="49" spans="1:12" ht="12.75" customHeight="1">
      <c r="A49" s="1036"/>
      <c r="B49" s="1362"/>
      <c r="C49" s="241" t="s">
        <v>1044</v>
      </c>
      <c r="D49" s="241"/>
      <c r="E49" s="798"/>
      <c r="F49" s="1037"/>
      <c r="G49" s="1037" t="s">
        <v>1045</v>
      </c>
      <c r="H49" s="1037"/>
      <c r="I49" s="798"/>
      <c r="J49" s="1027"/>
      <c r="K49" s="2415"/>
      <c r="L49" s="2416"/>
    </row>
    <row r="50" spans="1:12" ht="12.75" customHeight="1">
      <c r="A50" s="1036"/>
      <c r="B50" s="1362"/>
      <c r="C50" s="241" t="s">
        <v>1046</v>
      </c>
      <c r="D50" s="241"/>
      <c r="E50" s="798"/>
      <c r="F50" s="1037"/>
      <c r="G50" s="1037" t="s">
        <v>1047</v>
      </c>
      <c r="H50" s="1037"/>
      <c r="I50" s="798"/>
      <c r="J50" s="1027"/>
      <c r="K50" s="2415"/>
      <c r="L50" s="2416"/>
    </row>
    <row r="51" spans="1:12" ht="12.75" customHeight="1">
      <c r="A51" s="1036"/>
      <c r="B51" s="1362"/>
      <c r="C51" s="241" t="s">
        <v>1048</v>
      </c>
      <c r="D51" s="241"/>
      <c r="E51" s="798"/>
      <c r="F51" s="1037"/>
      <c r="G51" s="1037" t="s">
        <v>1049</v>
      </c>
      <c r="H51" s="1037"/>
      <c r="I51" s="798"/>
      <c r="J51" s="1027"/>
      <c r="K51" s="2415"/>
      <c r="L51" s="2416"/>
    </row>
    <row r="52" spans="1:12" ht="12.75" customHeight="1">
      <c r="A52" s="1036"/>
      <c r="B52" s="1362"/>
      <c r="C52" s="241" t="s">
        <v>1050</v>
      </c>
      <c r="D52" s="241"/>
      <c r="E52" s="798"/>
      <c r="F52" s="1037"/>
      <c r="G52" s="1037" t="s">
        <v>1051</v>
      </c>
      <c r="H52" s="1037"/>
      <c r="I52" s="798"/>
      <c r="J52" s="1027"/>
      <c r="K52" s="2415"/>
      <c r="L52" s="2416"/>
    </row>
    <row r="53" spans="1:12" ht="12.75" customHeight="1">
      <c r="A53" s="1036"/>
      <c r="B53" s="1362"/>
      <c r="C53" s="241" t="s">
        <v>1052</v>
      </c>
      <c r="D53" s="241"/>
      <c r="E53" s="798"/>
      <c r="F53" s="1037"/>
      <c r="G53" s="1037" t="s">
        <v>578</v>
      </c>
      <c r="H53" s="1037"/>
      <c r="I53" s="798"/>
      <c r="J53" s="1027"/>
      <c r="K53" s="2415"/>
      <c r="L53" s="2416"/>
    </row>
    <row r="54" spans="1:12" ht="12.75" customHeight="1">
      <c r="A54" s="240" t="s">
        <v>1053</v>
      </c>
      <c r="B54" s="1028" t="s">
        <v>1054</v>
      </c>
      <c r="C54" s="239"/>
      <c r="D54" s="239"/>
      <c r="F54" s="763"/>
      <c r="G54" s="763"/>
      <c r="H54" s="763"/>
      <c r="I54" s="763"/>
      <c r="J54" s="1029"/>
      <c r="K54" s="2409"/>
      <c r="L54" s="2410"/>
    </row>
    <row r="55" spans="1:12" ht="12.75" customHeight="1">
      <c r="A55" s="240" t="s">
        <v>1055</v>
      </c>
      <c r="B55" s="1028" t="s">
        <v>1056</v>
      </c>
      <c r="C55" s="239"/>
      <c r="D55" s="239"/>
      <c r="F55" s="1028"/>
      <c r="G55" s="1028"/>
      <c r="H55" s="1028"/>
      <c r="I55" s="1028"/>
      <c r="J55" s="1275"/>
      <c r="K55" s="2413">
        <f>SUBTOTAL(9,K56:K60)</f>
        <v>0</v>
      </c>
      <c r="L55" s="2414">
        <f>SUBTOTAL(9,L56:L60)</f>
        <v>0</v>
      </c>
    </row>
    <row r="56" spans="1:12" ht="12.75" customHeight="1">
      <c r="A56" s="1036"/>
      <c r="B56" s="1362">
        <v>77.099999999999994</v>
      </c>
      <c r="C56" s="241"/>
      <c r="D56" s="241"/>
      <c r="E56" s="1037"/>
      <c r="F56" s="1037" t="s">
        <v>568</v>
      </c>
      <c r="G56" s="798"/>
      <c r="H56" s="798"/>
      <c r="I56" s="798"/>
      <c r="J56" s="1027"/>
      <c r="K56" s="2415"/>
      <c r="L56" s="2416"/>
    </row>
    <row r="57" spans="1:12" ht="12.75" customHeight="1">
      <c r="A57" s="1036"/>
      <c r="B57" s="1362">
        <v>77.2</v>
      </c>
      <c r="C57" s="241"/>
      <c r="D57" s="241"/>
      <c r="E57" s="1037"/>
      <c r="F57" s="1037" t="s">
        <v>570</v>
      </c>
      <c r="G57" s="1276"/>
      <c r="H57" s="1276"/>
      <c r="I57" s="1276"/>
      <c r="J57" s="1277"/>
      <c r="K57" s="2415"/>
      <c r="L57" s="2416"/>
    </row>
    <row r="58" spans="1:12" ht="12.75" customHeight="1">
      <c r="A58" s="1036"/>
      <c r="B58" s="1362">
        <v>77.3</v>
      </c>
      <c r="C58" s="241"/>
      <c r="D58" s="241"/>
      <c r="E58" s="1037"/>
      <c r="F58" s="1037" t="s">
        <v>572</v>
      </c>
      <c r="G58" s="798"/>
      <c r="H58" s="798"/>
      <c r="I58" s="798"/>
      <c r="J58" s="1027"/>
      <c r="K58" s="2415"/>
      <c r="L58" s="2416"/>
    </row>
    <row r="59" spans="1:12" ht="12.75" customHeight="1">
      <c r="A59" s="1036"/>
      <c r="B59" s="1362">
        <v>77.400000000000006</v>
      </c>
      <c r="C59" s="241"/>
      <c r="D59" s="241"/>
      <c r="E59" s="1037"/>
      <c r="F59" s="1037" t="s">
        <v>574</v>
      </c>
      <c r="G59" s="798"/>
      <c r="H59" s="798"/>
      <c r="I59" s="798"/>
      <c r="J59" s="1027"/>
      <c r="K59" s="2415"/>
      <c r="L59" s="2416"/>
    </row>
    <row r="60" spans="1:12" ht="12.75" customHeight="1">
      <c r="A60" s="1036"/>
      <c r="B60" s="1362" t="s">
        <v>1057</v>
      </c>
      <c r="C60" s="241"/>
      <c r="D60" s="241"/>
      <c r="E60" s="1037"/>
      <c r="F60" s="1037" t="s">
        <v>578</v>
      </c>
      <c r="G60" s="798"/>
      <c r="H60" s="798"/>
      <c r="I60" s="798"/>
      <c r="J60" s="1027"/>
      <c r="K60" s="2415"/>
      <c r="L60" s="2416"/>
    </row>
    <row r="61" spans="1:12" ht="12.75" customHeight="1">
      <c r="A61" s="240" t="s">
        <v>1058</v>
      </c>
      <c r="B61" s="1028" t="s">
        <v>1059</v>
      </c>
      <c r="C61" s="239"/>
      <c r="D61" s="239"/>
      <c r="F61" s="1028"/>
      <c r="G61" s="763"/>
      <c r="H61" s="763"/>
      <c r="I61" s="763"/>
      <c r="J61" s="1029"/>
      <c r="K61" s="2409">
        <v>0</v>
      </c>
      <c r="L61" s="2410">
        <v>0</v>
      </c>
    </row>
    <row r="62" spans="1:12" ht="12.75" customHeight="1">
      <c r="A62" s="240">
        <v>79</v>
      </c>
      <c r="B62" s="1028" t="s">
        <v>1060</v>
      </c>
      <c r="C62" s="239"/>
      <c r="D62" s="239"/>
      <c r="F62" s="1028"/>
      <c r="G62" s="763"/>
      <c r="H62" s="763"/>
      <c r="I62" s="763"/>
      <c r="J62" s="1029"/>
      <c r="K62" s="2413">
        <f>SUBTOTAL(9,K63:K67)</f>
        <v>0</v>
      </c>
      <c r="L62" s="2414">
        <f>SUBTOTAL(9,L63:L67)</f>
        <v>0</v>
      </c>
    </row>
    <row r="63" spans="1:12" ht="12.75" customHeight="1">
      <c r="A63" s="1036"/>
      <c r="B63" s="1362">
        <v>79.099999999999994</v>
      </c>
      <c r="C63" s="241"/>
      <c r="D63" s="241"/>
      <c r="E63" s="1037"/>
      <c r="F63" s="1037" t="s">
        <v>568</v>
      </c>
      <c r="G63" s="798"/>
      <c r="H63" s="798"/>
      <c r="I63" s="798"/>
      <c r="J63" s="1027"/>
      <c r="K63" s="2415"/>
      <c r="L63" s="2416"/>
    </row>
    <row r="64" spans="1:12" ht="12.75" customHeight="1">
      <c r="A64" s="1036"/>
      <c r="B64" s="1362">
        <v>79.2</v>
      </c>
      <c r="C64" s="241"/>
      <c r="D64" s="241"/>
      <c r="E64" s="1037"/>
      <c r="F64" s="1037" t="s">
        <v>570</v>
      </c>
      <c r="G64" s="1037"/>
      <c r="H64" s="1037"/>
      <c r="I64" s="1037"/>
      <c r="J64" s="1038"/>
      <c r="K64" s="2415"/>
      <c r="L64" s="2416"/>
    </row>
    <row r="65" spans="1:12" ht="12.75" customHeight="1">
      <c r="A65" s="1036"/>
      <c r="B65" s="1362">
        <v>79.3</v>
      </c>
      <c r="C65" s="241"/>
      <c r="D65" s="241"/>
      <c r="E65" s="1037"/>
      <c r="F65" s="1037" t="s">
        <v>572</v>
      </c>
      <c r="G65" s="798"/>
      <c r="H65" s="1037"/>
      <c r="I65" s="1037"/>
      <c r="J65" s="1038"/>
      <c r="K65" s="2415"/>
      <c r="L65" s="2416"/>
    </row>
    <row r="66" spans="1:12" ht="12.75" customHeight="1">
      <c r="A66" s="1036"/>
      <c r="B66" s="1362">
        <v>79.400000000000006</v>
      </c>
      <c r="C66" s="241"/>
      <c r="D66" s="241"/>
      <c r="E66" s="1037"/>
      <c r="F66" s="1037" t="s">
        <v>1061</v>
      </c>
      <c r="G66" s="798"/>
      <c r="H66" s="798"/>
      <c r="I66" s="798"/>
      <c r="J66" s="1027"/>
      <c r="K66" s="2415"/>
      <c r="L66" s="2416"/>
    </row>
    <row r="67" spans="1:12" ht="12.75" customHeight="1">
      <c r="A67" s="1036"/>
      <c r="B67" s="1362">
        <v>79.5</v>
      </c>
      <c r="C67" s="241"/>
      <c r="D67" s="241"/>
      <c r="E67" s="1037"/>
      <c r="F67" s="1037" t="s">
        <v>574</v>
      </c>
      <c r="G67" s="798"/>
      <c r="H67" s="798"/>
      <c r="I67" s="798"/>
      <c r="J67" s="1027"/>
      <c r="K67" s="2415"/>
      <c r="L67" s="2416"/>
    </row>
    <row r="68" spans="1:12" ht="12.75" customHeight="1">
      <c r="A68" s="240" t="s">
        <v>1062</v>
      </c>
      <c r="B68" s="1028" t="s">
        <v>1063</v>
      </c>
      <c r="C68" s="239"/>
      <c r="D68" s="239"/>
      <c r="F68" s="1028"/>
      <c r="G68" s="763"/>
      <c r="H68" s="763"/>
      <c r="I68" s="763"/>
      <c r="J68" s="1029"/>
      <c r="K68" s="2409"/>
      <c r="L68" s="2410"/>
    </row>
    <row r="69" spans="1:12" ht="12.75" customHeight="1" thickBot="1">
      <c r="A69" s="240" t="s">
        <v>1064</v>
      </c>
      <c r="B69" s="1028" t="s">
        <v>1065</v>
      </c>
      <c r="C69" s="239"/>
      <c r="D69" s="239"/>
      <c r="F69" s="1028"/>
      <c r="G69" s="763"/>
      <c r="H69" s="763"/>
      <c r="I69" s="763"/>
      <c r="J69" s="1029"/>
      <c r="K69" s="1034"/>
      <c r="L69" s="1035"/>
    </row>
    <row r="70" spans="1:12" s="137" customFormat="1" ht="12.75" customHeight="1" thickBot="1">
      <c r="A70" s="240" t="s">
        <v>1066</v>
      </c>
      <c r="B70" s="239"/>
      <c r="C70" s="239"/>
      <c r="D70" s="239"/>
      <c r="E70" s="239"/>
      <c r="F70" s="239"/>
      <c r="G70" s="239"/>
      <c r="H70" s="239"/>
      <c r="I70" s="239"/>
      <c r="J70" s="1031"/>
      <c r="K70" s="2411">
        <f>SUBTOTAL(9,K27:K69)</f>
        <v>0</v>
      </c>
      <c r="L70" s="2412">
        <f>SUBTOTAL(9,L27:L69)</f>
        <v>0</v>
      </c>
    </row>
    <row r="71" spans="1:12" ht="12.75" customHeight="1">
      <c r="A71" s="240"/>
      <c r="B71" s="1361"/>
      <c r="C71" s="239"/>
      <c r="D71" s="239"/>
      <c r="E71" s="239"/>
      <c r="F71" s="239"/>
      <c r="G71" s="239"/>
      <c r="H71" s="239"/>
      <c r="I71" s="239"/>
      <c r="J71" s="1031"/>
      <c r="K71" s="2421"/>
      <c r="L71" s="2422"/>
    </row>
    <row r="72" spans="1:12" ht="12.75" customHeight="1" thickBot="1">
      <c r="A72" s="1039"/>
      <c r="B72" s="1363"/>
      <c r="C72" s="1040"/>
      <c r="D72" s="1040"/>
      <c r="E72" s="1040"/>
      <c r="F72" s="1040"/>
      <c r="G72" s="1040"/>
      <c r="H72" s="1040"/>
      <c r="I72" s="1040"/>
      <c r="J72" s="1041"/>
      <c r="K72" s="1042"/>
      <c r="L72" s="2423"/>
    </row>
    <row r="73" spans="1:12" ht="12.75" customHeight="1" thickBot="1">
      <c r="A73" s="2424" t="s">
        <v>1067</v>
      </c>
      <c r="B73" s="2425"/>
      <c r="C73" s="2425"/>
      <c r="D73" s="2425"/>
      <c r="E73" s="2425"/>
      <c r="F73" s="2425"/>
      <c r="G73" s="2425"/>
      <c r="H73" s="2425"/>
      <c r="I73" s="2425"/>
      <c r="J73" s="2425"/>
      <c r="K73" s="2426">
        <f>K70+K25</f>
        <v>0</v>
      </c>
      <c r="L73" s="2427">
        <f>L70+L25</f>
        <v>0</v>
      </c>
    </row>
    <row r="74" spans="1:12" ht="12.75" customHeight="1" thickTop="1">
      <c r="A74" s="2428"/>
      <c r="B74" s="2429"/>
      <c r="C74" s="2430"/>
      <c r="D74" s="2430"/>
      <c r="E74" s="2430"/>
      <c r="F74" s="2430"/>
      <c r="G74" s="2430"/>
      <c r="H74" s="2430"/>
      <c r="I74" s="2430"/>
      <c r="J74" s="2431"/>
      <c r="K74" s="2432"/>
      <c r="L74" s="2433"/>
    </row>
    <row r="75" spans="1:12" ht="12.75" customHeight="1">
      <c r="A75" s="240" t="s">
        <v>1068</v>
      </c>
      <c r="B75" s="1362"/>
      <c r="C75" s="241"/>
      <c r="D75" s="241"/>
      <c r="E75" s="798"/>
      <c r="F75" s="798"/>
      <c r="G75" s="798"/>
      <c r="H75" s="798"/>
      <c r="I75" s="798"/>
      <c r="J75" s="1027"/>
      <c r="K75" s="2400"/>
      <c r="L75" s="2434"/>
    </row>
    <row r="76" spans="1:12" ht="12.75" customHeight="1">
      <c r="A76" s="240"/>
      <c r="B76" s="1361"/>
      <c r="C76" s="239"/>
      <c r="D76" s="239"/>
      <c r="E76" s="239"/>
      <c r="F76" s="239"/>
      <c r="G76" s="239"/>
      <c r="H76" s="239"/>
      <c r="I76" s="239"/>
      <c r="J76" s="1031"/>
      <c r="K76" s="2435"/>
      <c r="L76" s="2436"/>
    </row>
    <row r="77" spans="1:12" ht="12.75" customHeight="1">
      <c r="A77" s="240" t="s">
        <v>1069</v>
      </c>
      <c r="B77" s="1028" t="s">
        <v>1070</v>
      </c>
      <c r="C77" s="239"/>
      <c r="D77" s="239"/>
      <c r="F77" s="763"/>
      <c r="G77" s="1028"/>
      <c r="H77" s="1028"/>
      <c r="I77" s="1028"/>
      <c r="J77" s="1029"/>
      <c r="K77" s="1043"/>
      <c r="L77" s="2437"/>
    </row>
    <row r="78" spans="1:12" ht="12.75" customHeight="1">
      <c r="A78" s="240" t="s">
        <v>1071</v>
      </c>
      <c r="B78" s="1028" t="s">
        <v>1072</v>
      </c>
      <c r="C78" s="239"/>
      <c r="D78" s="239"/>
      <c r="F78" s="763"/>
      <c r="G78" s="1028"/>
      <c r="H78" s="1028"/>
      <c r="I78" s="1028"/>
      <c r="J78" s="1029"/>
      <c r="K78" s="2409"/>
      <c r="L78" s="2410"/>
    </row>
    <row r="79" spans="1:12" ht="12.75" customHeight="1">
      <c r="A79" s="240" t="s">
        <v>1073</v>
      </c>
      <c r="B79" s="1028" t="s">
        <v>1074</v>
      </c>
      <c r="C79" s="239"/>
      <c r="D79" s="239"/>
      <c r="F79" s="763"/>
      <c r="G79" s="1028"/>
      <c r="H79" s="1028"/>
      <c r="I79" s="1028"/>
      <c r="J79" s="1029"/>
      <c r="K79" s="2409"/>
      <c r="L79" s="2410"/>
    </row>
    <row r="80" spans="1:12" ht="12.75" customHeight="1">
      <c r="A80" s="240" t="s">
        <v>1075</v>
      </c>
      <c r="B80" s="1028" t="s">
        <v>1076</v>
      </c>
      <c r="C80" s="239"/>
      <c r="D80" s="239"/>
      <c r="F80" s="763"/>
      <c r="G80" s="1028"/>
      <c r="H80" s="1028"/>
      <c r="I80" s="1028"/>
      <c r="J80" s="1029"/>
      <c r="K80" s="2409"/>
      <c r="L80" s="2410"/>
    </row>
    <row r="81" spans="1:12" ht="12.75" customHeight="1">
      <c r="A81" s="240" t="s">
        <v>1077</v>
      </c>
      <c r="B81" s="1028" t="s">
        <v>1078</v>
      </c>
      <c r="C81" s="239"/>
      <c r="D81" s="239"/>
      <c r="F81" s="763"/>
      <c r="G81" s="1028"/>
      <c r="H81" s="1028"/>
      <c r="I81" s="1028"/>
      <c r="J81" s="1029"/>
      <c r="K81" s="2409"/>
      <c r="L81" s="2410"/>
    </row>
    <row r="82" spans="1:12" ht="12.75" customHeight="1">
      <c r="A82" s="240" t="s">
        <v>1079</v>
      </c>
      <c r="B82" s="1028" t="s">
        <v>1080</v>
      </c>
      <c r="C82" s="239"/>
      <c r="D82" s="239"/>
      <c r="F82" s="763"/>
      <c r="G82" s="1028"/>
      <c r="H82" s="1028"/>
      <c r="I82" s="1028"/>
      <c r="J82" s="1029"/>
      <c r="K82" s="2409"/>
      <c r="L82" s="2410"/>
    </row>
    <row r="83" spans="1:12" ht="12.75" customHeight="1">
      <c r="A83" s="240" t="s">
        <v>1081</v>
      </c>
      <c r="B83" s="1028" t="s">
        <v>1082</v>
      </c>
      <c r="C83" s="239"/>
      <c r="D83" s="239"/>
      <c r="F83" s="763"/>
      <c r="G83" s="1028"/>
      <c r="H83" s="1028"/>
      <c r="I83" s="1028"/>
      <c r="J83" s="1029"/>
      <c r="K83" s="1034"/>
      <c r="L83" s="1035"/>
    </row>
    <row r="84" spans="1:12" ht="12.75" customHeight="1">
      <c r="A84" s="240" t="s">
        <v>1083</v>
      </c>
      <c r="B84" s="239"/>
      <c r="C84" s="239"/>
      <c r="D84" s="239"/>
      <c r="E84" s="239"/>
      <c r="F84" s="239"/>
      <c r="G84" s="239"/>
      <c r="H84" s="239"/>
      <c r="I84" s="239"/>
      <c r="J84" s="1031"/>
      <c r="K84" s="2407">
        <f>SUBTOTAL(9,K77:K83)</f>
        <v>0</v>
      </c>
      <c r="L84" s="2408">
        <f>SUBTOTAL(9,L77:L83)</f>
        <v>0</v>
      </c>
    </row>
    <row r="85" spans="1:12" ht="12.75" customHeight="1">
      <c r="A85" s="240" t="s">
        <v>1084</v>
      </c>
      <c r="B85" s="1028" t="s">
        <v>1085</v>
      </c>
      <c r="C85" s="239"/>
      <c r="D85" s="239"/>
      <c r="F85" s="763"/>
      <c r="G85" s="1028"/>
      <c r="H85" s="1028"/>
      <c r="I85" s="1028"/>
      <c r="J85" s="1029"/>
      <c r="K85" s="1032"/>
      <c r="L85" s="1033"/>
    </row>
    <row r="86" spans="1:12" ht="12.75" customHeight="1">
      <c r="A86" s="240" t="s">
        <v>1086</v>
      </c>
      <c r="B86" s="1028" t="s">
        <v>1087</v>
      </c>
      <c r="C86" s="239"/>
      <c r="D86" s="239"/>
      <c r="F86" s="763"/>
      <c r="G86" s="1028"/>
      <c r="H86" s="1028"/>
      <c r="I86" s="1028"/>
      <c r="J86" s="1029"/>
      <c r="K86" s="1034"/>
      <c r="L86" s="1035"/>
    </row>
    <row r="87" spans="1:12" ht="12.75" customHeight="1">
      <c r="A87" s="240" t="s">
        <v>1088</v>
      </c>
      <c r="B87" s="239"/>
      <c r="C87" s="239"/>
      <c r="D87" s="239"/>
      <c r="E87" s="239"/>
      <c r="F87" s="239"/>
      <c r="G87" s="239"/>
      <c r="H87" s="239"/>
      <c r="I87" s="239"/>
      <c r="J87" s="1031"/>
      <c r="K87" s="2407">
        <f>SUBTOTAL(9,K85:K86)</f>
        <v>0</v>
      </c>
      <c r="L87" s="2408">
        <f>SUBTOTAL(9,L85:L86)</f>
        <v>0</v>
      </c>
    </row>
    <row r="88" spans="1:12" ht="12.75" customHeight="1">
      <c r="A88" s="1272" t="s">
        <v>1089</v>
      </c>
      <c r="B88" s="1273"/>
      <c r="C88" s="1273"/>
      <c r="D88" s="1273"/>
      <c r="E88" s="1273"/>
      <c r="F88" s="1273"/>
      <c r="G88" s="1273"/>
      <c r="H88" s="1273"/>
      <c r="I88" s="1273"/>
      <c r="J88" s="1274"/>
      <c r="K88" s="1044">
        <f>SUBTOTAL(9,K77:K87)</f>
        <v>0</v>
      </c>
      <c r="L88" s="1045">
        <f>SUBTOTAL(9,L77:L87)</f>
        <v>0</v>
      </c>
    </row>
    <row r="89" spans="1:12" ht="12.75" customHeight="1">
      <c r="A89" s="240" t="s">
        <v>1090</v>
      </c>
      <c r="B89" s="1028" t="s">
        <v>1091</v>
      </c>
      <c r="C89" s="239"/>
      <c r="D89" s="239"/>
      <c r="F89" s="763"/>
      <c r="G89" s="1028"/>
      <c r="H89" s="1028"/>
      <c r="I89" s="1028"/>
      <c r="J89" s="1029"/>
      <c r="K89" s="1032"/>
      <c r="L89" s="1033"/>
    </row>
    <row r="90" spans="1:12" ht="12.75" customHeight="1">
      <c r="A90" s="240" t="s">
        <v>1092</v>
      </c>
      <c r="B90" s="1028" t="s">
        <v>1093</v>
      </c>
      <c r="C90" s="239"/>
      <c r="D90" s="239"/>
      <c r="F90" s="763"/>
      <c r="G90" s="1028"/>
      <c r="H90" s="1028"/>
      <c r="I90" s="1028"/>
      <c r="J90" s="1029"/>
      <c r="K90" s="2409"/>
      <c r="L90" s="2410"/>
    </row>
    <row r="91" spans="1:12" ht="12.75" customHeight="1">
      <c r="A91" s="240" t="s">
        <v>1094</v>
      </c>
      <c r="B91" s="1028" t="s">
        <v>1095</v>
      </c>
      <c r="C91" s="239"/>
      <c r="D91" s="239"/>
      <c r="F91" s="763"/>
      <c r="G91" s="1028"/>
      <c r="H91" s="1028"/>
      <c r="I91" s="1028"/>
      <c r="J91" s="1029"/>
      <c r="K91" s="2409"/>
      <c r="L91" s="2410"/>
    </row>
    <row r="92" spans="1:12" ht="12.75" customHeight="1">
      <c r="A92" s="240" t="s">
        <v>1096</v>
      </c>
      <c r="B92" s="1028" t="s">
        <v>1097</v>
      </c>
      <c r="C92" s="239"/>
      <c r="D92" s="239"/>
      <c r="F92" s="763"/>
      <c r="G92" s="1028"/>
      <c r="H92" s="1028"/>
      <c r="I92" s="1028"/>
      <c r="J92" s="1029"/>
      <c r="K92" s="2409"/>
      <c r="L92" s="2410"/>
    </row>
    <row r="93" spans="1:12" ht="12.75" customHeight="1">
      <c r="A93" s="240" t="s">
        <v>1098</v>
      </c>
      <c r="B93" s="1028" t="s">
        <v>615</v>
      </c>
      <c r="C93" s="239"/>
      <c r="D93" s="239"/>
      <c r="F93" s="763"/>
      <c r="G93" s="1028"/>
      <c r="H93" s="1028"/>
      <c r="I93" s="1028"/>
      <c r="J93" s="1029"/>
      <c r="K93" s="2409"/>
      <c r="L93" s="2410"/>
    </row>
    <row r="94" spans="1:12" ht="12.75" customHeight="1">
      <c r="A94" s="240" t="s">
        <v>1099</v>
      </c>
      <c r="B94" s="1028" t="s">
        <v>1100</v>
      </c>
      <c r="C94" s="239"/>
      <c r="D94" s="239"/>
      <c r="F94" s="763"/>
      <c r="G94" s="1028"/>
      <c r="H94" s="1028"/>
      <c r="I94" s="1028"/>
      <c r="J94" s="1029"/>
      <c r="K94" s="2409"/>
      <c r="L94" s="2410"/>
    </row>
    <row r="95" spans="1:12" ht="12.75" customHeight="1" thickBot="1">
      <c r="A95" s="240" t="s">
        <v>1101</v>
      </c>
      <c r="B95" s="1028" t="s">
        <v>1102</v>
      </c>
      <c r="C95" s="239"/>
      <c r="D95" s="239"/>
      <c r="F95" s="763"/>
      <c r="G95" s="1028"/>
      <c r="H95" s="1028"/>
      <c r="I95" s="1028"/>
      <c r="J95" s="1029"/>
      <c r="K95" s="1034"/>
      <c r="L95" s="1035"/>
    </row>
    <row r="96" spans="1:12" s="137" customFormat="1" ht="12.75" customHeight="1" thickBot="1">
      <c r="A96" s="240" t="s">
        <v>1103</v>
      </c>
      <c r="B96" s="239"/>
      <c r="C96" s="239"/>
      <c r="D96" s="239"/>
      <c r="E96" s="239"/>
      <c r="F96" s="239"/>
      <c r="G96" s="239"/>
      <c r="H96" s="239"/>
      <c r="I96" s="239"/>
      <c r="J96" s="1031"/>
      <c r="K96" s="2438">
        <f>SUBTOTAL(9,K77:K95)</f>
        <v>0</v>
      </c>
      <c r="L96" s="2439">
        <f>SUBTOTAL(9,L77:L95)</f>
        <v>0</v>
      </c>
    </row>
    <row r="97" spans="1:12" ht="12.75" customHeight="1">
      <c r="A97" s="240"/>
      <c r="B97" s="1361"/>
      <c r="C97" s="239"/>
      <c r="D97" s="239"/>
      <c r="E97" s="239"/>
      <c r="F97" s="239"/>
      <c r="G97" s="239"/>
      <c r="H97" s="239"/>
      <c r="I97" s="239"/>
      <c r="J97" s="1031"/>
      <c r="K97" s="2432"/>
      <c r="L97" s="2433"/>
    </row>
    <row r="98" spans="1:12" ht="12.75" customHeight="1">
      <c r="A98" s="240" t="s">
        <v>1104</v>
      </c>
      <c r="B98" s="1028" t="s">
        <v>618</v>
      </c>
      <c r="C98" s="239"/>
      <c r="D98" s="239"/>
      <c r="F98" s="1028"/>
      <c r="G98" s="763"/>
      <c r="H98" s="763"/>
      <c r="I98" s="763"/>
      <c r="J98" s="1029"/>
      <c r="K98" s="2402"/>
      <c r="L98" s="2403"/>
    </row>
    <row r="99" spans="1:12" ht="12.75" customHeight="1">
      <c r="A99" s="240" t="s">
        <v>1105</v>
      </c>
      <c r="B99" s="1028" t="s">
        <v>620</v>
      </c>
      <c r="C99" s="239"/>
      <c r="D99" s="239"/>
      <c r="F99" s="1028"/>
      <c r="G99" s="763"/>
      <c r="H99" s="763"/>
      <c r="I99" s="763"/>
      <c r="J99" s="1029"/>
      <c r="K99" s="1043"/>
      <c r="L99" s="2437"/>
    </row>
    <row r="100" spans="1:12" ht="12.75" customHeight="1">
      <c r="A100" s="240" t="s">
        <v>1106</v>
      </c>
      <c r="B100" s="1028" t="s">
        <v>1107</v>
      </c>
      <c r="C100" s="239"/>
      <c r="D100" s="239"/>
      <c r="F100" s="1028"/>
      <c r="G100" s="763"/>
      <c r="H100" s="763"/>
      <c r="I100" s="763"/>
      <c r="J100" s="1029"/>
      <c r="K100" s="2409"/>
      <c r="L100" s="2410"/>
    </row>
    <row r="101" spans="1:12" ht="12.75" customHeight="1">
      <c r="A101" s="240" t="s">
        <v>1108</v>
      </c>
      <c r="B101" s="1028" t="s">
        <v>1109</v>
      </c>
      <c r="C101" s="239"/>
      <c r="D101" s="239"/>
      <c r="F101" s="1028"/>
      <c r="G101" s="763"/>
      <c r="H101" s="763"/>
      <c r="I101" s="763"/>
      <c r="J101" s="1029"/>
      <c r="K101" s="2409"/>
      <c r="L101" s="2410"/>
    </row>
    <row r="102" spans="1:12" ht="12.75" customHeight="1">
      <c r="A102" s="240" t="s">
        <v>1110</v>
      </c>
      <c r="B102" s="1028" t="s">
        <v>1111</v>
      </c>
      <c r="C102" s="239"/>
      <c r="D102" s="239"/>
      <c r="F102" s="1028"/>
      <c r="G102" s="763"/>
      <c r="H102" s="763"/>
      <c r="I102" s="763"/>
      <c r="J102" s="1029"/>
      <c r="K102" s="2409"/>
      <c r="L102" s="2410"/>
    </row>
    <row r="103" spans="1:12" ht="12.75" customHeight="1">
      <c r="A103" s="240" t="s">
        <v>1112</v>
      </c>
      <c r="B103" s="1028" t="s">
        <v>1113</v>
      </c>
      <c r="C103" s="239"/>
      <c r="D103" s="239"/>
      <c r="F103" s="1028"/>
      <c r="G103" s="763"/>
      <c r="H103" s="763"/>
      <c r="I103" s="763"/>
      <c r="J103" s="1029"/>
      <c r="K103" s="2409"/>
      <c r="L103" s="2410"/>
    </row>
    <row r="104" spans="1:12" ht="12.75" customHeight="1">
      <c r="A104" s="240" t="s">
        <v>1114</v>
      </c>
      <c r="B104" s="1028" t="s">
        <v>1115</v>
      </c>
      <c r="C104" s="239"/>
      <c r="D104" s="239"/>
      <c r="F104" s="1028"/>
      <c r="G104" s="763"/>
      <c r="H104" s="763"/>
      <c r="I104" s="763"/>
      <c r="J104" s="1029"/>
      <c r="K104" s="2409"/>
      <c r="L104" s="2410"/>
    </row>
    <row r="105" spans="1:12" ht="12.75" customHeight="1">
      <c r="A105" s="240" t="s">
        <v>1116</v>
      </c>
      <c r="B105" s="1028" t="s">
        <v>1117</v>
      </c>
      <c r="C105" s="239"/>
      <c r="D105" s="239"/>
      <c r="F105" s="1028"/>
      <c r="G105" s="763"/>
      <c r="H105" s="763"/>
      <c r="I105" s="763"/>
      <c r="J105" s="1029"/>
      <c r="K105" s="2409"/>
      <c r="L105" s="2410"/>
    </row>
    <row r="106" spans="1:12" ht="12.75" customHeight="1">
      <c r="A106" s="240" t="s">
        <v>1118</v>
      </c>
      <c r="B106" s="1028" t="s">
        <v>1119</v>
      </c>
      <c r="C106" s="239"/>
      <c r="D106" s="239"/>
      <c r="F106" s="1028"/>
      <c r="G106" s="763"/>
      <c r="H106" s="763"/>
      <c r="I106" s="763"/>
      <c r="J106" s="1029"/>
      <c r="K106" s="2409"/>
      <c r="L106" s="2410"/>
    </row>
    <row r="107" spans="1:12" ht="12.75" customHeight="1">
      <c r="A107" s="240" t="s">
        <v>1120</v>
      </c>
      <c r="B107" s="1028" t="s">
        <v>1121</v>
      </c>
      <c r="C107" s="239"/>
      <c r="D107" s="239"/>
      <c r="F107" s="1028"/>
      <c r="G107" s="763"/>
      <c r="H107" s="763"/>
      <c r="I107" s="763"/>
      <c r="J107" s="1029"/>
      <c r="K107" s="2409"/>
      <c r="L107" s="2410"/>
    </row>
    <row r="108" spans="1:12" ht="12.75" customHeight="1">
      <c r="A108" s="240" t="s">
        <v>1122</v>
      </c>
      <c r="B108" s="1028" t="s">
        <v>638</v>
      </c>
      <c r="C108" s="239"/>
      <c r="D108" s="239"/>
      <c r="F108" s="1028"/>
      <c r="G108" s="763"/>
      <c r="H108" s="763"/>
      <c r="I108" s="763"/>
      <c r="J108" s="1029"/>
      <c r="K108" s="2409"/>
      <c r="L108" s="2410"/>
    </row>
    <row r="109" spans="1:12" ht="12.75" customHeight="1">
      <c r="A109" s="240" t="s">
        <v>1123</v>
      </c>
      <c r="B109" s="1028" t="s">
        <v>636</v>
      </c>
      <c r="C109" s="239"/>
      <c r="D109" s="239"/>
      <c r="F109" s="1028"/>
      <c r="G109" s="763"/>
      <c r="H109" s="763"/>
      <c r="I109" s="763"/>
      <c r="J109" s="1029"/>
      <c r="K109" s="2409"/>
      <c r="L109" s="2410"/>
    </row>
    <row r="110" spans="1:12" ht="12.75" customHeight="1">
      <c r="A110" s="240" t="s">
        <v>1124</v>
      </c>
      <c r="B110" s="1028" t="s">
        <v>1125</v>
      </c>
      <c r="C110" s="239"/>
      <c r="D110" s="239"/>
      <c r="F110" s="1028"/>
      <c r="G110" s="763"/>
      <c r="H110" s="763"/>
      <c r="I110" s="763"/>
      <c r="J110" s="1029"/>
      <c r="K110" s="2409"/>
      <c r="L110" s="2410"/>
    </row>
    <row r="111" spans="1:12" ht="12.75" customHeight="1">
      <c r="A111" s="240" t="s">
        <v>1126</v>
      </c>
      <c r="B111" s="1028" t="s">
        <v>1127</v>
      </c>
      <c r="C111" s="239"/>
      <c r="D111" s="239"/>
      <c r="F111" s="1028"/>
      <c r="G111" s="763"/>
      <c r="H111" s="763"/>
      <c r="I111" s="763"/>
      <c r="J111" s="1029"/>
      <c r="K111" s="2409"/>
      <c r="L111" s="2410"/>
    </row>
    <row r="112" spans="1:12" ht="12.75" customHeight="1">
      <c r="A112" s="240" t="s">
        <v>1128</v>
      </c>
      <c r="B112" s="1028" t="s">
        <v>1129</v>
      </c>
      <c r="C112" s="239"/>
      <c r="D112" s="239"/>
      <c r="F112" s="1028"/>
      <c r="G112" s="763"/>
      <c r="H112" s="763"/>
      <c r="I112" s="763"/>
      <c r="J112" s="1029"/>
      <c r="K112" s="2409"/>
      <c r="L112" s="2410"/>
    </row>
    <row r="113" spans="1:12" ht="12.75" customHeight="1">
      <c r="A113" s="240" t="s">
        <v>1130</v>
      </c>
      <c r="B113" s="1028" t="s">
        <v>1131</v>
      </c>
      <c r="C113" s="239"/>
      <c r="D113" s="239"/>
      <c r="F113" s="1028"/>
      <c r="G113" s="763"/>
      <c r="H113" s="763"/>
      <c r="I113" s="763"/>
      <c r="J113" s="1029"/>
      <c r="K113" s="2409"/>
      <c r="L113" s="2410"/>
    </row>
    <row r="114" spans="1:12" ht="12.75" customHeight="1">
      <c r="A114" s="240" t="s">
        <v>1132</v>
      </c>
      <c r="B114" s="1028" t="s">
        <v>1133</v>
      </c>
      <c r="C114" s="239"/>
      <c r="D114" s="239"/>
      <c r="F114" s="1028"/>
      <c r="G114" s="763"/>
      <c r="H114" s="763"/>
      <c r="I114" s="763"/>
      <c r="J114" s="1029"/>
      <c r="K114" s="2409"/>
      <c r="L114" s="2410"/>
    </row>
    <row r="115" spans="1:12" ht="12.75" customHeight="1">
      <c r="A115" s="240" t="s">
        <v>1134</v>
      </c>
      <c r="B115" s="1028" t="s">
        <v>1135</v>
      </c>
      <c r="C115" s="239"/>
      <c r="D115" s="239"/>
      <c r="F115" s="1028"/>
      <c r="G115" s="763"/>
      <c r="H115" s="763"/>
      <c r="I115" s="763"/>
      <c r="J115" s="1029"/>
      <c r="K115" s="2409"/>
      <c r="L115" s="2410"/>
    </row>
    <row r="116" spans="1:12" ht="12.75" customHeight="1">
      <c r="A116" s="240" t="s">
        <v>1136</v>
      </c>
      <c r="B116" s="1028" t="s">
        <v>1137</v>
      </c>
      <c r="C116" s="239"/>
      <c r="D116" s="239"/>
      <c r="F116" s="1028"/>
      <c r="G116" s="763"/>
      <c r="H116" s="763"/>
      <c r="I116" s="763"/>
      <c r="J116" s="1029"/>
      <c r="K116" s="2409"/>
      <c r="L116" s="2410"/>
    </row>
    <row r="117" spans="1:12" ht="12.75" customHeight="1">
      <c r="A117" s="240" t="s">
        <v>1138</v>
      </c>
      <c r="B117" s="1028" t="s">
        <v>1139</v>
      </c>
      <c r="C117" s="239"/>
      <c r="D117" s="239"/>
      <c r="F117" s="1028"/>
      <c r="G117" s="763"/>
      <c r="H117" s="763"/>
      <c r="I117" s="763"/>
      <c r="J117" s="1029"/>
      <c r="K117" s="2409"/>
      <c r="L117" s="2410"/>
    </row>
    <row r="118" spans="1:12" ht="12.75" customHeight="1">
      <c r="A118" s="240" t="s">
        <v>1140</v>
      </c>
      <c r="B118" s="1028" t="s">
        <v>1141</v>
      </c>
      <c r="C118" s="239"/>
      <c r="D118" s="239"/>
      <c r="F118" s="1028"/>
      <c r="G118" s="763"/>
      <c r="H118" s="763"/>
      <c r="I118" s="763"/>
      <c r="J118" s="1029"/>
      <c r="K118" s="2409"/>
      <c r="L118" s="2410"/>
    </row>
    <row r="119" spans="1:12" ht="12.75" customHeight="1">
      <c r="A119" s="240" t="s">
        <v>1142</v>
      </c>
      <c r="B119" s="1028" t="s">
        <v>632</v>
      </c>
      <c r="C119" s="239"/>
      <c r="D119" s="239"/>
      <c r="F119" s="1028"/>
      <c r="G119" s="763"/>
      <c r="H119" s="763"/>
      <c r="I119" s="763"/>
      <c r="J119" s="1029"/>
      <c r="K119" s="2409"/>
      <c r="L119" s="2410"/>
    </row>
    <row r="120" spans="1:12" ht="12.75" customHeight="1">
      <c r="A120" s="240" t="s">
        <v>1143</v>
      </c>
      <c r="B120" s="1028" t="s">
        <v>1144</v>
      </c>
      <c r="C120" s="239"/>
      <c r="D120" s="239"/>
      <c r="F120" s="1028"/>
      <c r="G120" s="763"/>
      <c r="H120" s="763"/>
      <c r="I120" s="763"/>
      <c r="J120" s="1029"/>
      <c r="K120" s="2409"/>
      <c r="L120" s="2410"/>
    </row>
    <row r="121" spans="1:12" ht="12.75" customHeight="1">
      <c r="A121" s="240" t="s">
        <v>1145</v>
      </c>
      <c r="B121" s="1028" t="s">
        <v>1146</v>
      </c>
      <c r="C121" s="239"/>
      <c r="D121" s="239"/>
      <c r="F121" s="1028"/>
      <c r="G121" s="763"/>
      <c r="H121" s="763"/>
      <c r="I121" s="763"/>
      <c r="J121" s="1029"/>
      <c r="K121" s="2409"/>
      <c r="L121" s="2410"/>
    </row>
    <row r="122" spans="1:12" ht="12.75" customHeight="1">
      <c r="A122" s="240" t="s">
        <v>1147</v>
      </c>
      <c r="B122" s="1028" t="s">
        <v>1148</v>
      </c>
      <c r="C122" s="239"/>
      <c r="D122" s="239"/>
      <c r="F122" s="1028"/>
      <c r="G122" s="763"/>
      <c r="H122" s="763"/>
      <c r="I122" s="763"/>
      <c r="J122" s="1029"/>
      <c r="K122" s="2409"/>
      <c r="L122" s="2410"/>
    </row>
    <row r="123" spans="1:12" ht="12.75" customHeight="1">
      <c r="A123" s="240" t="s">
        <v>1149</v>
      </c>
      <c r="B123" s="1028" t="s">
        <v>634</v>
      </c>
      <c r="C123" s="239"/>
      <c r="D123" s="239"/>
      <c r="F123" s="1028"/>
      <c r="G123" s="763"/>
      <c r="H123" s="763"/>
      <c r="I123" s="763"/>
      <c r="J123" s="1029"/>
      <c r="K123" s="2409"/>
      <c r="L123" s="2410"/>
    </row>
    <row r="124" spans="1:12" ht="12.75" customHeight="1">
      <c r="A124" s="240" t="s">
        <v>1150</v>
      </c>
      <c r="B124" s="1028" t="s">
        <v>1151</v>
      </c>
      <c r="C124" s="239"/>
      <c r="D124" s="239"/>
      <c r="F124" s="1028"/>
      <c r="G124" s="763"/>
      <c r="H124" s="763"/>
      <c r="I124" s="763"/>
      <c r="J124" s="1029"/>
      <c r="K124" s="2409"/>
      <c r="L124" s="2410"/>
    </row>
    <row r="125" spans="1:12" ht="12.75" customHeight="1">
      <c r="A125" s="240" t="s">
        <v>1152</v>
      </c>
      <c r="B125" s="1028" t="s">
        <v>630</v>
      </c>
      <c r="C125" s="239"/>
      <c r="D125" s="239"/>
      <c r="F125" s="1028"/>
      <c r="G125" s="763"/>
      <c r="H125" s="763"/>
      <c r="I125" s="763"/>
      <c r="J125" s="1029"/>
      <c r="K125" s="2409"/>
      <c r="L125" s="2410"/>
    </row>
    <row r="126" spans="1:12" ht="12.75" customHeight="1">
      <c r="A126" s="240" t="s">
        <v>1153</v>
      </c>
      <c r="B126" s="1028" t="s">
        <v>1154</v>
      </c>
      <c r="C126" s="239"/>
      <c r="D126" s="239"/>
      <c r="F126" s="1028"/>
      <c r="G126" s="763"/>
      <c r="H126" s="763"/>
      <c r="I126" s="763"/>
      <c r="J126" s="1029"/>
      <c r="K126" s="2409"/>
      <c r="L126" s="2410"/>
    </row>
    <row r="127" spans="1:12" ht="12.75" customHeight="1">
      <c r="A127" s="240" t="s">
        <v>1155</v>
      </c>
      <c r="B127" s="1028" t="s">
        <v>1156</v>
      </c>
      <c r="C127" s="239"/>
      <c r="D127" s="239"/>
      <c r="F127" s="1028"/>
      <c r="G127" s="763"/>
      <c r="H127" s="763"/>
      <c r="I127" s="763"/>
      <c r="J127" s="1029"/>
      <c r="K127" s="2409"/>
      <c r="L127" s="2410"/>
    </row>
    <row r="128" spans="1:12" ht="12.75" customHeight="1">
      <c r="A128" s="240" t="s">
        <v>1157</v>
      </c>
      <c r="B128" s="1028" t="s">
        <v>650</v>
      </c>
      <c r="C128" s="239"/>
      <c r="D128" s="239"/>
      <c r="F128" s="1028"/>
      <c r="G128" s="763"/>
      <c r="H128" s="763"/>
      <c r="I128" s="763"/>
      <c r="J128" s="1029"/>
      <c r="K128" s="2409"/>
      <c r="L128" s="2410"/>
    </row>
    <row r="129" spans="1:12" ht="12.75" customHeight="1">
      <c r="A129" s="240" t="s">
        <v>1158</v>
      </c>
      <c r="B129" s="1028" t="s">
        <v>1159</v>
      </c>
      <c r="C129" s="239"/>
      <c r="D129" s="239"/>
      <c r="F129" s="1028"/>
      <c r="G129" s="763"/>
      <c r="H129" s="763"/>
      <c r="I129" s="763"/>
      <c r="J129" s="1029"/>
      <c r="K129" s="2409"/>
      <c r="L129" s="2410"/>
    </row>
    <row r="130" spans="1:12" ht="12.75" customHeight="1">
      <c r="A130" s="240" t="s">
        <v>1160</v>
      </c>
      <c r="B130" s="1028" t="s">
        <v>1161</v>
      </c>
      <c r="C130" s="239"/>
      <c r="D130" s="239"/>
      <c r="F130" s="1028"/>
      <c r="G130" s="763"/>
      <c r="H130" s="763"/>
      <c r="I130" s="763"/>
      <c r="J130" s="1029"/>
      <c r="K130" s="2409"/>
      <c r="L130" s="2410"/>
    </row>
    <row r="131" spans="1:12" ht="12.75" customHeight="1">
      <c r="A131" s="240" t="s">
        <v>1162</v>
      </c>
      <c r="B131" s="1028" t="s">
        <v>1163</v>
      </c>
      <c r="C131" s="239"/>
      <c r="D131" s="239"/>
      <c r="F131" s="1028"/>
      <c r="G131" s="763"/>
      <c r="H131" s="763"/>
      <c r="I131" s="763"/>
      <c r="J131" s="1029"/>
      <c r="K131" s="2409"/>
      <c r="L131" s="2410"/>
    </row>
    <row r="132" spans="1:12" ht="12.75" customHeight="1">
      <c r="A132" s="240" t="s">
        <v>1164</v>
      </c>
      <c r="B132" s="1028" t="s">
        <v>1165</v>
      </c>
      <c r="C132" s="239"/>
      <c r="D132" s="239"/>
      <c r="F132" s="1028"/>
      <c r="G132" s="763"/>
      <c r="H132" s="763"/>
      <c r="I132" s="763"/>
      <c r="J132" s="1029"/>
      <c r="K132" s="2409"/>
      <c r="L132" s="2410"/>
    </row>
    <row r="133" spans="1:12" ht="12.75" customHeight="1">
      <c r="A133" s="240" t="s">
        <v>1166</v>
      </c>
      <c r="B133" s="1028" t="s">
        <v>1167</v>
      </c>
      <c r="C133" s="239"/>
      <c r="D133" s="239"/>
      <c r="F133" s="1028"/>
      <c r="G133" s="763"/>
      <c r="H133" s="763"/>
      <c r="I133" s="763"/>
      <c r="J133" s="1029"/>
      <c r="K133" s="2409"/>
      <c r="L133" s="2410"/>
    </row>
    <row r="134" spans="1:12" ht="12.75" customHeight="1">
      <c r="A134" s="240" t="s">
        <v>1168</v>
      </c>
      <c r="B134" s="1028" t="s">
        <v>1169</v>
      </c>
      <c r="C134" s="239"/>
      <c r="D134" s="239"/>
      <c r="F134" s="1028"/>
      <c r="G134" s="763"/>
      <c r="H134" s="763"/>
      <c r="I134" s="763"/>
      <c r="J134" s="1029"/>
      <c r="K134" s="2440">
        <f>SUBTOTAL(9,K135:K144)</f>
        <v>0</v>
      </c>
      <c r="L134" s="2441">
        <f>SUBTOTAL(9,L135:L144)</f>
        <v>0</v>
      </c>
    </row>
    <row r="135" spans="1:12" ht="12.75" customHeight="1">
      <c r="A135" s="1036"/>
      <c r="B135" s="1362">
        <v>134.1</v>
      </c>
      <c r="C135" s="241"/>
      <c r="D135" s="241"/>
      <c r="E135" s="1037"/>
      <c r="F135" s="1037" t="s">
        <v>1170</v>
      </c>
      <c r="G135" s="798"/>
      <c r="H135" s="798"/>
      <c r="I135" s="798"/>
      <c r="J135" s="1027"/>
      <c r="K135" s="2415"/>
      <c r="L135" s="2416"/>
    </row>
    <row r="136" spans="1:12" ht="12.75" customHeight="1">
      <c r="A136" s="1036"/>
      <c r="B136" s="1362">
        <v>134.19999999999999</v>
      </c>
      <c r="C136" s="241"/>
      <c r="D136" s="241"/>
      <c r="E136" s="1037"/>
      <c r="F136" s="1037" t="s">
        <v>1171</v>
      </c>
      <c r="G136" s="798"/>
      <c r="H136" s="798"/>
      <c r="I136" s="798"/>
      <c r="J136" s="1027"/>
      <c r="K136" s="2415"/>
      <c r="L136" s="2416"/>
    </row>
    <row r="137" spans="1:12" ht="12.75" customHeight="1">
      <c r="A137" s="1036"/>
      <c r="B137" s="1362">
        <v>134.30000000000001</v>
      </c>
      <c r="C137" s="241"/>
      <c r="D137" s="241"/>
      <c r="E137" s="1037"/>
      <c r="F137" s="1037" t="s">
        <v>1172</v>
      </c>
      <c r="G137" s="798"/>
      <c r="H137" s="798"/>
      <c r="I137" s="798"/>
      <c r="J137" s="1027"/>
      <c r="K137" s="2415"/>
      <c r="L137" s="2416"/>
    </row>
    <row r="138" spans="1:12" ht="12.75" customHeight="1">
      <c r="A138" s="1036"/>
      <c r="B138" s="1362">
        <v>134.4</v>
      </c>
      <c r="C138" s="241"/>
      <c r="D138" s="241"/>
      <c r="E138" s="1037"/>
      <c r="F138" s="1037" t="s">
        <v>1173</v>
      </c>
      <c r="G138" s="798"/>
      <c r="H138" s="798"/>
      <c r="I138" s="798"/>
      <c r="J138" s="1027"/>
      <c r="K138" s="2415"/>
      <c r="L138" s="2416"/>
    </row>
    <row r="139" spans="1:12" ht="12.75" customHeight="1">
      <c r="A139" s="1036"/>
      <c r="B139" s="1362">
        <v>134.5</v>
      </c>
      <c r="C139" s="241"/>
      <c r="D139" s="241"/>
      <c r="E139" s="1037"/>
      <c r="F139" s="1037" t="s">
        <v>1174</v>
      </c>
      <c r="G139" s="798"/>
      <c r="H139" s="798"/>
      <c r="I139" s="798"/>
      <c r="J139" s="1027"/>
      <c r="K139" s="2415"/>
      <c r="L139" s="2416"/>
    </row>
    <row r="140" spans="1:12" ht="12.75" customHeight="1">
      <c r="A140" s="1036"/>
      <c r="B140" s="1362">
        <v>134.6</v>
      </c>
      <c r="C140" s="241"/>
      <c r="D140" s="241"/>
      <c r="E140" s="1037"/>
      <c r="F140" s="1037" t="s">
        <v>1175</v>
      </c>
      <c r="G140" s="798"/>
      <c r="H140" s="798"/>
      <c r="I140" s="798"/>
      <c r="J140" s="1027"/>
      <c r="K140" s="2415"/>
      <c r="L140" s="2416"/>
    </row>
    <row r="141" spans="1:12" ht="12.75" customHeight="1">
      <c r="A141" s="1036"/>
      <c r="B141" s="1362">
        <v>134.69999999999999</v>
      </c>
      <c r="C141" s="241"/>
      <c r="D141" s="241"/>
      <c r="E141" s="1037"/>
      <c r="F141" s="1037" t="s">
        <v>576</v>
      </c>
      <c r="G141" s="798"/>
      <c r="H141" s="798"/>
      <c r="I141" s="798"/>
      <c r="J141" s="1027"/>
      <c r="K141" s="2415"/>
      <c r="L141" s="2416"/>
    </row>
    <row r="142" spans="1:12" ht="12.75" customHeight="1">
      <c r="A142" s="1036"/>
      <c r="B142" s="1362">
        <v>134.80000000000001</v>
      </c>
      <c r="C142" s="241"/>
      <c r="D142" s="241"/>
      <c r="E142" s="1037"/>
      <c r="F142" s="1037" t="s">
        <v>574</v>
      </c>
      <c r="G142" s="798"/>
      <c r="H142" s="798"/>
      <c r="I142" s="798"/>
      <c r="J142" s="1027"/>
      <c r="K142" s="2415"/>
      <c r="L142" s="2416"/>
    </row>
    <row r="143" spans="1:12" ht="12.75" customHeight="1">
      <c r="A143" s="1036"/>
      <c r="B143" s="1362">
        <v>134.9</v>
      </c>
      <c r="C143" s="241"/>
      <c r="D143" s="241"/>
      <c r="E143" s="1037"/>
      <c r="F143" s="1037" t="s">
        <v>1176</v>
      </c>
      <c r="G143" s="798"/>
      <c r="H143" s="798"/>
      <c r="I143" s="798"/>
      <c r="J143" s="1027"/>
      <c r="K143" s="2415"/>
      <c r="L143" s="2416"/>
    </row>
    <row r="144" spans="1:12" ht="12.75" customHeight="1">
      <c r="A144" s="1036"/>
      <c r="B144" s="1362">
        <v>134.1</v>
      </c>
      <c r="C144" s="241"/>
      <c r="D144" s="241"/>
      <c r="E144" s="1037"/>
      <c r="F144" s="1037" t="s">
        <v>578</v>
      </c>
      <c r="G144" s="798"/>
      <c r="H144" s="798"/>
      <c r="I144" s="798"/>
      <c r="J144" s="1027"/>
      <c r="K144" s="2415"/>
      <c r="L144" s="2416"/>
    </row>
    <row r="145" spans="1:12" ht="12.75" customHeight="1" thickBot="1">
      <c r="A145" s="240" t="s">
        <v>1177</v>
      </c>
      <c r="B145" s="1028" t="s">
        <v>1178</v>
      </c>
      <c r="C145" s="239"/>
      <c r="D145" s="239"/>
      <c r="F145" s="1028"/>
      <c r="G145" s="763"/>
      <c r="H145" s="763"/>
      <c r="I145" s="763"/>
      <c r="J145" s="1029"/>
      <c r="K145" s="2409"/>
      <c r="L145" s="2410"/>
    </row>
    <row r="146" spans="1:12" ht="12.75" customHeight="1" thickBot="1">
      <c r="A146" s="240" t="s">
        <v>1179</v>
      </c>
      <c r="B146" s="239"/>
      <c r="C146" s="239"/>
      <c r="D146" s="239"/>
      <c r="E146" s="239"/>
      <c r="F146" s="239"/>
      <c r="G146" s="239"/>
      <c r="H146" s="239"/>
      <c r="I146" s="239"/>
      <c r="J146" s="1031"/>
      <c r="K146" s="2442">
        <f>SUBTOTAL(9,K98:K145)</f>
        <v>0</v>
      </c>
      <c r="L146" s="2443">
        <f>SUBTOTAL(9,L98:L145)</f>
        <v>0</v>
      </c>
    </row>
    <row r="147" spans="1:12" ht="12.75" customHeight="1" thickBot="1">
      <c r="A147" s="1039"/>
      <c r="B147" s="1363"/>
      <c r="C147" s="1040"/>
      <c r="D147" s="1040"/>
      <c r="E147" s="1040"/>
      <c r="F147" s="1040"/>
      <c r="G147" s="1040"/>
      <c r="H147" s="1040"/>
      <c r="I147" s="1040"/>
      <c r="J147" s="1041"/>
      <c r="K147" s="1046"/>
      <c r="L147" s="1047"/>
    </row>
    <row r="148" spans="1:12" ht="12.75" customHeight="1" thickBot="1">
      <c r="A148" s="2424" t="s">
        <v>1180</v>
      </c>
      <c r="B148" s="2444"/>
      <c r="C148" s="2425"/>
      <c r="D148" s="2425"/>
      <c r="E148" s="2425"/>
      <c r="F148" s="2425"/>
      <c r="G148" s="2425"/>
      <c r="H148" s="2425"/>
      <c r="I148" s="2425"/>
      <c r="J148" s="2425"/>
      <c r="K148" s="2445">
        <f>SUM(K146+K96)</f>
        <v>0</v>
      </c>
      <c r="L148" s="2446">
        <f>SUM(L146+L96)</f>
        <v>0</v>
      </c>
    </row>
    <row r="149" spans="1:12" ht="12.75" customHeight="1" thickTop="1">
      <c r="A149" s="2428"/>
      <c r="B149" s="2429"/>
      <c r="C149" s="2430"/>
      <c r="D149" s="2430"/>
      <c r="E149" s="2430"/>
      <c r="F149" s="2430"/>
      <c r="G149" s="2430"/>
      <c r="H149" s="2430"/>
      <c r="I149" s="2430"/>
      <c r="J149" s="2431"/>
      <c r="K149" s="2447"/>
      <c r="L149" s="2448"/>
    </row>
    <row r="150" spans="1:12" ht="12.75" customHeight="1" thickBot="1">
      <c r="A150" s="240"/>
      <c r="B150" s="1361"/>
      <c r="C150" s="239"/>
      <c r="D150" s="239"/>
      <c r="E150" s="239"/>
      <c r="F150" s="239"/>
      <c r="G150" s="239"/>
      <c r="H150" s="239"/>
      <c r="I150" s="239"/>
      <c r="J150" s="1031"/>
      <c r="K150" s="2449"/>
      <c r="L150" s="1048"/>
    </row>
    <row r="151" spans="1:12" ht="12.75" customHeight="1" thickBot="1">
      <c r="A151" s="240" t="s">
        <v>1181</v>
      </c>
      <c r="B151" s="1362"/>
      <c r="C151" s="241"/>
      <c r="D151" s="241"/>
      <c r="E151" s="798"/>
      <c r="F151" s="798"/>
      <c r="G151" s="798"/>
      <c r="H151" s="798"/>
      <c r="I151" s="798"/>
      <c r="J151" s="1027"/>
      <c r="K151" s="2442">
        <f>K73-K148</f>
        <v>0</v>
      </c>
      <c r="L151" s="2443">
        <f>L73-L148</f>
        <v>0</v>
      </c>
    </row>
    <row r="152" spans="1:12" ht="12.75" customHeight="1" thickBot="1">
      <c r="A152" s="240" t="s">
        <v>1182</v>
      </c>
      <c r="B152" s="1028" t="s">
        <v>1183</v>
      </c>
      <c r="C152" s="239"/>
      <c r="D152" s="239"/>
      <c r="F152" s="1028"/>
      <c r="G152" s="763"/>
      <c r="H152" s="763"/>
      <c r="I152" s="763"/>
      <c r="J152" s="1029"/>
      <c r="K152" s="2442">
        <f>SUBTOTAL(9,K153:K155)</f>
        <v>0</v>
      </c>
      <c r="L152" s="2443">
        <f>SUBTOTAL(9,L153:L155)</f>
        <v>0</v>
      </c>
    </row>
    <row r="153" spans="1:12" ht="12.75" customHeight="1">
      <c r="A153" s="1036"/>
      <c r="B153" s="1362">
        <v>136.1</v>
      </c>
      <c r="C153" s="241"/>
      <c r="D153" s="241"/>
      <c r="E153" s="1037"/>
      <c r="F153" s="1037" t="s">
        <v>1184</v>
      </c>
      <c r="G153" s="798"/>
      <c r="H153" s="798"/>
      <c r="I153" s="798"/>
      <c r="J153" s="1027"/>
      <c r="K153" s="2450"/>
      <c r="L153" s="2451"/>
    </row>
    <row r="154" spans="1:12" ht="12.75" customHeight="1">
      <c r="A154" s="1036"/>
      <c r="B154" s="1362">
        <v>136.19999999999999</v>
      </c>
      <c r="C154" s="241"/>
      <c r="D154" s="241"/>
      <c r="E154" s="1037"/>
      <c r="F154" s="1037" t="s">
        <v>1185</v>
      </c>
      <c r="G154" s="798"/>
      <c r="H154" s="798"/>
      <c r="I154" s="798"/>
      <c r="J154" s="1027"/>
      <c r="K154" s="2452"/>
      <c r="L154" s="2453"/>
    </row>
    <row r="155" spans="1:12" ht="12.75" customHeight="1" thickBot="1">
      <c r="A155" s="1049"/>
      <c r="B155" s="1364">
        <v>136.30000000000001</v>
      </c>
      <c r="C155" s="242"/>
      <c r="D155" s="242"/>
      <c r="E155" s="1050"/>
      <c r="F155" s="1050" t="s">
        <v>1186</v>
      </c>
      <c r="G155" s="1051"/>
      <c r="H155" s="1051"/>
      <c r="I155" s="1051"/>
      <c r="J155" s="1052"/>
      <c r="K155" s="1053"/>
      <c r="L155" s="2454"/>
    </row>
    <row r="156" spans="1:12" ht="12.75" customHeight="1" thickBot="1">
      <c r="A156" s="2455" t="s">
        <v>1187</v>
      </c>
      <c r="B156" s="2456"/>
      <c r="C156" s="2456"/>
      <c r="D156" s="2456"/>
      <c r="E156" s="2456"/>
      <c r="F156" s="2456"/>
      <c r="G156" s="2456"/>
      <c r="H156" s="2456"/>
      <c r="I156" s="2456"/>
      <c r="J156" s="2457"/>
      <c r="K156" s="2458">
        <f>SUBTOTAL(9,K151:K155)</f>
        <v>0</v>
      </c>
      <c r="L156" s="2459">
        <f>SUBTOTAL(9,L151:L155)</f>
        <v>0</v>
      </c>
    </row>
  </sheetData>
  <mergeCells count="5">
    <mergeCell ref="A2:L2"/>
    <mergeCell ref="A3:L3"/>
    <mergeCell ref="A4:L4"/>
    <mergeCell ref="A7:J7"/>
    <mergeCell ref="A5:L5"/>
  </mergeCells>
  <phoneticPr fontId="57" type="noConversion"/>
  <hyperlinks>
    <hyperlink ref="N1" location="Content!A1" display="Content" xr:uid="{00000000-0004-0000-0C00-000000000000}"/>
  </hyperlinks>
  <printOptions horizontalCentered="1"/>
  <pageMargins left="0.2" right="0.2" top="1.25" bottom="0.75" header="0.3" footer="0.3"/>
  <pageSetup paperSize="5" scale="77"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8">
    <tabColor rgb="FFFFCCCC"/>
    <pageSetUpPr fitToPage="1"/>
  </sheetPr>
  <dimension ref="A1:M70"/>
  <sheetViews>
    <sheetView showGridLines="0" showWhiteSpace="0" zoomScale="90" zoomScaleNormal="90" zoomScaleSheetLayoutView="75" zoomScalePageLayoutView="75" workbookViewId="0">
      <selection activeCell="M1" sqref="M1"/>
    </sheetView>
  </sheetViews>
  <sheetFormatPr defaultColWidth="9.140625" defaultRowHeight="12.75" customHeight="1"/>
  <cols>
    <col min="1" max="1" width="6.5703125" style="134" customWidth="1"/>
    <col min="2" max="2" width="4.28515625" style="134" customWidth="1"/>
    <col min="3" max="3" width="5.85546875" style="134" customWidth="1"/>
    <col min="4" max="4" width="34.28515625" style="134" customWidth="1"/>
    <col min="5" max="5" width="18.28515625" style="134" customWidth="1"/>
    <col min="6" max="6" width="22.7109375" style="134" customWidth="1"/>
    <col min="7" max="7" width="4.7109375" style="134" bestFit="1" customWidth="1"/>
    <col min="8" max="8" width="5.5703125" style="134" customWidth="1"/>
    <col min="9" max="9" width="22.7109375" style="134" customWidth="1"/>
    <col min="10" max="10" width="2.5703125" style="134" bestFit="1" customWidth="1"/>
    <col min="11" max="11" width="41.85546875" style="134" bestFit="1" customWidth="1"/>
    <col min="12" max="16384" width="9.140625" style="134"/>
  </cols>
  <sheetData>
    <row r="1" spans="1:13" s="135" customFormat="1" ht="14.1" customHeight="1" thickTop="1" thickBot="1">
      <c r="A1" s="887" t="s">
        <v>1188</v>
      </c>
      <c r="B1" s="888"/>
      <c r="C1" s="888"/>
      <c r="D1" s="888"/>
      <c r="E1" s="889"/>
      <c r="F1" s="889"/>
      <c r="G1" s="889"/>
      <c r="H1" s="889"/>
      <c r="M1" s="865" t="s">
        <v>263</v>
      </c>
    </row>
    <row r="2" spans="1:13" s="135" customFormat="1" ht="14.1" customHeight="1" thickTop="1">
      <c r="A2" s="1974" t="s">
        <v>594</v>
      </c>
      <c r="B2" s="1974"/>
      <c r="C2" s="1974"/>
      <c r="D2" s="1974"/>
      <c r="E2" s="1974"/>
      <c r="F2" s="1974"/>
      <c r="G2" s="1974"/>
      <c r="H2" s="1974"/>
    </row>
    <row r="3" spans="1:13" s="135" customFormat="1" ht="14.1" customHeight="1">
      <c r="A3" s="1974"/>
      <c r="B3" s="1974"/>
      <c r="C3" s="1974"/>
      <c r="D3" s="1974"/>
      <c r="E3" s="1974"/>
      <c r="F3" s="1974"/>
      <c r="G3" s="1974"/>
      <c r="H3" s="1974"/>
    </row>
    <row r="4" spans="1:13" s="135" customFormat="1" ht="14.1" customHeight="1">
      <c r="A4" s="1975" t="s">
        <v>1189</v>
      </c>
      <c r="B4" s="1975"/>
      <c r="C4" s="1975"/>
      <c r="D4" s="1975"/>
      <c r="E4" s="1975"/>
      <c r="F4" s="1975"/>
      <c r="G4" s="1975"/>
      <c r="H4" s="1975"/>
    </row>
    <row r="5" spans="1:13" s="135" customFormat="1" ht="14.1" customHeight="1">
      <c r="A5" s="890"/>
      <c r="B5" s="891"/>
      <c r="C5" s="892"/>
      <c r="D5" s="891"/>
    </row>
    <row r="6" spans="1:13" ht="12.75" customHeight="1">
      <c r="B6" s="168"/>
      <c r="C6" s="168"/>
      <c r="D6" s="168"/>
      <c r="E6" s="168"/>
      <c r="F6" s="168"/>
      <c r="G6" s="1384"/>
      <c r="H6" s="168"/>
      <c r="I6" s="168"/>
      <c r="J6" s="168"/>
      <c r="K6" s="168"/>
    </row>
    <row r="7" spans="1:13" ht="12.75" customHeight="1">
      <c r="B7" s="167" t="s">
        <v>983</v>
      </c>
      <c r="C7" s="168"/>
      <c r="D7" s="168"/>
      <c r="E7" s="168"/>
      <c r="F7" s="168"/>
      <c r="G7" s="1384"/>
      <c r="H7" s="168"/>
      <c r="I7" s="168"/>
      <c r="J7" s="168"/>
      <c r="K7" s="168"/>
    </row>
    <row r="8" spans="1:13" ht="12.75" customHeight="1">
      <c r="B8" s="1367" t="s">
        <v>1190</v>
      </c>
      <c r="C8" s="168"/>
      <c r="D8" s="168"/>
      <c r="E8" s="168"/>
      <c r="F8" s="168"/>
      <c r="G8" s="1384"/>
      <c r="H8" s="1371" t="s">
        <v>1191</v>
      </c>
      <c r="I8" s="1430"/>
      <c r="J8" s="168" t="s">
        <v>1192</v>
      </c>
      <c r="K8" s="168" t="s">
        <v>1193</v>
      </c>
    </row>
    <row r="9" spans="1:13" ht="12.75" customHeight="1">
      <c r="B9" s="1367" t="s">
        <v>1194</v>
      </c>
      <c r="C9" s="168"/>
      <c r="D9" s="168"/>
      <c r="E9" s="168"/>
      <c r="F9" s="168"/>
      <c r="G9" s="1384"/>
      <c r="H9" s="1290"/>
      <c r="I9" s="1430"/>
      <c r="J9" s="168" t="s">
        <v>1195</v>
      </c>
      <c r="K9" s="168" t="s">
        <v>1196</v>
      </c>
    </row>
    <row r="10" spans="1:13" ht="12.75" customHeight="1">
      <c r="B10" s="1367" t="s">
        <v>1197</v>
      </c>
      <c r="C10" s="168"/>
      <c r="D10" s="168"/>
      <c r="E10" s="168"/>
      <c r="F10" s="168"/>
      <c r="G10" s="1384"/>
      <c r="H10" s="1290"/>
      <c r="I10" s="1430">
        <f>I8-I9</f>
        <v>0</v>
      </c>
      <c r="J10" s="168" t="s">
        <v>1198</v>
      </c>
      <c r="K10" s="168" t="s">
        <v>1199</v>
      </c>
    </row>
    <row r="11" spans="1:13" ht="12.75" customHeight="1">
      <c r="B11" s="1367" t="s">
        <v>1200</v>
      </c>
      <c r="C11" s="168"/>
      <c r="D11" s="168"/>
      <c r="E11" s="168"/>
      <c r="F11" s="168"/>
      <c r="G11" s="1384"/>
      <c r="H11" s="1290"/>
      <c r="I11" s="1430"/>
      <c r="J11" s="168" t="s">
        <v>1201</v>
      </c>
      <c r="K11" s="168" t="s">
        <v>1202</v>
      </c>
    </row>
    <row r="12" spans="1:13" ht="12.75" customHeight="1">
      <c r="B12" s="1367" t="s">
        <v>1203</v>
      </c>
      <c r="C12" s="168"/>
      <c r="D12" s="168"/>
      <c r="E12" s="168"/>
      <c r="F12" s="168"/>
      <c r="G12" s="1384"/>
      <c r="H12" s="885"/>
      <c r="I12" s="1431">
        <f>I10+I11</f>
        <v>0</v>
      </c>
      <c r="J12" s="168" t="s">
        <v>1204</v>
      </c>
      <c r="K12" s="168" t="s">
        <v>1205</v>
      </c>
    </row>
    <row r="13" spans="1:13" ht="12.75" customHeight="1">
      <c r="B13" s="1367" t="s">
        <v>1206</v>
      </c>
      <c r="C13" s="168"/>
      <c r="D13" s="168"/>
      <c r="E13" s="168"/>
      <c r="F13" s="168"/>
      <c r="G13" s="1384"/>
      <c r="H13" s="886"/>
      <c r="I13" s="1432"/>
      <c r="J13" s="168" t="s">
        <v>1207</v>
      </c>
      <c r="K13" s="168" t="s">
        <v>1208</v>
      </c>
    </row>
    <row r="14" spans="1:13" ht="12.75" customHeight="1">
      <c r="B14" s="1367" t="s">
        <v>551</v>
      </c>
      <c r="C14" s="168"/>
      <c r="D14" s="168"/>
      <c r="E14" s="168"/>
      <c r="F14" s="168"/>
      <c r="G14" s="1384"/>
      <c r="H14" s="885"/>
      <c r="I14" s="1431"/>
      <c r="J14" s="168" t="s">
        <v>1209</v>
      </c>
      <c r="K14" s="168"/>
    </row>
    <row r="15" spans="1:13" ht="12.75" customHeight="1">
      <c r="B15" s="265" t="s">
        <v>1210</v>
      </c>
      <c r="C15" s="168"/>
      <c r="D15" s="168"/>
      <c r="E15" s="168"/>
      <c r="F15" s="168"/>
      <c r="G15" s="1384"/>
      <c r="H15" s="885"/>
      <c r="I15" s="1431">
        <f>I12+I13+I14</f>
        <v>0</v>
      </c>
      <c r="J15" s="168" t="s">
        <v>1211</v>
      </c>
      <c r="K15" s="168"/>
    </row>
    <row r="16" spans="1:13" ht="12.75" customHeight="1">
      <c r="B16" s="1367"/>
      <c r="C16" s="168"/>
      <c r="D16" s="168"/>
      <c r="E16" s="168"/>
      <c r="F16" s="168"/>
      <c r="G16" s="1384"/>
      <c r="H16" s="885"/>
      <c r="I16" s="1433"/>
      <c r="J16" s="168"/>
      <c r="K16" s="168"/>
    </row>
    <row r="17" spans="2:11" ht="12.75" customHeight="1">
      <c r="B17" s="168" t="s">
        <v>1212</v>
      </c>
      <c r="C17" s="168"/>
      <c r="D17" s="168"/>
      <c r="E17" s="168"/>
      <c r="F17" s="168"/>
      <c r="G17" s="1384"/>
      <c r="H17" s="168"/>
      <c r="I17" s="1434">
        <f>SUM(F18:F25)</f>
        <v>0</v>
      </c>
      <c r="J17" s="168" t="s">
        <v>1213</v>
      </c>
      <c r="K17" s="168"/>
    </row>
    <row r="18" spans="2:11" ht="12.75" customHeight="1">
      <c r="B18" s="168"/>
      <c r="C18" s="168" t="s">
        <v>1214</v>
      </c>
      <c r="D18" s="168"/>
      <c r="E18" s="168"/>
      <c r="F18" s="1431"/>
      <c r="G18" s="1384" t="s">
        <v>1215</v>
      </c>
      <c r="H18" s="168"/>
      <c r="I18" s="168"/>
      <c r="J18" s="168"/>
      <c r="K18" s="168"/>
    </row>
    <row r="19" spans="2:11" ht="12.75" customHeight="1">
      <c r="B19" s="168"/>
      <c r="C19" s="168" t="s">
        <v>1216</v>
      </c>
      <c r="D19" s="168"/>
      <c r="E19" s="168"/>
      <c r="F19" s="1431"/>
      <c r="G19" s="1384" t="s">
        <v>1217</v>
      </c>
      <c r="H19" s="168"/>
      <c r="I19" s="168"/>
      <c r="J19" s="168"/>
      <c r="K19" s="168"/>
    </row>
    <row r="20" spans="2:11" ht="12.75" customHeight="1">
      <c r="B20" s="168"/>
      <c r="C20" s="168" t="s">
        <v>1218</v>
      </c>
      <c r="D20" s="168"/>
      <c r="E20" s="168"/>
      <c r="F20" s="1431"/>
      <c r="G20" s="1384" t="s">
        <v>1219</v>
      </c>
      <c r="H20" s="168"/>
      <c r="I20" s="1435"/>
      <c r="J20" s="168"/>
      <c r="K20" s="168"/>
    </row>
    <row r="21" spans="2:11" ht="12.75" customHeight="1">
      <c r="B21" s="168"/>
      <c r="C21" s="1367" t="s">
        <v>1220</v>
      </c>
      <c r="D21" s="168"/>
      <c r="E21" s="168"/>
      <c r="F21" s="1431"/>
      <c r="G21" s="1384" t="s">
        <v>1221</v>
      </c>
      <c r="H21" s="168"/>
      <c r="I21" s="1435"/>
      <c r="J21" s="168"/>
      <c r="K21" s="168"/>
    </row>
    <row r="22" spans="2:11" ht="12.75" customHeight="1">
      <c r="B22" s="168"/>
      <c r="C22" s="168" t="s">
        <v>1174</v>
      </c>
      <c r="D22" s="168"/>
      <c r="E22" s="168"/>
      <c r="F22" s="1431"/>
      <c r="G22" s="1384" t="s">
        <v>1222</v>
      </c>
      <c r="H22" s="168"/>
      <c r="I22" s="1435"/>
      <c r="J22" s="168"/>
      <c r="K22" s="168"/>
    </row>
    <row r="23" spans="2:11" ht="12.75" customHeight="1">
      <c r="B23" s="168"/>
      <c r="C23" s="168" t="s">
        <v>1054</v>
      </c>
      <c r="D23" s="168"/>
      <c r="E23" s="168"/>
      <c r="F23" s="1431"/>
      <c r="G23" s="1384" t="s">
        <v>1223</v>
      </c>
      <c r="H23" s="168"/>
      <c r="I23" s="1435"/>
      <c r="J23" s="168"/>
      <c r="K23" s="168"/>
    </row>
    <row r="24" spans="2:11" ht="12.75" customHeight="1">
      <c r="B24" s="168"/>
      <c r="C24" s="168" t="s">
        <v>1063</v>
      </c>
      <c r="D24" s="168"/>
      <c r="E24" s="168"/>
      <c r="F24" s="1431"/>
      <c r="G24" s="1384" t="s">
        <v>1224</v>
      </c>
      <c r="H24" s="168"/>
      <c r="I24" s="1435"/>
      <c r="J24" s="168"/>
      <c r="K24" s="168"/>
    </row>
    <row r="25" spans="2:11" ht="12.75" customHeight="1">
      <c r="B25" s="168"/>
      <c r="C25" s="168" t="s">
        <v>1225</v>
      </c>
      <c r="D25" s="168"/>
      <c r="E25" s="168"/>
      <c r="F25" s="1431"/>
      <c r="G25" s="1384" t="s">
        <v>1226</v>
      </c>
      <c r="H25" s="168"/>
      <c r="I25" s="1435"/>
      <c r="J25" s="168"/>
      <c r="K25" s="168"/>
    </row>
    <row r="26" spans="2:11" ht="12.75" customHeight="1">
      <c r="B26" s="168"/>
      <c r="C26" s="168"/>
      <c r="D26" s="168"/>
      <c r="E26" s="168"/>
      <c r="F26" s="1433"/>
      <c r="G26" s="1384"/>
      <c r="H26" s="168"/>
      <c r="I26" s="1435"/>
      <c r="J26" s="168"/>
      <c r="K26" s="168"/>
    </row>
    <row r="27" spans="2:11" ht="12.75" customHeight="1">
      <c r="B27" s="168" t="s">
        <v>1227</v>
      </c>
      <c r="C27" s="168"/>
      <c r="D27" s="168"/>
      <c r="E27" s="168"/>
      <c r="F27" s="168"/>
      <c r="G27" s="1384"/>
      <c r="H27" s="168"/>
      <c r="I27" s="1434">
        <f>SUM(F28:F31)</f>
        <v>0</v>
      </c>
      <c r="J27" s="168" t="s">
        <v>1228</v>
      </c>
      <c r="K27" s="168"/>
    </row>
    <row r="28" spans="2:11" ht="12.75" customHeight="1">
      <c r="B28" s="168"/>
      <c r="C28" s="168" t="s">
        <v>1229</v>
      </c>
      <c r="D28" s="168"/>
      <c r="E28" s="168"/>
      <c r="F28" s="1431"/>
      <c r="G28" s="1384" t="s">
        <v>1230</v>
      </c>
      <c r="H28" s="168"/>
      <c r="I28" s="168"/>
      <c r="J28" s="168"/>
      <c r="K28" s="168"/>
    </row>
    <row r="29" spans="2:11" ht="12.75" customHeight="1">
      <c r="B29" s="168"/>
      <c r="C29" s="168" t="s">
        <v>1059</v>
      </c>
      <c r="D29" s="168"/>
      <c r="E29" s="168"/>
      <c r="F29" s="1431"/>
      <c r="G29" s="1384" t="s">
        <v>1231</v>
      </c>
      <c r="H29" s="168"/>
      <c r="I29" s="168"/>
      <c r="J29" s="168"/>
      <c r="K29" s="168"/>
    </row>
    <row r="30" spans="2:11" ht="12.75" customHeight="1">
      <c r="B30" s="168"/>
      <c r="C30" s="168" t="s">
        <v>1060</v>
      </c>
      <c r="D30" s="168"/>
      <c r="E30" s="168"/>
      <c r="F30" s="1431"/>
      <c r="G30" s="1384" t="s">
        <v>1232</v>
      </c>
      <c r="H30" s="168"/>
      <c r="I30" s="168"/>
      <c r="J30" s="168"/>
      <c r="K30" s="168"/>
    </row>
    <row r="31" spans="2:11" ht="12.75" customHeight="1">
      <c r="B31" s="168"/>
      <c r="C31" s="1301" t="s">
        <v>1065</v>
      </c>
      <c r="D31" s="168"/>
      <c r="E31" s="168"/>
      <c r="F31" s="1436"/>
      <c r="G31" s="1384" t="s">
        <v>1233</v>
      </c>
      <c r="H31" s="168"/>
      <c r="I31" s="168"/>
      <c r="J31" s="168"/>
      <c r="K31" s="168"/>
    </row>
    <row r="32" spans="2:11" ht="12.75" customHeight="1">
      <c r="B32" s="168"/>
      <c r="C32" s="1301"/>
      <c r="D32" s="168"/>
      <c r="E32" s="168"/>
      <c r="F32" s="1433"/>
      <c r="G32" s="1437"/>
      <c r="H32" s="168"/>
      <c r="I32" s="168"/>
      <c r="J32" s="168"/>
      <c r="K32" s="168"/>
    </row>
    <row r="33" spans="2:11" ht="12.75" customHeight="1">
      <c r="B33" s="168" t="s">
        <v>1234</v>
      </c>
      <c r="C33" s="1301"/>
      <c r="D33" s="168"/>
      <c r="E33" s="168"/>
      <c r="F33" s="1433"/>
      <c r="G33" s="1437"/>
      <c r="H33" s="168"/>
      <c r="I33" s="1434">
        <f>I15+I17+I27</f>
        <v>0</v>
      </c>
      <c r="J33" s="168" t="s">
        <v>1235</v>
      </c>
      <c r="K33" s="168"/>
    </row>
    <row r="34" spans="2:11" ht="12.75" customHeight="1">
      <c r="B34" s="168"/>
      <c r="C34" s="1301"/>
      <c r="D34" s="168"/>
      <c r="E34" s="168"/>
      <c r="F34" s="1433"/>
      <c r="G34" s="1437"/>
      <c r="H34" s="168"/>
      <c r="I34" s="168"/>
      <c r="J34" s="168"/>
      <c r="K34" s="168"/>
    </row>
    <row r="35" spans="2:11" ht="12.75" customHeight="1">
      <c r="B35" s="167" t="s">
        <v>1236</v>
      </c>
      <c r="C35" s="1301"/>
      <c r="D35" s="168"/>
      <c r="E35" s="168"/>
      <c r="F35" s="1433"/>
      <c r="G35" s="1437"/>
      <c r="H35" s="168"/>
      <c r="I35" s="168"/>
      <c r="J35" s="168"/>
      <c r="K35" s="168"/>
    </row>
    <row r="36" spans="2:11" ht="12.75" customHeight="1">
      <c r="B36" s="168" t="s">
        <v>1237</v>
      </c>
      <c r="C36" s="1301"/>
      <c r="D36" s="168"/>
      <c r="E36" s="168"/>
      <c r="F36" s="1433"/>
      <c r="G36" s="1437"/>
      <c r="H36" s="168"/>
      <c r="I36" s="1438"/>
      <c r="J36" s="168" t="s">
        <v>1238</v>
      </c>
      <c r="K36" s="168" t="s">
        <v>1239</v>
      </c>
    </row>
    <row r="37" spans="2:11" ht="12.75" customHeight="1">
      <c r="B37" s="168" t="s">
        <v>1240</v>
      </c>
      <c r="C37" s="168"/>
      <c r="D37" s="168"/>
      <c r="E37" s="168"/>
      <c r="F37" s="1433"/>
      <c r="G37" s="1384"/>
      <c r="H37" s="168"/>
      <c r="I37" s="1434"/>
      <c r="J37" s="168" t="s">
        <v>1241</v>
      </c>
      <c r="K37" s="168" t="s">
        <v>1242</v>
      </c>
    </row>
    <row r="38" spans="2:11" ht="12.75" customHeight="1">
      <c r="B38" s="168" t="s">
        <v>1243</v>
      </c>
      <c r="C38" s="168"/>
      <c r="D38" s="168"/>
      <c r="E38" s="168"/>
      <c r="F38" s="1433"/>
      <c r="G38" s="1384"/>
      <c r="H38" s="168"/>
      <c r="I38" s="1434"/>
      <c r="J38" s="168" t="s">
        <v>1244</v>
      </c>
      <c r="K38" s="168" t="s">
        <v>1245</v>
      </c>
    </row>
    <row r="39" spans="2:11" ht="12.75" customHeight="1">
      <c r="B39" s="168" t="s">
        <v>1100</v>
      </c>
      <c r="C39" s="168"/>
      <c r="D39" s="168"/>
      <c r="E39" s="168"/>
      <c r="F39" s="1433"/>
      <c r="G39" s="1384"/>
      <c r="H39" s="168"/>
      <c r="I39" s="1434"/>
      <c r="J39" s="168" t="s">
        <v>1246</v>
      </c>
      <c r="K39" s="168"/>
    </row>
    <row r="40" spans="2:11" ht="12.75" customHeight="1">
      <c r="B40" s="168" t="s">
        <v>615</v>
      </c>
      <c r="C40" s="168"/>
      <c r="D40" s="168"/>
      <c r="E40" s="168"/>
      <c r="F40" s="168"/>
      <c r="G40" s="1384"/>
      <c r="H40" s="168"/>
      <c r="I40" s="1434"/>
      <c r="J40" s="168" t="s">
        <v>1247</v>
      </c>
      <c r="K40" s="168"/>
    </row>
    <row r="41" spans="2:11" ht="12.75" customHeight="1">
      <c r="B41" s="168" t="s">
        <v>1248</v>
      </c>
      <c r="C41" s="168"/>
      <c r="D41" s="168"/>
      <c r="E41" s="168"/>
      <c r="F41" s="168"/>
      <c r="G41" s="1384"/>
      <c r="H41" s="168"/>
      <c r="I41" s="1439">
        <f>SUM(I36:I40)</f>
        <v>0</v>
      </c>
      <c r="J41" s="168" t="s">
        <v>1249</v>
      </c>
      <c r="K41" s="168"/>
    </row>
    <row r="42" spans="2:11" ht="12.75" customHeight="1">
      <c r="B42" s="168"/>
      <c r="C42" s="168"/>
      <c r="D42" s="168"/>
      <c r="E42" s="168"/>
      <c r="F42" s="168"/>
      <c r="G42" s="1384"/>
      <c r="H42" s="168"/>
      <c r="I42" s="168"/>
      <c r="J42" s="168"/>
      <c r="K42" s="168"/>
    </row>
    <row r="43" spans="2:11" ht="12.75" customHeight="1">
      <c r="B43" s="1367" t="s">
        <v>1250</v>
      </c>
      <c r="C43" s="168"/>
      <c r="D43" s="168"/>
      <c r="E43" s="168"/>
      <c r="F43" s="168"/>
      <c r="G43" s="1384"/>
      <c r="H43" s="168"/>
      <c r="I43" s="1431">
        <f>I33-I41</f>
        <v>0</v>
      </c>
      <c r="J43" s="168" t="s">
        <v>1251</v>
      </c>
      <c r="K43" s="168"/>
    </row>
    <row r="44" spans="2:11" ht="12.75" customHeight="1">
      <c r="B44" s="168"/>
      <c r="C44" s="168"/>
      <c r="D44" s="168"/>
      <c r="E44" s="168"/>
      <c r="F44" s="168"/>
      <c r="G44" s="1384"/>
      <c r="H44" s="168"/>
      <c r="I44" s="168"/>
      <c r="J44" s="168"/>
      <c r="K44" s="168"/>
    </row>
    <row r="45" spans="2:11" ht="12.75" customHeight="1">
      <c r="B45" s="167" t="s">
        <v>1252</v>
      </c>
      <c r="C45" s="168"/>
      <c r="D45" s="168"/>
      <c r="E45" s="168"/>
      <c r="F45" s="168"/>
      <c r="G45" s="1384"/>
      <c r="H45" s="168"/>
      <c r="I45" s="1434">
        <f>SUM(F46:F56)</f>
        <v>0</v>
      </c>
      <c r="J45" s="168" t="s">
        <v>1253</v>
      </c>
      <c r="K45" s="168"/>
    </row>
    <row r="46" spans="2:11" ht="12.75" customHeight="1">
      <c r="B46" s="168"/>
      <c r="C46" s="1367" t="s">
        <v>1254</v>
      </c>
      <c r="D46" s="168"/>
      <c r="E46" s="168"/>
      <c r="F46" s="1431"/>
      <c r="G46" s="1384" t="s">
        <v>1255</v>
      </c>
      <c r="H46" s="168"/>
      <c r="I46" s="168"/>
      <c r="J46" s="168"/>
      <c r="K46" s="168"/>
    </row>
    <row r="47" spans="2:11" ht="12.75" customHeight="1">
      <c r="B47" s="168"/>
      <c r="C47" s="1367" t="s">
        <v>1256</v>
      </c>
      <c r="D47" s="168"/>
      <c r="E47" s="168"/>
      <c r="F47" s="1431"/>
      <c r="G47" s="1384" t="s">
        <v>1257</v>
      </c>
      <c r="H47" s="168"/>
      <c r="I47" s="168"/>
      <c r="J47" s="168"/>
      <c r="K47" s="168"/>
    </row>
    <row r="48" spans="2:11" ht="12.75" customHeight="1">
      <c r="B48" s="168"/>
      <c r="C48" s="168" t="s">
        <v>1258</v>
      </c>
      <c r="D48" s="168"/>
      <c r="E48" s="168"/>
      <c r="F48" s="1431"/>
      <c r="G48" s="1384" t="s">
        <v>1259</v>
      </c>
      <c r="H48" s="168"/>
      <c r="I48" s="168"/>
      <c r="J48" s="168"/>
      <c r="K48" s="168"/>
    </row>
    <row r="49" spans="2:11" ht="12.75" customHeight="1">
      <c r="B49" s="168"/>
      <c r="C49" s="168" t="s">
        <v>1260</v>
      </c>
      <c r="D49" s="168"/>
      <c r="E49" s="168"/>
      <c r="F49" s="1431"/>
      <c r="G49" s="1384" t="s">
        <v>1261</v>
      </c>
      <c r="H49" s="168"/>
      <c r="I49" s="168"/>
      <c r="J49" s="168"/>
      <c r="K49" s="168"/>
    </row>
    <row r="50" spans="2:11" ht="12.75" customHeight="1">
      <c r="B50" s="168"/>
      <c r="C50" s="168" t="s">
        <v>1127</v>
      </c>
      <c r="D50" s="168"/>
      <c r="E50" s="168"/>
      <c r="F50" s="1431"/>
      <c r="G50" s="1384" t="s">
        <v>1262</v>
      </c>
      <c r="H50" s="168"/>
      <c r="I50" s="168"/>
      <c r="J50" s="168"/>
      <c r="K50" s="168"/>
    </row>
    <row r="51" spans="2:11" ht="12.75" customHeight="1">
      <c r="B51" s="168"/>
      <c r="C51" s="168" t="s">
        <v>1263</v>
      </c>
      <c r="D51" s="168"/>
      <c r="E51" s="168"/>
      <c r="F51" s="1431"/>
      <c r="G51" s="1384" t="s">
        <v>1264</v>
      </c>
      <c r="H51" s="168"/>
      <c r="I51" s="168"/>
      <c r="J51" s="168"/>
      <c r="K51" s="168"/>
    </row>
    <row r="52" spans="2:11" ht="12.75" customHeight="1">
      <c r="B52" s="168"/>
      <c r="C52" s="1367" t="s">
        <v>1265</v>
      </c>
      <c r="D52" s="168"/>
      <c r="E52" s="168"/>
      <c r="F52" s="1431"/>
      <c r="G52" s="1384" t="s">
        <v>1266</v>
      </c>
      <c r="H52" s="168"/>
      <c r="I52" s="168"/>
      <c r="J52" s="168"/>
      <c r="K52" s="168"/>
    </row>
    <row r="53" spans="2:11" ht="12.75" customHeight="1">
      <c r="B53" s="168"/>
      <c r="C53" s="168" t="s">
        <v>1267</v>
      </c>
      <c r="D53" s="168"/>
      <c r="E53" s="168"/>
      <c r="F53" s="1431"/>
      <c r="G53" s="1384" t="s">
        <v>1268</v>
      </c>
      <c r="H53" s="168"/>
      <c r="I53" s="168"/>
      <c r="J53" s="168"/>
      <c r="K53" s="168"/>
    </row>
    <row r="54" spans="2:11" ht="12.75" customHeight="1">
      <c r="B54" s="168"/>
      <c r="C54" s="168" t="s">
        <v>1169</v>
      </c>
      <c r="D54" s="168"/>
      <c r="E54" s="168"/>
      <c r="F54" s="1431"/>
      <c r="G54" s="1384" t="s">
        <v>1269</v>
      </c>
      <c r="H54" s="168"/>
      <c r="I54" s="168"/>
      <c r="J54" s="168"/>
      <c r="K54" s="168"/>
    </row>
    <row r="55" spans="2:11" ht="12.75" customHeight="1">
      <c r="B55" s="168"/>
      <c r="C55" s="168" t="s">
        <v>1270</v>
      </c>
      <c r="D55" s="168"/>
      <c r="E55" s="168"/>
      <c r="F55" s="1431"/>
      <c r="G55" s="1384" t="s">
        <v>1271</v>
      </c>
      <c r="H55" s="168"/>
      <c r="I55" s="168"/>
      <c r="J55" s="168"/>
      <c r="K55" s="168"/>
    </row>
    <row r="56" spans="2:11" ht="12.75" customHeight="1">
      <c r="B56" s="168"/>
      <c r="C56" s="168" t="s">
        <v>1272</v>
      </c>
      <c r="D56" s="168"/>
      <c r="E56" s="168"/>
      <c r="F56" s="1431"/>
      <c r="G56" s="1384" t="s">
        <v>1273</v>
      </c>
      <c r="H56" s="168"/>
      <c r="I56" s="1433"/>
      <c r="J56" s="168"/>
      <c r="K56" s="168"/>
    </row>
    <row r="57" spans="2:11" ht="12.75" customHeight="1">
      <c r="B57" s="1367"/>
      <c r="C57" s="168"/>
      <c r="D57" s="168"/>
      <c r="E57" s="168"/>
      <c r="F57" s="168"/>
      <c r="G57" s="1384"/>
      <c r="H57" s="168"/>
      <c r="I57" s="1367"/>
      <c r="J57" s="168"/>
      <c r="K57" s="168"/>
    </row>
    <row r="58" spans="2:11" ht="12.75" customHeight="1">
      <c r="B58" s="168" t="s">
        <v>1274</v>
      </c>
      <c r="C58" s="168"/>
      <c r="D58" s="168"/>
      <c r="E58" s="168"/>
      <c r="F58" s="168"/>
      <c r="G58" s="1384"/>
      <c r="H58" s="168"/>
      <c r="I58" s="1431">
        <f>I43-I45</f>
        <v>0</v>
      </c>
      <c r="J58" s="168" t="s">
        <v>1275</v>
      </c>
      <c r="K58" s="168"/>
    </row>
    <row r="59" spans="2:11" ht="12.75" customHeight="1">
      <c r="B59" s="1301" t="s">
        <v>1183</v>
      </c>
      <c r="C59" s="168"/>
      <c r="D59" s="168"/>
      <c r="E59" s="168"/>
      <c r="F59" s="168"/>
      <c r="G59" s="1384"/>
      <c r="H59" s="168"/>
      <c r="I59" s="1436">
        <f>SUM(F60:F62)</f>
        <v>0</v>
      </c>
      <c r="J59" s="168" t="s">
        <v>1276</v>
      </c>
      <c r="K59" s="168"/>
    </row>
    <row r="60" spans="2:11" ht="12.75" customHeight="1">
      <c r="B60" s="1301"/>
      <c r="C60" s="168" t="s">
        <v>1277</v>
      </c>
      <c r="D60" s="168"/>
      <c r="E60" s="168"/>
      <c r="F60" s="1438"/>
      <c r="G60" s="1384" t="s">
        <v>1278</v>
      </c>
      <c r="H60" s="168"/>
      <c r="I60" s="1433"/>
      <c r="J60" s="168"/>
      <c r="K60" s="168"/>
    </row>
    <row r="61" spans="2:11" ht="12.75" customHeight="1">
      <c r="B61" s="1301"/>
      <c r="C61" s="168" t="s">
        <v>1279</v>
      </c>
      <c r="D61" s="168"/>
      <c r="E61" s="168"/>
      <c r="F61" s="1440"/>
      <c r="G61" s="1384" t="s">
        <v>1280</v>
      </c>
      <c r="H61" s="168"/>
      <c r="I61" s="1433"/>
      <c r="J61" s="168"/>
      <c r="K61" s="168"/>
    </row>
    <row r="62" spans="2:11" ht="12.75" customHeight="1">
      <c r="B62" s="1301"/>
      <c r="C62" s="168" t="s">
        <v>1281</v>
      </c>
      <c r="D62" s="168"/>
      <c r="E62" s="168"/>
      <c r="F62" s="1438"/>
      <c r="G62" s="1384" t="s">
        <v>1282</v>
      </c>
      <c r="H62" s="168"/>
      <c r="I62" s="1433"/>
      <c r="J62" s="168"/>
      <c r="K62" s="168"/>
    </row>
    <row r="63" spans="2:11" ht="12.75" customHeight="1">
      <c r="B63" s="168"/>
      <c r="C63" s="168"/>
      <c r="D63" s="168"/>
      <c r="E63" s="168"/>
      <c r="F63" s="168"/>
      <c r="G63" s="1384"/>
      <c r="H63" s="168"/>
      <c r="I63" s="1441"/>
      <c r="J63" s="168"/>
      <c r="K63" s="168"/>
    </row>
    <row r="64" spans="2:11" ht="12.75" customHeight="1">
      <c r="B64" s="168" t="s">
        <v>1283</v>
      </c>
      <c r="C64" s="168"/>
      <c r="D64" s="168"/>
      <c r="E64" s="168"/>
      <c r="F64" s="168"/>
      <c r="G64" s="1384"/>
      <c r="H64" s="168"/>
      <c r="I64" s="1434">
        <f>I58-I59</f>
        <v>0</v>
      </c>
      <c r="J64" s="168" t="s">
        <v>1284</v>
      </c>
      <c r="K64" s="168"/>
    </row>
    <row r="65" spans="2:11" ht="12.75" customHeight="1">
      <c r="B65" s="168"/>
      <c r="C65" s="168"/>
      <c r="D65" s="168"/>
      <c r="E65" s="168"/>
      <c r="F65" s="168"/>
      <c r="G65" s="1384"/>
      <c r="H65" s="168"/>
      <c r="I65" s="168"/>
      <c r="J65" s="168"/>
      <c r="K65" s="168"/>
    </row>
    <row r="66" spans="2:11" ht="12.75" customHeight="1">
      <c r="B66" s="168"/>
      <c r="C66" s="168"/>
      <c r="D66" s="168"/>
      <c r="E66" s="168"/>
      <c r="F66" s="168"/>
      <c r="G66" s="1384"/>
      <c r="H66" s="168"/>
      <c r="I66" s="168"/>
      <c r="J66" s="168"/>
      <c r="K66" s="168"/>
    </row>
    <row r="67" spans="2:11" ht="12.75" customHeight="1">
      <c r="B67" s="1"/>
      <c r="C67" s="53" t="s">
        <v>1285</v>
      </c>
      <c r="D67" s="53"/>
      <c r="E67" s="1732"/>
      <c r="F67" s="1732"/>
      <c r="G67" s="1732"/>
      <c r="H67" s="1732"/>
      <c r="I67" s="1732"/>
      <c r="J67" s="1"/>
      <c r="K67" s="1"/>
    </row>
    <row r="68" spans="2:11" ht="12.75" customHeight="1">
      <c r="B68" s="168"/>
      <c r="C68" s="168"/>
      <c r="D68" s="168"/>
      <c r="E68" s="168"/>
      <c r="F68" s="168"/>
      <c r="G68" s="1384"/>
      <c r="H68" s="168"/>
      <c r="I68" s="1441"/>
      <c r="J68" s="168"/>
      <c r="K68" s="168"/>
    </row>
    <row r="69" spans="2:11" ht="12.75" customHeight="1">
      <c r="B69" s="168" t="s">
        <v>1286</v>
      </c>
      <c r="C69" s="168"/>
      <c r="D69" s="168"/>
      <c r="E69" s="168"/>
      <c r="F69" s="168"/>
      <c r="G69" s="168"/>
      <c r="H69" s="168"/>
      <c r="I69" s="168"/>
      <c r="J69" s="168"/>
      <c r="K69" s="168"/>
    </row>
    <row r="70" spans="2:11" ht="12.75" customHeight="1">
      <c r="B70" s="168"/>
      <c r="C70" s="168" t="s">
        <v>1287</v>
      </c>
      <c r="D70" s="168"/>
      <c r="E70" s="168"/>
      <c r="F70" s="168"/>
      <c r="G70" s="1384"/>
      <c r="H70" s="168"/>
      <c r="I70" s="168"/>
      <c r="J70" s="168"/>
      <c r="K70" s="168"/>
    </row>
  </sheetData>
  <protectedRanges>
    <protectedRange password="CE2C" sqref="B6:H7" name="Range1_2_1_4"/>
    <protectedRange password="CE2C" sqref="C23 B24:C36 B8:C22 D8:H36 B37:H44" name="Range1_1_2_1_4"/>
  </protectedRanges>
  <mergeCells count="3">
    <mergeCell ref="A2:H2"/>
    <mergeCell ref="A3:H3"/>
    <mergeCell ref="A4:H4"/>
  </mergeCells>
  <hyperlinks>
    <hyperlink ref="M1" location="Content!A1" display="Content" xr:uid="{00000000-0004-0000-0D00-000000000000}"/>
  </hyperlinks>
  <printOptions horizontalCentered="1"/>
  <pageMargins left="0.2" right="0.2" top="1.25" bottom="0.75" header="0.3" footer="0.3"/>
  <pageSetup paperSize="5" scale="81"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964D6-DB32-4809-B08C-E28E781C1E1D}">
  <sheetPr>
    <tabColor rgb="FFFFCCCC"/>
    <pageSetUpPr fitToPage="1"/>
  </sheetPr>
  <dimension ref="A1:F35"/>
  <sheetViews>
    <sheetView showGridLines="0" zoomScale="90" zoomScaleNormal="90" workbookViewId="0">
      <pane xSplit="1" ySplit="6" topLeftCell="B7" activePane="bottomRight" state="frozen"/>
      <selection pane="bottomRight" activeCell="F1" sqref="F1"/>
      <selection pane="bottomLeft" activeCell="B17" sqref="B17"/>
      <selection pane="topRight" activeCell="B17" sqref="B17"/>
    </sheetView>
  </sheetViews>
  <sheetFormatPr defaultRowHeight="12.75"/>
  <cols>
    <col min="1" max="1" width="14.85546875" style="168" customWidth="1"/>
    <col min="2" max="2" width="43.42578125" style="168" customWidth="1"/>
    <col min="3" max="4" width="17.140625" style="1617" customWidth="1"/>
    <col min="5" max="16384" width="9.140625" style="168"/>
  </cols>
  <sheetData>
    <row r="1" spans="1:6" s="923" customFormat="1" ht="14.1" customHeight="1" thickTop="1" thickBot="1">
      <c r="A1" s="1022"/>
      <c r="B1" s="1360"/>
      <c r="C1" s="1023"/>
      <c r="D1" s="1023"/>
      <c r="F1" s="865" t="s">
        <v>263</v>
      </c>
    </row>
    <row r="2" spans="1:6" s="923" customFormat="1" ht="14.1" customHeight="1" thickTop="1">
      <c r="A2" s="1971" t="s">
        <v>594</v>
      </c>
      <c r="B2" s="1971"/>
      <c r="C2" s="1971"/>
      <c r="D2" s="1971"/>
    </row>
    <row r="3" spans="1:6" s="923" customFormat="1" ht="14.1" customHeight="1">
      <c r="A3" s="1971"/>
      <c r="B3" s="1971"/>
      <c r="C3" s="1971"/>
      <c r="D3" s="1971"/>
    </row>
    <row r="4" spans="1:6" s="923" customFormat="1" ht="14.1" customHeight="1">
      <c r="A4" s="1972" t="s">
        <v>1288</v>
      </c>
      <c r="B4" s="1972"/>
      <c r="C4" s="1972"/>
      <c r="D4" s="1972"/>
    </row>
    <row r="5" spans="1:6" s="923" customFormat="1" ht="14.1" customHeight="1" thickBot="1">
      <c r="A5" s="1973"/>
      <c r="B5" s="1973"/>
      <c r="C5" s="1973"/>
      <c r="D5" s="1973"/>
    </row>
    <row r="6" spans="1:6" s="1384" customFormat="1">
      <c r="A6" s="1381" t="s">
        <v>1289</v>
      </c>
      <c r="B6" s="2460" t="s">
        <v>1290</v>
      </c>
      <c r="C6" s="1382" t="s">
        <v>1291</v>
      </c>
      <c r="D6" s="1383" t="s">
        <v>1292</v>
      </c>
    </row>
    <row r="7" spans="1:6">
      <c r="A7" s="1603"/>
      <c r="B7" s="1604"/>
      <c r="C7" s="1605"/>
      <c r="D7" s="1606"/>
    </row>
    <row r="8" spans="1:6">
      <c r="A8" s="1607"/>
      <c r="B8" s="1608"/>
      <c r="C8" s="1609"/>
      <c r="D8" s="1610"/>
    </row>
    <row r="9" spans="1:6">
      <c r="A9" s="1607"/>
      <c r="B9" s="1608"/>
      <c r="C9" s="1609"/>
      <c r="D9" s="1610"/>
    </row>
    <row r="10" spans="1:6">
      <c r="A10" s="1607"/>
      <c r="B10" s="1608"/>
      <c r="C10" s="1609"/>
      <c r="D10" s="1610"/>
    </row>
    <row r="11" spans="1:6">
      <c r="A11" s="1607"/>
      <c r="B11" s="1608"/>
      <c r="C11" s="1609"/>
      <c r="D11" s="1610"/>
    </row>
    <row r="12" spans="1:6">
      <c r="A12" s="1607"/>
      <c r="B12" s="1608"/>
      <c r="C12" s="1609"/>
      <c r="D12" s="1610"/>
    </row>
    <row r="13" spans="1:6">
      <c r="A13" s="1607"/>
      <c r="B13" s="1608"/>
      <c r="C13" s="1609"/>
      <c r="D13" s="1610"/>
    </row>
    <row r="14" spans="1:6">
      <c r="A14" s="1607"/>
      <c r="B14" s="1608"/>
      <c r="C14" s="1609"/>
      <c r="D14" s="1610"/>
    </row>
    <row r="15" spans="1:6">
      <c r="A15" s="1607"/>
      <c r="B15" s="1608"/>
      <c r="C15" s="1609"/>
      <c r="D15" s="1610"/>
    </row>
    <row r="16" spans="1:6">
      <c r="A16" s="1607"/>
      <c r="B16" s="1608"/>
      <c r="C16" s="1609"/>
      <c r="D16" s="1610"/>
    </row>
    <row r="17" spans="1:4">
      <c r="A17" s="1607"/>
      <c r="B17" s="1608"/>
      <c r="C17" s="1609"/>
      <c r="D17" s="1610"/>
    </row>
    <row r="18" spans="1:4">
      <c r="A18" s="1607"/>
      <c r="B18" s="1608"/>
      <c r="C18" s="1609"/>
      <c r="D18" s="1610"/>
    </row>
    <row r="19" spans="1:4">
      <c r="A19" s="1607"/>
      <c r="B19" s="1608"/>
      <c r="C19" s="1609"/>
      <c r="D19" s="1610"/>
    </row>
    <row r="20" spans="1:4">
      <c r="A20" s="1607"/>
      <c r="B20" s="1608"/>
      <c r="C20" s="1609"/>
      <c r="D20" s="1610"/>
    </row>
    <row r="21" spans="1:4">
      <c r="A21" s="1607"/>
      <c r="B21" s="1608"/>
      <c r="C21" s="1609"/>
      <c r="D21" s="1610"/>
    </row>
    <row r="22" spans="1:4">
      <c r="A22" s="1607"/>
      <c r="B22" s="1608"/>
      <c r="C22" s="1609"/>
      <c r="D22" s="1610"/>
    </row>
    <row r="23" spans="1:4">
      <c r="A23" s="1607"/>
      <c r="B23" s="1608"/>
      <c r="C23" s="1609"/>
      <c r="D23" s="1610"/>
    </row>
    <row r="24" spans="1:4">
      <c r="A24" s="1607"/>
      <c r="B24" s="1608"/>
      <c r="C24" s="1609"/>
      <c r="D24" s="1610"/>
    </row>
    <row r="25" spans="1:4">
      <c r="A25" s="1607"/>
      <c r="B25" s="1608"/>
      <c r="C25" s="1609"/>
      <c r="D25" s="1610"/>
    </row>
    <row r="26" spans="1:4">
      <c r="A26" s="1607"/>
      <c r="B26" s="1608"/>
      <c r="C26" s="1609"/>
      <c r="D26" s="1610"/>
    </row>
    <row r="27" spans="1:4">
      <c r="A27" s="1607"/>
      <c r="B27" s="1608"/>
      <c r="C27" s="1609"/>
      <c r="D27" s="1610"/>
    </row>
    <row r="28" spans="1:4">
      <c r="A28" s="1607"/>
      <c r="B28" s="1608"/>
      <c r="C28" s="1609"/>
      <c r="D28" s="1610"/>
    </row>
    <row r="29" spans="1:4">
      <c r="A29" s="1607"/>
      <c r="B29" s="1608"/>
      <c r="C29" s="1609"/>
      <c r="D29" s="1610"/>
    </row>
    <row r="30" spans="1:4">
      <c r="A30" s="1607"/>
      <c r="B30" s="1608"/>
      <c r="C30" s="1609"/>
      <c r="D30" s="1610"/>
    </row>
    <row r="31" spans="1:4">
      <c r="A31" s="1607"/>
      <c r="B31" s="1608"/>
      <c r="C31" s="1609"/>
      <c r="D31" s="1610"/>
    </row>
    <row r="32" spans="1:4" ht="13.5" thickBot="1">
      <c r="A32" s="1611"/>
      <c r="B32" s="1612"/>
      <c r="C32" s="1613"/>
      <c r="D32" s="1614"/>
    </row>
    <row r="34" spans="2:4" ht="13.5" thickBot="1">
      <c r="B34" s="1615" t="s">
        <v>1293</v>
      </c>
      <c r="C34" s="1616">
        <f>SUM(C7:C33)</f>
        <v>0</v>
      </c>
      <c r="D34" s="1616">
        <f>SUM(D7:D33)</f>
        <v>0</v>
      </c>
    </row>
    <row r="35" spans="2:4" ht="13.5" thickTop="1"/>
  </sheetData>
  <mergeCells count="4">
    <mergeCell ref="A2:D2"/>
    <mergeCell ref="A3:D3"/>
    <mergeCell ref="A4:D4"/>
    <mergeCell ref="A5:D5"/>
  </mergeCells>
  <hyperlinks>
    <hyperlink ref="F1" location="Content!A1" display="Content" xr:uid="{C72B8AF7-EDD5-4AC3-9AB6-6687C49DDCB6}"/>
  </hyperlinks>
  <printOptions horizontalCentered="1"/>
  <pageMargins left="0.2" right="0.2" top="1.25" bottom="0.75" header="0.3" footer="0.3"/>
  <pageSetup paperSize="5"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2852C4-BD66-410A-82FA-E7F7FD5428CE}">
  <sheetPr>
    <tabColor rgb="FFFFCCCC"/>
    <pageSetUpPr fitToPage="1"/>
  </sheetPr>
  <dimension ref="A1:S44"/>
  <sheetViews>
    <sheetView showGridLines="0" zoomScaleNormal="100" zoomScaleSheetLayoutView="90" workbookViewId="0">
      <pane xSplit="3" ySplit="9" topLeftCell="N10" activePane="bottomRight" state="frozen"/>
      <selection pane="bottomRight" activeCell="Y13" sqref="Y13"/>
      <selection pane="bottomLeft" activeCell="C1" sqref="C1:C1048576"/>
      <selection pane="topRight" activeCell="C1" sqref="C1:C1048576"/>
    </sheetView>
  </sheetViews>
  <sheetFormatPr defaultRowHeight="12.75"/>
  <cols>
    <col min="1" max="1" width="22.140625" style="168" customWidth="1"/>
    <col min="2" max="2" width="33.28515625" style="168" customWidth="1"/>
    <col min="3" max="3" width="18.28515625" style="1572" customWidth="1"/>
    <col min="4" max="4" width="4" style="168" customWidth="1"/>
    <col min="5" max="5" width="14.28515625" style="168" customWidth="1"/>
    <col min="6" max="6" width="37" style="168" customWidth="1"/>
    <col min="7" max="7" width="16.42578125" style="1572" customWidth="1"/>
    <col min="8" max="8" width="4" style="168" customWidth="1"/>
    <col min="9" max="9" width="23.85546875" style="1572" customWidth="1"/>
    <col min="10" max="10" width="18.28515625" style="1573" customWidth="1"/>
    <col min="11" max="11" width="4" style="168" customWidth="1"/>
    <col min="12" max="12" width="26.42578125" style="168" customWidth="1"/>
    <col min="13" max="13" width="46.85546875" style="168" customWidth="1"/>
    <col min="14" max="14" width="18.28515625" style="1572" customWidth="1"/>
    <col min="15" max="15" width="4" style="168" customWidth="1"/>
    <col min="16" max="16" width="23.85546875" style="1572" customWidth="1"/>
    <col min="17" max="17" width="18.28515625" style="1573" customWidth="1"/>
    <col min="18" max="18" width="4" style="168" customWidth="1"/>
    <col min="19" max="16384" width="9.140625" style="168"/>
  </cols>
  <sheetData>
    <row r="1" spans="1:19" s="30" customFormat="1" ht="14.1" customHeight="1" thickTop="1" thickBot="1">
      <c r="P1" s="63"/>
      <c r="Q1" s="63"/>
      <c r="S1" s="865" t="s">
        <v>263</v>
      </c>
    </row>
    <row r="2" spans="1:19" s="30" customFormat="1" ht="14.1" customHeight="1" thickTop="1">
      <c r="A2" s="1961" t="s">
        <v>594</v>
      </c>
      <c r="B2" s="1961"/>
      <c r="C2" s="1961"/>
      <c r="D2" s="1961"/>
      <c r="E2" s="1961"/>
      <c r="F2" s="1961"/>
      <c r="G2" s="1961"/>
      <c r="H2" s="1961"/>
      <c r="I2" s="1961"/>
      <c r="J2" s="1961"/>
      <c r="K2" s="1961"/>
      <c r="L2" s="1961"/>
      <c r="M2" s="1961"/>
      <c r="N2" s="1961"/>
      <c r="O2" s="1961"/>
      <c r="P2" s="1961"/>
      <c r="Q2" s="1961"/>
    </row>
    <row r="3" spans="1:19" s="30" customFormat="1" ht="14.1" customHeight="1">
      <c r="A3" s="267"/>
      <c r="B3" s="267"/>
      <c r="C3" s="267"/>
      <c r="D3" s="267"/>
      <c r="E3" s="267"/>
      <c r="F3" s="267"/>
      <c r="G3" s="267"/>
      <c r="H3" s="267"/>
      <c r="I3" s="267"/>
      <c r="J3" s="267"/>
      <c r="K3" s="267"/>
      <c r="L3" s="267"/>
      <c r="M3" s="267"/>
      <c r="N3" s="267"/>
      <c r="O3" s="267"/>
      <c r="P3" s="267"/>
      <c r="Q3" s="267"/>
    </row>
    <row r="4" spans="1:19" s="30" customFormat="1" ht="14.1" customHeight="1">
      <c r="A4" s="1960" t="s">
        <v>1294</v>
      </c>
      <c r="B4" s="1960"/>
      <c r="C4" s="1960"/>
      <c r="D4" s="1960"/>
      <c r="E4" s="1960"/>
      <c r="F4" s="1960"/>
      <c r="G4" s="1960"/>
      <c r="H4" s="1960"/>
      <c r="I4" s="1960"/>
      <c r="J4" s="1960"/>
      <c r="K4" s="1960"/>
      <c r="L4" s="1960"/>
      <c r="M4" s="1960"/>
      <c r="N4" s="1960"/>
      <c r="O4" s="1960"/>
      <c r="P4" s="1960"/>
      <c r="Q4" s="1960"/>
    </row>
    <row r="5" spans="1:19" s="30" customFormat="1" ht="14.1" customHeight="1"/>
    <row r="6" spans="1:19" s="1" customFormat="1" ht="14.1" customHeight="1" thickBot="1">
      <c r="A6" s="1557"/>
      <c r="B6" s="1557"/>
      <c r="C6" s="1557"/>
      <c r="E6" s="1557"/>
      <c r="F6" s="1557"/>
      <c r="G6" s="1557"/>
      <c r="I6" s="1557"/>
      <c r="J6" s="1557"/>
      <c r="L6" s="1557"/>
      <c r="M6" s="1557"/>
      <c r="N6" s="1557"/>
      <c r="P6" s="1557"/>
      <c r="Q6" s="1557"/>
    </row>
    <row r="7" spans="1:19" s="169" customFormat="1" ht="13.5" thickBot="1">
      <c r="A7" s="1976" t="s">
        <v>1295</v>
      </c>
      <c r="B7" s="1977"/>
      <c r="C7" s="1978"/>
      <c r="E7" s="1976" t="s">
        <v>35</v>
      </c>
      <c r="F7" s="1977"/>
      <c r="G7" s="1978"/>
      <c r="I7" s="1976" t="s">
        <v>1296</v>
      </c>
      <c r="J7" s="1978"/>
      <c r="L7" s="1976" t="s">
        <v>1297</v>
      </c>
      <c r="M7" s="1977"/>
      <c r="N7" s="1978"/>
      <c r="P7" s="1976" t="s">
        <v>1298</v>
      </c>
      <c r="Q7" s="1978"/>
    </row>
    <row r="8" spans="1:19" s="169" customFormat="1" ht="38.25">
      <c r="A8" s="1574" t="s">
        <v>1299</v>
      </c>
      <c r="B8" s="1575" t="s">
        <v>1300</v>
      </c>
      <c r="C8" s="1576" t="s">
        <v>262</v>
      </c>
      <c r="E8" s="1574" t="s">
        <v>1301</v>
      </c>
      <c r="F8" s="1575" t="s">
        <v>1302</v>
      </c>
      <c r="G8" s="1576" t="s">
        <v>262</v>
      </c>
      <c r="I8" s="1577" t="s">
        <v>1303</v>
      </c>
      <c r="J8" s="1578" t="s">
        <v>1304</v>
      </c>
      <c r="L8" s="1574" t="s">
        <v>1305</v>
      </c>
      <c r="M8" s="1575" t="s">
        <v>1306</v>
      </c>
      <c r="N8" s="1576" t="s">
        <v>262</v>
      </c>
      <c r="P8" s="1577" t="s">
        <v>1307</v>
      </c>
      <c r="Q8" s="1578" t="s">
        <v>1304</v>
      </c>
    </row>
    <row r="9" spans="1:19" s="1582" customFormat="1" ht="13.5" thickBot="1">
      <c r="A9" s="1579" t="s">
        <v>1308</v>
      </c>
      <c r="B9" s="1580" t="s">
        <v>1309</v>
      </c>
      <c r="C9" s="1581" t="s">
        <v>1310</v>
      </c>
      <c r="E9" s="1579" t="s">
        <v>1311</v>
      </c>
      <c r="F9" s="1580" t="s">
        <v>1312</v>
      </c>
      <c r="G9" s="1581" t="s">
        <v>1313</v>
      </c>
      <c r="I9" s="1583" t="s">
        <v>1314</v>
      </c>
      <c r="J9" s="1584" t="s">
        <v>1315</v>
      </c>
      <c r="L9" s="1579" t="s">
        <v>1316</v>
      </c>
      <c r="M9" s="1580" t="s">
        <v>1317</v>
      </c>
      <c r="N9" s="1581" t="s">
        <v>1318</v>
      </c>
      <c r="P9" s="1583" t="s">
        <v>1319</v>
      </c>
      <c r="Q9" s="1584" t="s">
        <v>1320</v>
      </c>
    </row>
    <row r="10" spans="1:19">
      <c r="A10" s="1585"/>
      <c r="B10" s="2461"/>
      <c r="C10" s="1586"/>
      <c r="D10" s="1376"/>
      <c r="E10" s="1585"/>
      <c r="F10" s="2461"/>
      <c r="G10" s="1586"/>
      <c r="H10" s="1376"/>
      <c r="I10" s="1587"/>
      <c r="J10" s="1588"/>
      <c r="K10" s="1376"/>
      <c r="L10" s="1585"/>
      <c r="M10" s="2461"/>
      <c r="N10" s="1586"/>
      <c r="O10" s="1376"/>
      <c r="P10" s="1587"/>
      <c r="Q10" s="1588"/>
    </row>
    <row r="11" spans="1:19">
      <c r="A11" s="1589"/>
      <c r="B11" s="1590"/>
      <c r="C11" s="1591"/>
      <c r="D11" s="1376"/>
      <c r="E11" s="1589"/>
      <c r="F11" s="1590"/>
      <c r="G11" s="1591"/>
      <c r="H11" s="1376"/>
      <c r="I11" s="1592"/>
      <c r="J11" s="1593"/>
      <c r="K11" s="1376"/>
      <c r="L11" s="1589"/>
      <c r="M11" s="1590"/>
      <c r="N11" s="1591"/>
      <c r="O11" s="1376"/>
      <c r="P11" s="1592"/>
      <c r="Q11" s="1593"/>
    </row>
    <row r="12" spans="1:19">
      <c r="A12" s="1589"/>
      <c r="B12" s="1590"/>
      <c r="C12" s="1591"/>
      <c r="D12" s="1376"/>
      <c r="E12" s="1589"/>
      <c r="F12" s="1590"/>
      <c r="G12" s="1591"/>
      <c r="H12" s="1376"/>
      <c r="I12" s="1592"/>
      <c r="J12" s="1597"/>
      <c r="K12" s="1376"/>
      <c r="L12" s="1589"/>
      <c r="M12" s="1590"/>
      <c r="N12" s="1591"/>
      <c r="O12" s="1376"/>
      <c r="P12" s="1592"/>
      <c r="Q12" s="1593"/>
    </row>
    <row r="13" spans="1:19">
      <c r="A13" s="1589"/>
      <c r="B13" s="1590"/>
      <c r="C13" s="1591"/>
      <c r="D13" s="1376"/>
      <c r="E13" s="1589"/>
      <c r="F13" s="1590"/>
      <c r="G13" s="1591"/>
      <c r="H13" s="1376"/>
      <c r="I13" s="1592"/>
      <c r="J13" s="1593"/>
      <c r="K13" s="1376"/>
      <c r="L13" s="1589"/>
      <c r="M13" s="1590"/>
      <c r="N13" s="1591"/>
      <c r="O13" s="1376"/>
      <c r="P13" s="1592"/>
      <c r="Q13" s="1593"/>
    </row>
    <row r="14" spans="1:19">
      <c r="A14" s="1589"/>
      <c r="B14" s="1590"/>
      <c r="C14" s="1591"/>
      <c r="D14" s="1376"/>
      <c r="E14" s="1589"/>
      <c r="F14" s="1590"/>
      <c r="G14" s="1591"/>
      <c r="H14" s="1376"/>
      <c r="I14" s="1592"/>
      <c r="J14" s="1593"/>
      <c r="K14" s="1376"/>
      <c r="L14" s="1589"/>
      <c r="M14" s="1590"/>
      <c r="N14" s="1591"/>
      <c r="O14" s="1376"/>
      <c r="P14" s="1592"/>
      <c r="Q14" s="1593"/>
    </row>
    <row r="15" spans="1:19">
      <c r="A15" s="1589"/>
      <c r="B15" s="1590"/>
      <c r="C15" s="1591"/>
      <c r="D15" s="1376"/>
      <c r="E15" s="1589"/>
      <c r="F15" s="1590"/>
      <c r="G15" s="1591"/>
      <c r="H15" s="1376"/>
      <c r="I15" s="1592"/>
      <c r="J15" s="1593"/>
      <c r="K15" s="1376"/>
      <c r="L15" s="1589"/>
      <c r="M15" s="1590"/>
      <c r="N15" s="1591"/>
      <c r="O15" s="1376"/>
      <c r="P15" s="1592"/>
      <c r="Q15" s="1593"/>
    </row>
    <row r="16" spans="1:19">
      <c r="A16" s="1589"/>
      <c r="B16" s="1590"/>
      <c r="C16" s="1591"/>
      <c r="D16" s="1376"/>
      <c r="E16" s="1589"/>
      <c r="F16" s="1590"/>
      <c r="G16" s="1591"/>
      <c r="H16" s="1376"/>
      <c r="I16" s="1592"/>
      <c r="J16" s="1593"/>
      <c r="K16" s="1376"/>
      <c r="L16" s="1589"/>
      <c r="M16" s="1590"/>
      <c r="N16" s="1591"/>
      <c r="O16" s="1376"/>
      <c r="P16" s="1592"/>
      <c r="Q16" s="1593"/>
    </row>
    <row r="17" spans="1:17">
      <c r="A17" s="1589"/>
      <c r="B17" s="1590"/>
      <c r="C17" s="1591"/>
      <c r="D17" s="1376"/>
      <c r="E17" s="1589"/>
      <c r="F17" s="1590"/>
      <c r="G17" s="1591"/>
      <c r="H17" s="1376"/>
      <c r="I17" s="1592"/>
      <c r="J17" s="1593"/>
      <c r="K17" s="1376"/>
      <c r="L17" s="1589"/>
      <c r="M17" s="1590"/>
      <c r="N17" s="1591"/>
      <c r="O17" s="1376"/>
      <c r="P17" s="1979"/>
      <c r="Q17" s="1981"/>
    </row>
    <row r="18" spans="1:17">
      <c r="A18" s="1589"/>
      <c r="B18" s="1590"/>
      <c r="C18" s="1591"/>
      <c r="D18" s="1376"/>
      <c r="E18" s="1589"/>
      <c r="F18" s="1590"/>
      <c r="G18" s="1591"/>
      <c r="H18" s="1376"/>
      <c r="I18" s="1592"/>
      <c r="J18" s="1593"/>
      <c r="K18" s="1376"/>
      <c r="L18" s="1589"/>
      <c r="M18" s="1590"/>
      <c r="N18" s="1591"/>
      <c r="O18" s="1376"/>
      <c r="P18" s="1980"/>
      <c r="Q18" s="1982"/>
    </row>
    <row r="19" spans="1:17">
      <c r="A19" s="1589"/>
      <c r="B19" s="1590"/>
      <c r="C19" s="1591"/>
      <c r="D19" s="1376"/>
      <c r="E19" s="1589"/>
      <c r="F19" s="1590"/>
      <c r="G19" s="1591"/>
      <c r="H19" s="1376"/>
      <c r="I19" s="1592"/>
      <c r="J19" s="1593"/>
      <c r="K19" s="1376"/>
      <c r="L19" s="1589"/>
      <c r="M19" s="1590"/>
      <c r="N19" s="1591"/>
      <c r="O19" s="1376"/>
      <c r="P19" s="1592"/>
      <c r="Q19" s="1593"/>
    </row>
    <row r="20" spans="1:17">
      <c r="A20" s="1589"/>
      <c r="B20" s="1590"/>
      <c r="C20" s="1591"/>
      <c r="D20" s="1376"/>
      <c r="E20" s="1589"/>
      <c r="F20" s="1590"/>
      <c r="G20" s="1591"/>
      <c r="H20" s="1376"/>
      <c r="I20" s="1592"/>
      <c r="J20" s="1593"/>
      <c r="K20" s="1376"/>
      <c r="L20" s="1589"/>
      <c r="M20" s="1590"/>
      <c r="N20" s="1591"/>
      <c r="O20" s="1376"/>
      <c r="P20" s="1592"/>
      <c r="Q20" s="1593"/>
    </row>
    <row r="21" spans="1:17">
      <c r="A21" s="1589"/>
      <c r="B21" s="1590"/>
      <c r="C21" s="1591"/>
      <c r="D21" s="1376"/>
      <c r="E21" s="1589"/>
      <c r="F21" s="1590"/>
      <c r="G21" s="1591"/>
      <c r="H21" s="1376"/>
      <c r="I21" s="1592"/>
      <c r="J21" s="1593"/>
      <c r="K21" s="1376"/>
      <c r="L21" s="1589"/>
      <c r="M21" s="1590"/>
      <c r="N21" s="1591"/>
      <c r="O21" s="1376"/>
      <c r="P21" s="1592"/>
      <c r="Q21" s="1593"/>
    </row>
    <row r="22" spans="1:17">
      <c r="A22" s="1589"/>
      <c r="B22" s="1590"/>
      <c r="C22" s="1591"/>
      <c r="D22" s="1376"/>
      <c r="E22" s="1589"/>
      <c r="F22" s="1590"/>
      <c r="G22" s="1591"/>
      <c r="H22" s="1376"/>
      <c r="I22" s="1592"/>
      <c r="J22" s="1593"/>
      <c r="K22" s="1376"/>
      <c r="L22" s="1589"/>
      <c r="M22" s="1590"/>
      <c r="N22" s="1591"/>
      <c r="O22" s="1376"/>
      <c r="P22" s="1592"/>
      <c r="Q22" s="1593"/>
    </row>
    <row r="23" spans="1:17">
      <c r="A23" s="1589"/>
      <c r="B23" s="1590"/>
      <c r="C23" s="1591"/>
      <c r="D23" s="1376"/>
      <c r="E23" s="1589"/>
      <c r="F23" s="1590"/>
      <c r="G23" s="1591"/>
      <c r="H23" s="1376"/>
      <c r="I23" s="1592"/>
      <c r="J23" s="1593"/>
      <c r="K23" s="1376"/>
      <c r="L23" s="1589"/>
      <c r="M23" s="1590"/>
      <c r="N23" s="1591"/>
      <c r="O23" s="1376"/>
      <c r="P23" s="1592"/>
      <c r="Q23" s="1593"/>
    </row>
    <row r="24" spans="1:17">
      <c r="A24" s="1589"/>
      <c r="B24" s="1590"/>
      <c r="C24" s="1591"/>
      <c r="D24" s="1376"/>
      <c r="E24" s="1589"/>
      <c r="F24" s="1590"/>
      <c r="G24" s="1591"/>
      <c r="H24" s="1376"/>
      <c r="I24" s="1592"/>
      <c r="J24" s="1593"/>
      <c r="K24" s="1376"/>
      <c r="L24" s="1589"/>
      <c r="M24" s="1590"/>
      <c r="N24" s="1591"/>
      <c r="O24" s="1376"/>
      <c r="P24" s="1592"/>
      <c r="Q24" s="1593"/>
    </row>
    <row r="25" spans="1:17">
      <c r="A25" s="1589"/>
      <c r="B25" s="1590"/>
      <c r="C25" s="1591"/>
      <c r="D25" s="1376"/>
      <c r="E25" s="1589"/>
      <c r="F25" s="1590"/>
      <c r="G25" s="1591"/>
      <c r="H25" s="1376"/>
      <c r="I25" s="1592"/>
      <c r="J25" s="1593"/>
      <c r="K25" s="1376"/>
      <c r="L25" s="1589"/>
      <c r="M25" s="1590"/>
      <c r="N25" s="1591"/>
      <c r="O25" s="1376"/>
      <c r="P25" s="1592"/>
      <c r="Q25" s="1593"/>
    </row>
    <row r="26" spans="1:17">
      <c r="A26" s="1589"/>
      <c r="B26" s="1590"/>
      <c r="C26" s="1591"/>
      <c r="D26" s="1376"/>
      <c r="E26" s="1589"/>
      <c r="F26" s="1590"/>
      <c r="G26" s="1591"/>
      <c r="H26" s="1376"/>
      <c r="I26" s="1592"/>
      <c r="J26" s="1593"/>
      <c r="K26" s="1376"/>
      <c r="L26" s="1589"/>
      <c r="M26" s="1590"/>
      <c r="N26" s="1591"/>
      <c r="O26" s="1376"/>
      <c r="P26" s="1592"/>
      <c r="Q26" s="1593"/>
    </row>
    <row r="27" spans="1:17">
      <c r="A27" s="1589"/>
      <c r="B27" s="1590"/>
      <c r="C27" s="1591"/>
      <c r="D27" s="1376"/>
      <c r="E27" s="1589"/>
      <c r="F27" s="1590"/>
      <c r="G27" s="1591"/>
      <c r="H27" s="1376"/>
      <c r="I27" s="1592"/>
      <c r="J27" s="1593"/>
      <c r="K27" s="1376"/>
      <c r="L27" s="1589"/>
      <c r="M27" s="1590"/>
      <c r="N27" s="1591"/>
      <c r="O27" s="1376"/>
      <c r="P27" s="1592"/>
      <c r="Q27" s="1593"/>
    </row>
    <row r="28" spans="1:17">
      <c r="A28" s="1589"/>
      <c r="B28" s="1590"/>
      <c r="C28" s="1591"/>
      <c r="D28" s="1376"/>
      <c r="E28" s="1589"/>
      <c r="F28" s="1590"/>
      <c r="G28" s="1591"/>
      <c r="H28" s="1376"/>
      <c r="I28" s="1592"/>
      <c r="J28" s="1593"/>
      <c r="K28" s="1376"/>
      <c r="L28" s="1589"/>
      <c r="M28" s="1590"/>
      <c r="N28" s="1591"/>
      <c r="O28" s="1376"/>
      <c r="P28" s="1592"/>
      <c r="Q28" s="1593"/>
    </row>
    <row r="29" spans="1:17">
      <c r="A29" s="1589"/>
      <c r="B29" s="1590"/>
      <c r="C29" s="1591"/>
      <c r="D29" s="1376"/>
      <c r="E29" s="1589"/>
      <c r="F29" s="1590"/>
      <c r="G29" s="1591"/>
      <c r="H29" s="1376"/>
      <c r="I29" s="1592"/>
      <c r="J29" s="1593"/>
      <c r="K29" s="1376"/>
      <c r="L29" s="1589"/>
      <c r="M29" s="1590"/>
      <c r="N29" s="1591"/>
      <c r="O29" s="1376"/>
      <c r="P29" s="1592"/>
      <c r="Q29" s="1593"/>
    </row>
    <row r="30" spans="1:17">
      <c r="A30" s="1589"/>
      <c r="B30" s="1590"/>
      <c r="C30" s="1591"/>
      <c r="D30" s="1376"/>
      <c r="E30" s="1589"/>
      <c r="F30" s="1590"/>
      <c r="G30" s="1591"/>
      <c r="H30" s="1376"/>
      <c r="I30" s="1592"/>
      <c r="J30" s="1593"/>
      <c r="K30" s="1376"/>
      <c r="L30" s="1589"/>
      <c r="M30" s="1590"/>
      <c r="N30" s="1591"/>
      <c r="O30" s="1376"/>
      <c r="P30" s="1592"/>
      <c r="Q30" s="1593"/>
    </row>
    <row r="31" spans="1:17">
      <c r="A31" s="1589"/>
      <c r="B31" s="1590"/>
      <c r="C31" s="1591"/>
      <c r="D31" s="1376"/>
      <c r="E31" s="1589"/>
      <c r="F31" s="1590"/>
      <c r="G31" s="1591"/>
      <c r="H31" s="1376"/>
      <c r="I31" s="1592"/>
      <c r="J31" s="1593"/>
      <c r="K31" s="1376"/>
      <c r="L31" s="1589"/>
      <c r="M31" s="1590"/>
      <c r="N31" s="1591"/>
      <c r="O31" s="1376"/>
      <c r="P31" s="1592"/>
      <c r="Q31" s="1593"/>
    </row>
    <row r="32" spans="1:17">
      <c r="A32" s="1589"/>
      <c r="B32" s="1590"/>
      <c r="C32" s="1591"/>
      <c r="D32" s="1376"/>
      <c r="E32" s="1589"/>
      <c r="F32" s="1590"/>
      <c r="G32" s="1591"/>
      <c r="H32" s="1376"/>
      <c r="I32" s="1592"/>
      <c r="J32" s="1593"/>
      <c r="K32" s="1376"/>
      <c r="L32" s="1589"/>
      <c r="M32" s="1590"/>
      <c r="N32" s="1591"/>
      <c r="O32" s="1376"/>
      <c r="P32" s="1592"/>
      <c r="Q32" s="1593"/>
    </row>
    <row r="33" spans="1:17">
      <c r="A33" s="1589"/>
      <c r="B33" s="1590"/>
      <c r="C33" s="1591"/>
      <c r="D33" s="1376"/>
      <c r="E33" s="1589"/>
      <c r="F33" s="1590"/>
      <c r="G33" s="1591"/>
      <c r="H33" s="1376"/>
      <c r="I33" s="1592"/>
      <c r="J33" s="1593"/>
      <c r="K33" s="1376"/>
      <c r="L33" s="1589"/>
      <c r="M33" s="1590"/>
      <c r="N33" s="1591"/>
      <c r="O33" s="1376"/>
      <c r="P33" s="1592"/>
      <c r="Q33" s="1593"/>
    </row>
    <row r="34" spans="1:17">
      <c r="A34" s="1589"/>
      <c r="B34" s="1590"/>
      <c r="C34" s="1591"/>
      <c r="D34" s="1376"/>
      <c r="E34" s="1589"/>
      <c r="F34" s="1590"/>
      <c r="G34" s="1591"/>
      <c r="H34" s="1376"/>
      <c r="I34" s="1592"/>
      <c r="J34" s="1593"/>
      <c r="K34" s="1376"/>
      <c r="L34" s="1589"/>
      <c r="M34" s="1590"/>
      <c r="N34" s="1591"/>
      <c r="O34" s="1376"/>
      <c r="P34" s="1592"/>
      <c r="Q34" s="1593"/>
    </row>
    <row r="35" spans="1:17">
      <c r="A35" s="1589"/>
      <c r="B35" s="1590"/>
      <c r="C35" s="1591"/>
      <c r="D35" s="1376"/>
      <c r="E35" s="1589"/>
      <c r="F35" s="1590"/>
      <c r="G35" s="1591"/>
      <c r="H35" s="1376"/>
      <c r="I35" s="1592"/>
      <c r="J35" s="1593"/>
      <c r="K35" s="1376"/>
      <c r="L35" s="1589"/>
      <c r="M35" s="1590"/>
      <c r="N35" s="1591"/>
      <c r="O35" s="1376"/>
      <c r="P35" s="1592"/>
      <c r="Q35" s="1593"/>
    </row>
    <row r="36" spans="1:17">
      <c r="A36" s="1589"/>
      <c r="B36" s="1590"/>
      <c r="C36" s="1591"/>
      <c r="D36" s="1376"/>
      <c r="E36" s="1589"/>
      <c r="F36" s="1590"/>
      <c r="G36" s="1591"/>
      <c r="H36" s="1376"/>
      <c r="I36" s="1592"/>
      <c r="J36" s="1593"/>
      <c r="K36" s="1376"/>
      <c r="L36" s="1589"/>
      <c r="M36" s="1590"/>
      <c r="N36" s="1591"/>
      <c r="O36" s="1376"/>
      <c r="P36" s="1592"/>
      <c r="Q36" s="1593"/>
    </row>
    <row r="37" spans="1:17">
      <c r="A37" s="1589"/>
      <c r="B37" s="1590"/>
      <c r="C37" s="1591"/>
      <c r="D37" s="1376"/>
      <c r="E37" s="1589"/>
      <c r="F37" s="1590"/>
      <c r="G37" s="1591"/>
      <c r="H37" s="1376"/>
      <c r="I37" s="1592"/>
      <c r="J37" s="1593"/>
      <c r="K37" s="1376"/>
      <c r="L37" s="1589"/>
      <c r="M37" s="1590"/>
      <c r="N37" s="1591"/>
      <c r="O37" s="1376"/>
      <c r="P37" s="1592"/>
      <c r="Q37" s="1593"/>
    </row>
    <row r="38" spans="1:17">
      <c r="A38" s="1589"/>
      <c r="B38" s="1590"/>
      <c r="C38" s="1591"/>
      <c r="D38" s="1376"/>
      <c r="E38" s="1589"/>
      <c r="F38" s="1590"/>
      <c r="G38" s="1591"/>
      <c r="H38" s="1376"/>
      <c r="I38" s="1592"/>
      <c r="J38" s="1593"/>
      <c r="K38" s="1376"/>
      <c r="L38" s="1589"/>
      <c r="M38" s="1590"/>
      <c r="N38" s="1591"/>
      <c r="O38" s="1376"/>
      <c r="P38" s="1592"/>
      <c r="Q38" s="1593"/>
    </row>
    <row r="39" spans="1:17">
      <c r="A39" s="1589"/>
      <c r="B39" s="1590"/>
      <c r="C39" s="1591"/>
      <c r="D39" s="1376"/>
      <c r="E39" s="1589"/>
      <c r="F39" s="1590"/>
      <c r="G39" s="1591"/>
      <c r="H39" s="1376"/>
      <c r="I39" s="1592"/>
      <c r="J39" s="1593"/>
      <c r="K39" s="1376"/>
      <c r="L39" s="1589"/>
      <c r="M39" s="1590"/>
      <c r="N39" s="1591"/>
      <c r="O39" s="1376"/>
      <c r="P39" s="1592"/>
      <c r="Q39" s="1593"/>
    </row>
    <row r="40" spans="1:17">
      <c r="A40" s="1589"/>
      <c r="B40" s="1590"/>
      <c r="C40" s="1591"/>
      <c r="D40" s="1376"/>
      <c r="E40" s="1589"/>
      <c r="F40" s="1590"/>
      <c r="G40" s="1591"/>
      <c r="H40" s="1376"/>
      <c r="I40" s="1592"/>
      <c r="J40" s="1593"/>
      <c r="K40" s="1376"/>
      <c r="L40" s="1589"/>
      <c r="M40" s="1590"/>
      <c r="N40" s="1591"/>
      <c r="O40" s="1376"/>
      <c r="P40" s="1592"/>
      <c r="Q40" s="1593"/>
    </row>
    <row r="41" spans="1:17">
      <c r="A41" s="1589"/>
      <c r="B41" s="1590"/>
      <c r="C41" s="1591"/>
      <c r="D41" s="1376"/>
      <c r="E41" s="1589"/>
      <c r="F41" s="1590"/>
      <c r="G41" s="1591"/>
      <c r="H41" s="1376"/>
      <c r="I41" s="1592"/>
      <c r="J41" s="1593"/>
      <c r="K41" s="1376"/>
      <c r="L41" s="1589"/>
      <c r="M41" s="1590"/>
      <c r="N41" s="1591"/>
      <c r="O41" s="1376"/>
      <c r="P41" s="1592"/>
      <c r="Q41" s="1593"/>
    </row>
    <row r="42" spans="1:17">
      <c r="A42" s="1589"/>
      <c r="B42" s="1590"/>
      <c r="C42" s="1591"/>
      <c r="D42" s="1376"/>
      <c r="E42" s="1589"/>
      <c r="F42" s="1590"/>
      <c r="G42" s="1591"/>
      <c r="H42" s="1376"/>
      <c r="I42" s="1592"/>
      <c r="J42" s="1593"/>
      <c r="K42" s="1376"/>
      <c r="L42" s="1589"/>
      <c r="M42" s="1590"/>
      <c r="N42" s="1591"/>
      <c r="O42" s="1376"/>
      <c r="P42" s="1592"/>
      <c r="Q42" s="1593"/>
    </row>
    <row r="43" spans="1:17" ht="13.5" thickBot="1">
      <c r="A43" s="1598"/>
      <c r="B43" s="1599"/>
      <c r="C43" s="1600"/>
      <c r="E43" s="1598"/>
      <c r="F43" s="1599"/>
      <c r="G43" s="1600"/>
      <c r="I43" s="1601"/>
      <c r="J43" s="1602"/>
      <c r="L43" s="1598"/>
      <c r="M43" s="1599"/>
      <c r="N43" s="1600"/>
      <c r="P43" s="1601"/>
      <c r="Q43" s="1602"/>
    </row>
    <row r="44" spans="1:17">
      <c r="E44" s="1289"/>
      <c r="F44" s="1289"/>
    </row>
  </sheetData>
  <mergeCells count="9">
    <mergeCell ref="A7:C7"/>
    <mergeCell ref="A2:Q2"/>
    <mergeCell ref="A4:Q4"/>
    <mergeCell ref="I7:J7"/>
    <mergeCell ref="P17:P18"/>
    <mergeCell ref="Q17:Q18"/>
    <mergeCell ref="E7:G7"/>
    <mergeCell ref="L7:N7"/>
    <mergeCell ref="P7:Q7"/>
  </mergeCells>
  <hyperlinks>
    <hyperlink ref="S1" location="Content!A1" display="Content" xr:uid="{49BCC80C-EFCC-4D8D-A846-BFF435D9F332}"/>
  </hyperlinks>
  <printOptions horizontalCentered="1"/>
  <pageMargins left="0.2" right="0.2" top="1.25" bottom="0.75" header="0.3" footer="0.3"/>
  <pageSetup paperSize="5" scale="52"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ED629-1CB2-42AE-88C4-133B4F5A0F9E}">
  <sheetPr>
    <tabColor rgb="FFFFCCCC"/>
    <pageSetUpPr fitToPage="1"/>
  </sheetPr>
  <dimension ref="A1:S68"/>
  <sheetViews>
    <sheetView showGridLines="0" zoomScaleNormal="100" zoomScaleSheetLayoutView="90" workbookViewId="0">
      <pane xSplit="3" ySplit="9" topLeftCell="M10" activePane="bottomRight" state="frozen"/>
      <selection pane="bottomRight" activeCell="A4" sqref="A4:Q4"/>
      <selection pane="bottomLeft" activeCell="C1" sqref="C1:C1048576"/>
      <selection pane="topRight" activeCell="C1" sqref="C1:C1048576"/>
    </sheetView>
  </sheetViews>
  <sheetFormatPr defaultRowHeight="12.75"/>
  <cols>
    <col min="1" max="1" width="26.42578125" style="168" customWidth="1"/>
    <col min="2" max="2" width="37.42578125" style="168" customWidth="1"/>
    <col min="3" max="3" width="18.28515625" style="1572" customWidth="1"/>
    <col min="4" max="4" width="4" style="168" customWidth="1"/>
    <col min="5" max="5" width="14.28515625" style="168" customWidth="1"/>
    <col min="6" max="6" width="37" style="168" customWidth="1"/>
    <col min="7" max="7" width="16.42578125" style="1572" customWidth="1"/>
    <col min="8" max="8" width="4" style="168" customWidth="1"/>
    <col min="9" max="9" width="23.85546875" style="1572" customWidth="1"/>
    <col min="10" max="10" width="18.28515625" style="1573" customWidth="1"/>
    <col min="11" max="11" width="4" style="168" customWidth="1"/>
    <col min="12" max="12" width="26.42578125" style="168" customWidth="1"/>
    <col min="13" max="13" width="46.85546875" style="168" customWidth="1"/>
    <col min="14" max="14" width="18.28515625" style="1572" customWidth="1"/>
    <col min="15" max="15" width="4" style="168" customWidth="1"/>
    <col min="16" max="16" width="23.85546875" style="1572" customWidth="1"/>
    <col min="17" max="17" width="18.28515625" style="1573" customWidth="1"/>
    <col min="18" max="16384" width="9.140625" style="168"/>
  </cols>
  <sheetData>
    <row r="1" spans="1:19" s="30" customFormat="1" ht="14.1" customHeight="1" thickTop="1" thickBot="1">
      <c r="P1" s="63"/>
      <c r="Q1" s="63"/>
      <c r="S1" s="865" t="s">
        <v>263</v>
      </c>
    </row>
    <row r="2" spans="1:19" s="30" customFormat="1" ht="14.1" customHeight="1" thickTop="1">
      <c r="A2" s="1961" t="s">
        <v>594</v>
      </c>
      <c r="B2" s="1961"/>
      <c r="C2" s="1961"/>
      <c r="D2" s="1961"/>
      <c r="E2" s="1961"/>
      <c r="F2" s="1961"/>
      <c r="G2" s="1961"/>
      <c r="H2" s="1961"/>
      <c r="I2" s="1961"/>
      <c r="J2" s="1961"/>
      <c r="K2" s="1961"/>
      <c r="L2" s="1961"/>
      <c r="M2" s="1961"/>
      <c r="N2" s="1961"/>
      <c r="O2" s="1961"/>
      <c r="P2" s="1961"/>
      <c r="Q2" s="1961"/>
    </row>
    <row r="3" spans="1:19" s="30" customFormat="1" ht="14.1" customHeight="1">
      <c r="A3" s="267"/>
      <c r="B3" s="267"/>
      <c r="C3" s="267"/>
      <c r="D3" s="267"/>
      <c r="E3" s="267"/>
      <c r="F3" s="267"/>
      <c r="G3" s="267"/>
      <c r="H3" s="267"/>
      <c r="I3" s="267"/>
      <c r="J3" s="267"/>
      <c r="K3" s="267"/>
      <c r="L3" s="267"/>
      <c r="M3" s="267"/>
      <c r="N3" s="267"/>
      <c r="O3" s="267"/>
      <c r="P3" s="267"/>
      <c r="Q3" s="267"/>
    </row>
    <row r="4" spans="1:19" s="30" customFormat="1" ht="14.1" customHeight="1">
      <c r="A4" s="1960" t="s">
        <v>1321</v>
      </c>
      <c r="B4" s="1960"/>
      <c r="C4" s="1960"/>
      <c r="D4" s="1960"/>
      <c r="E4" s="1960"/>
      <c r="F4" s="1960"/>
      <c r="G4" s="1960"/>
      <c r="H4" s="1960"/>
      <c r="I4" s="1960"/>
      <c r="J4" s="1960"/>
      <c r="K4" s="1960"/>
      <c r="L4" s="1960"/>
      <c r="M4" s="1960"/>
      <c r="N4" s="1960"/>
      <c r="O4" s="1960"/>
      <c r="P4" s="1960"/>
      <c r="Q4" s="1960"/>
    </row>
    <row r="5" spans="1:19" s="30" customFormat="1" ht="14.1" customHeight="1"/>
    <row r="6" spans="1:19" s="1" customFormat="1" ht="14.1" customHeight="1" thickBot="1">
      <c r="A6" s="1557"/>
      <c r="B6" s="1557"/>
      <c r="C6" s="1557"/>
      <c r="E6" s="1557"/>
      <c r="F6" s="1557"/>
      <c r="G6" s="1557"/>
      <c r="I6" s="1557"/>
      <c r="J6" s="1557"/>
      <c r="L6" s="1557"/>
      <c r="M6" s="1557"/>
      <c r="N6" s="1557"/>
      <c r="P6" s="1557"/>
      <c r="Q6" s="1557"/>
    </row>
    <row r="7" spans="1:19" s="169" customFormat="1" ht="13.5" thickBot="1">
      <c r="A7" s="1976" t="s">
        <v>1322</v>
      </c>
      <c r="B7" s="1977"/>
      <c r="C7" s="1978"/>
      <c r="E7" s="1976" t="s">
        <v>35</v>
      </c>
      <c r="F7" s="1977"/>
      <c r="G7" s="1978"/>
      <c r="I7" s="1976" t="s">
        <v>1323</v>
      </c>
      <c r="J7" s="1978"/>
      <c r="L7" s="1976" t="s">
        <v>1297</v>
      </c>
      <c r="M7" s="1977"/>
      <c r="N7" s="1978"/>
      <c r="P7" s="1976" t="s">
        <v>1324</v>
      </c>
      <c r="Q7" s="1978"/>
    </row>
    <row r="8" spans="1:19" s="169" customFormat="1" ht="51">
      <c r="A8" s="1574" t="s">
        <v>1299</v>
      </c>
      <c r="B8" s="1575" t="s">
        <v>1300</v>
      </c>
      <c r="C8" s="1576" t="s">
        <v>262</v>
      </c>
      <c r="E8" s="1574" t="s">
        <v>1301</v>
      </c>
      <c r="F8" s="1575" t="s">
        <v>1302</v>
      </c>
      <c r="G8" s="1576" t="s">
        <v>262</v>
      </c>
      <c r="I8" s="1577" t="s">
        <v>1325</v>
      </c>
      <c r="J8" s="1578" t="s">
        <v>1326</v>
      </c>
      <c r="L8" s="1574" t="s">
        <v>1305</v>
      </c>
      <c r="M8" s="1575" t="s">
        <v>1306</v>
      </c>
      <c r="N8" s="1576" t="s">
        <v>262</v>
      </c>
      <c r="P8" s="1577" t="s">
        <v>1327</v>
      </c>
      <c r="Q8" s="1578" t="s">
        <v>1326</v>
      </c>
    </row>
    <row r="9" spans="1:19" s="1582" customFormat="1" ht="13.5" thickBot="1">
      <c r="A9" s="1579" t="s">
        <v>1308</v>
      </c>
      <c r="B9" s="1580" t="s">
        <v>1309</v>
      </c>
      <c r="C9" s="1581" t="s">
        <v>1310</v>
      </c>
      <c r="E9" s="1579" t="s">
        <v>1311</v>
      </c>
      <c r="F9" s="1580" t="s">
        <v>1312</v>
      </c>
      <c r="G9" s="1581" t="s">
        <v>1313</v>
      </c>
      <c r="I9" s="1583" t="s">
        <v>1314</v>
      </c>
      <c r="J9" s="1584" t="s">
        <v>1315</v>
      </c>
      <c r="L9" s="1579" t="s">
        <v>1316</v>
      </c>
      <c r="M9" s="1580" t="s">
        <v>1317</v>
      </c>
      <c r="N9" s="1581" t="s">
        <v>1318</v>
      </c>
      <c r="P9" s="1583" t="s">
        <v>1319</v>
      </c>
      <c r="Q9" s="1584" t="s">
        <v>1320</v>
      </c>
    </row>
    <row r="10" spans="1:19">
      <c r="A10" s="1585"/>
      <c r="B10" s="2461"/>
      <c r="C10" s="1586"/>
      <c r="D10" s="1376"/>
      <c r="E10" s="1585"/>
      <c r="F10" s="2461"/>
      <c r="G10" s="1586"/>
      <c r="H10" s="1376"/>
      <c r="I10" s="1587"/>
      <c r="J10" s="1588"/>
      <c r="K10" s="1376"/>
      <c r="L10" s="1585"/>
      <c r="M10" s="2461"/>
      <c r="N10" s="1586"/>
      <c r="O10" s="1376"/>
      <c r="P10" s="1587"/>
      <c r="Q10" s="1588"/>
    </row>
    <row r="11" spans="1:19">
      <c r="A11" s="1589"/>
      <c r="B11" s="1590"/>
      <c r="C11" s="1591"/>
      <c r="D11" s="1376"/>
      <c r="E11" s="1589"/>
      <c r="F11" s="1590"/>
      <c r="G11" s="1591"/>
      <c r="H11" s="1376"/>
      <c r="I11" s="1592"/>
      <c r="J11" s="1593"/>
      <c r="K11" s="1376"/>
      <c r="L11" s="1589"/>
      <c r="M11" s="1590"/>
      <c r="N11" s="1591"/>
      <c r="O11" s="1376"/>
      <c r="P11" s="1592"/>
      <c r="Q11" s="1593"/>
    </row>
    <row r="12" spans="1:19">
      <c r="A12" s="1589"/>
      <c r="B12" s="1590"/>
      <c r="C12" s="1591"/>
      <c r="D12" s="1376"/>
      <c r="E12" s="1589"/>
      <c r="F12" s="1590"/>
      <c r="G12" s="1591"/>
      <c r="H12" s="1376"/>
      <c r="I12" s="1594"/>
      <c r="J12" s="1593"/>
      <c r="K12" s="1376"/>
      <c r="L12" s="1589"/>
      <c r="M12" s="1590"/>
      <c r="N12" s="1591"/>
      <c r="O12" s="1376"/>
      <c r="P12" s="1592"/>
      <c r="Q12" s="1593"/>
    </row>
    <row r="13" spans="1:19">
      <c r="A13" s="1589"/>
      <c r="B13" s="1590"/>
      <c r="C13" s="1591"/>
      <c r="D13" s="1376"/>
      <c r="E13" s="1589"/>
      <c r="F13" s="1590"/>
      <c r="G13" s="1591"/>
      <c r="H13" s="1376"/>
      <c r="I13" s="1594"/>
      <c r="J13" s="1593"/>
      <c r="K13" s="1376"/>
      <c r="L13" s="1589"/>
      <c r="M13" s="1590"/>
      <c r="N13" s="1591"/>
      <c r="O13" s="1376"/>
      <c r="P13" s="1592"/>
      <c r="Q13" s="1593"/>
    </row>
    <row r="14" spans="1:19">
      <c r="A14" s="1589"/>
      <c r="B14" s="1590"/>
      <c r="C14" s="1591"/>
      <c r="D14" s="1376"/>
      <c r="E14" s="1589"/>
      <c r="F14" s="1590"/>
      <c r="G14" s="1591"/>
      <c r="H14" s="1376"/>
      <c r="I14" s="1594"/>
      <c r="J14" s="1593"/>
      <c r="K14" s="1376"/>
      <c r="L14" s="1589"/>
      <c r="M14" s="1590"/>
      <c r="N14" s="1591"/>
      <c r="O14" s="1376"/>
      <c r="P14" s="1592"/>
      <c r="Q14" s="1593"/>
    </row>
    <row r="15" spans="1:19">
      <c r="A15" s="1589"/>
      <c r="B15" s="1590"/>
      <c r="C15" s="1591"/>
      <c r="D15" s="1376"/>
      <c r="E15" s="1589"/>
      <c r="F15" s="1590"/>
      <c r="G15" s="1591"/>
      <c r="H15" s="1376"/>
      <c r="I15" s="1594"/>
      <c r="J15" s="1593"/>
      <c r="K15" s="1376"/>
      <c r="L15" s="1589"/>
      <c r="M15" s="1590"/>
      <c r="N15" s="1591"/>
      <c r="O15" s="1376"/>
      <c r="P15" s="1592"/>
      <c r="Q15" s="1593"/>
    </row>
    <row r="16" spans="1:19">
      <c r="A16" s="1589"/>
      <c r="B16" s="1590"/>
      <c r="C16" s="1591"/>
      <c r="D16" s="1376"/>
      <c r="E16" s="1589"/>
      <c r="F16" s="1590"/>
      <c r="G16" s="1591"/>
      <c r="H16" s="1376"/>
      <c r="I16" s="1594"/>
      <c r="J16" s="1593"/>
      <c r="K16" s="1376"/>
      <c r="L16" s="1589"/>
      <c r="M16" s="1590"/>
      <c r="N16" s="1591"/>
      <c r="O16" s="1376"/>
      <c r="P16" s="1592"/>
      <c r="Q16" s="1593"/>
    </row>
    <row r="17" spans="1:17">
      <c r="A17" s="1589"/>
      <c r="B17" s="1590"/>
      <c r="C17" s="1591"/>
      <c r="D17" s="1376"/>
      <c r="E17" s="1589"/>
      <c r="F17" s="1590"/>
      <c r="G17" s="1591"/>
      <c r="H17" s="1376"/>
      <c r="I17" s="1594"/>
      <c r="J17" s="1593"/>
      <c r="K17" s="1376"/>
      <c r="L17" s="1589"/>
      <c r="M17" s="1590"/>
      <c r="N17" s="1591"/>
      <c r="O17" s="1376"/>
      <c r="P17" s="1592"/>
      <c r="Q17" s="1595"/>
    </row>
    <row r="18" spans="1:17">
      <c r="A18" s="1589"/>
      <c r="B18" s="1590"/>
      <c r="C18" s="1591"/>
      <c r="D18" s="1376"/>
      <c r="E18" s="1589"/>
      <c r="F18" s="1590"/>
      <c r="G18" s="1591"/>
      <c r="H18" s="1376"/>
      <c r="I18" s="1594"/>
      <c r="J18" s="1593"/>
      <c r="K18" s="1376"/>
      <c r="L18" s="1589"/>
      <c r="M18" s="1590"/>
      <c r="N18" s="1591"/>
      <c r="O18" s="1376"/>
      <c r="P18" s="1592"/>
      <c r="Q18" s="1595"/>
    </row>
    <row r="19" spans="1:17">
      <c r="A19" s="1589"/>
      <c r="B19" s="1590"/>
      <c r="C19" s="1591"/>
      <c r="D19" s="1376"/>
      <c r="E19" s="1589"/>
      <c r="F19" s="1590"/>
      <c r="G19" s="1596"/>
      <c r="H19" s="1376"/>
      <c r="I19" s="1594"/>
      <c r="J19" s="1593"/>
      <c r="K19" s="1376"/>
      <c r="L19" s="1589"/>
      <c r="M19" s="1590"/>
      <c r="N19" s="1591"/>
      <c r="O19" s="1376"/>
      <c r="P19" s="1592"/>
      <c r="Q19" s="1595"/>
    </row>
    <row r="20" spans="1:17">
      <c r="A20" s="1589"/>
      <c r="B20" s="1590"/>
      <c r="C20" s="1591"/>
      <c r="D20" s="1376"/>
      <c r="E20" s="1589"/>
      <c r="F20" s="1590"/>
      <c r="G20" s="1596"/>
      <c r="H20" s="1376"/>
      <c r="I20" s="1594"/>
      <c r="J20" s="1593"/>
      <c r="K20" s="1376"/>
      <c r="L20" s="1589"/>
      <c r="M20" s="1590"/>
      <c r="N20" s="1591"/>
      <c r="O20" s="1376"/>
      <c r="P20" s="1592"/>
      <c r="Q20" s="1595"/>
    </row>
    <row r="21" spans="1:17">
      <c r="A21" s="1589"/>
      <c r="B21" s="1590"/>
      <c r="C21" s="1591"/>
      <c r="D21" s="1376"/>
      <c r="E21" s="1589"/>
      <c r="F21" s="1590"/>
      <c r="G21" s="1596"/>
      <c r="H21" s="1376"/>
      <c r="I21" s="1594"/>
      <c r="J21" s="1593"/>
      <c r="K21" s="1376"/>
      <c r="L21" s="1589"/>
      <c r="M21" s="1590"/>
      <c r="N21" s="1591"/>
      <c r="O21" s="1376"/>
      <c r="P21" s="1592"/>
      <c r="Q21" s="1595"/>
    </row>
    <row r="22" spans="1:17">
      <c r="A22" s="1589"/>
      <c r="B22" s="1590"/>
      <c r="C22" s="1591"/>
      <c r="D22" s="1376"/>
      <c r="E22" s="1589"/>
      <c r="F22" s="1590"/>
      <c r="G22" s="1596"/>
      <c r="H22" s="1376"/>
      <c r="I22" s="1594"/>
      <c r="J22" s="1593"/>
      <c r="K22" s="1376"/>
      <c r="L22" s="1589"/>
      <c r="M22" s="1590"/>
      <c r="N22" s="1591"/>
      <c r="O22" s="1376"/>
      <c r="P22" s="1592"/>
      <c r="Q22" s="1595"/>
    </row>
    <row r="23" spans="1:17">
      <c r="A23" s="1589"/>
      <c r="B23" s="1590"/>
      <c r="C23" s="1591"/>
      <c r="D23" s="1376"/>
      <c r="E23" s="1589"/>
      <c r="F23" s="1590"/>
      <c r="G23" s="1596"/>
      <c r="H23" s="1376"/>
      <c r="I23" s="1594"/>
      <c r="J23" s="1593"/>
      <c r="K23" s="1376"/>
      <c r="L23" s="1589"/>
      <c r="M23" s="1590"/>
      <c r="N23" s="1591"/>
      <c r="O23" s="1376"/>
      <c r="P23" s="1592"/>
      <c r="Q23" s="1595"/>
    </row>
    <row r="24" spans="1:17">
      <c r="A24" s="1589"/>
      <c r="B24" s="1590"/>
      <c r="C24" s="1591"/>
      <c r="D24" s="1376"/>
      <c r="E24" s="1589"/>
      <c r="F24" s="1590"/>
      <c r="G24" s="1596"/>
      <c r="H24" s="1376"/>
      <c r="I24" s="1594"/>
      <c r="J24" s="1597"/>
      <c r="K24" s="1376"/>
      <c r="L24" s="1589"/>
      <c r="M24" s="1590"/>
      <c r="N24" s="1591"/>
      <c r="O24" s="1376"/>
      <c r="P24" s="1592"/>
      <c r="Q24" s="1595"/>
    </row>
    <row r="25" spans="1:17">
      <c r="A25" s="1589"/>
      <c r="B25" s="1590"/>
      <c r="C25" s="1591"/>
      <c r="D25" s="1376"/>
      <c r="E25" s="1589"/>
      <c r="F25" s="1590"/>
      <c r="G25" s="1596"/>
      <c r="H25" s="1376"/>
      <c r="I25" s="1594"/>
      <c r="J25" s="1593"/>
      <c r="K25" s="1376"/>
      <c r="L25" s="1589"/>
      <c r="M25" s="1590"/>
      <c r="N25" s="1591"/>
      <c r="O25" s="1376"/>
      <c r="P25" s="1592"/>
      <c r="Q25" s="1595"/>
    </row>
    <row r="26" spans="1:17">
      <c r="A26" s="1589"/>
      <c r="B26" s="1590"/>
      <c r="C26" s="1591"/>
      <c r="D26" s="1376"/>
      <c r="E26" s="1589"/>
      <c r="F26" s="1590"/>
      <c r="G26" s="1596"/>
      <c r="H26" s="1376"/>
      <c r="I26" s="1594"/>
      <c r="J26" s="1593"/>
      <c r="K26" s="1376"/>
      <c r="L26" s="1589"/>
      <c r="M26" s="1590"/>
      <c r="N26" s="1591"/>
      <c r="O26" s="1376"/>
      <c r="P26" s="1592"/>
      <c r="Q26" s="1595"/>
    </row>
    <row r="27" spans="1:17">
      <c r="A27" s="1589"/>
      <c r="B27" s="1590"/>
      <c r="C27" s="1591"/>
      <c r="D27" s="1376"/>
      <c r="E27" s="1589"/>
      <c r="F27" s="1590"/>
      <c r="G27" s="1596"/>
      <c r="H27" s="1376"/>
      <c r="I27" s="1594"/>
      <c r="J27" s="1593"/>
      <c r="K27" s="1376"/>
      <c r="L27" s="1589"/>
      <c r="M27" s="1590"/>
      <c r="N27" s="1591"/>
      <c r="O27" s="1376"/>
      <c r="P27" s="1592"/>
      <c r="Q27" s="1595"/>
    </row>
    <row r="28" spans="1:17">
      <c r="A28" s="1589"/>
      <c r="B28" s="1590"/>
      <c r="C28" s="1591"/>
      <c r="D28" s="1376"/>
      <c r="E28" s="1589"/>
      <c r="F28" s="1590"/>
      <c r="G28" s="1596"/>
      <c r="H28" s="1376"/>
      <c r="I28" s="1594"/>
      <c r="J28" s="1593"/>
      <c r="K28" s="1376"/>
      <c r="L28" s="1589"/>
      <c r="M28" s="1590"/>
      <c r="N28" s="1591"/>
      <c r="O28" s="1376"/>
      <c r="P28" s="1592"/>
      <c r="Q28" s="1595"/>
    </row>
    <row r="29" spans="1:17">
      <c r="A29" s="1589"/>
      <c r="B29" s="1590"/>
      <c r="C29" s="1591"/>
      <c r="D29" s="1376"/>
      <c r="E29" s="1589"/>
      <c r="F29" s="1590"/>
      <c r="G29" s="1596"/>
      <c r="H29" s="1376"/>
      <c r="I29" s="1594"/>
      <c r="J29" s="1593"/>
      <c r="K29" s="1376"/>
      <c r="L29" s="1589"/>
      <c r="M29" s="1590"/>
      <c r="N29" s="1591"/>
      <c r="O29" s="1376"/>
      <c r="P29" s="1592"/>
      <c r="Q29" s="1593"/>
    </row>
    <row r="30" spans="1:17">
      <c r="A30" s="1589"/>
      <c r="B30" s="1590"/>
      <c r="C30" s="1591"/>
      <c r="D30" s="1376"/>
      <c r="E30" s="1589"/>
      <c r="F30" s="1590"/>
      <c r="G30" s="1596"/>
      <c r="H30" s="1376"/>
      <c r="I30" s="1594"/>
      <c r="J30" s="1593"/>
      <c r="K30" s="1376"/>
      <c r="L30" s="1589"/>
      <c r="M30" s="1590"/>
      <c r="N30" s="1591"/>
      <c r="O30" s="1376"/>
      <c r="P30" s="1592"/>
      <c r="Q30" s="1593"/>
    </row>
    <row r="31" spans="1:17">
      <c r="A31" s="1589"/>
      <c r="B31" s="1590"/>
      <c r="C31" s="1591"/>
      <c r="D31" s="1376"/>
      <c r="E31" s="1589"/>
      <c r="F31" s="1590"/>
      <c r="G31" s="1591"/>
      <c r="H31" s="1376"/>
      <c r="I31" s="1594"/>
      <c r="J31" s="1593"/>
      <c r="K31" s="1376"/>
      <c r="L31" s="1589"/>
      <c r="M31" s="1590"/>
      <c r="N31" s="1591"/>
      <c r="O31" s="1376"/>
      <c r="P31" s="1592"/>
      <c r="Q31" s="1593"/>
    </row>
    <row r="32" spans="1:17">
      <c r="A32" s="1589"/>
      <c r="B32" s="1590"/>
      <c r="C32" s="1591"/>
      <c r="D32" s="1376"/>
      <c r="E32" s="1589"/>
      <c r="F32" s="1590"/>
      <c r="G32" s="1591"/>
      <c r="H32" s="1376"/>
      <c r="I32" s="1594"/>
      <c r="J32" s="1593"/>
      <c r="K32" s="1376"/>
      <c r="L32" s="1589"/>
      <c r="M32" s="1590"/>
      <c r="N32" s="1591"/>
      <c r="O32" s="1376"/>
      <c r="P32" s="1592"/>
      <c r="Q32" s="1593"/>
    </row>
    <row r="33" spans="1:17">
      <c r="A33" s="1589"/>
      <c r="B33" s="1590"/>
      <c r="C33" s="1591"/>
      <c r="D33" s="1376"/>
      <c r="E33" s="1589"/>
      <c r="F33" s="1590"/>
      <c r="G33" s="1591"/>
      <c r="H33" s="1376"/>
      <c r="I33" s="1594"/>
      <c r="J33" s="1593"/>
      <c r="K33" s="1376"/>
      <c r="L33" s="1589"/>
      <c r="M33" s="1590"/>
      <c r="N33" s="1591"/>
      <c r="O33" s="1376"/>
      <c r="P33" s="1592"/>
      <c r="Q33" s="1593"/>
    </row>
    <row r="34" spans="1:17">
      <c r="A34" s="1589"/>
      <c r="B34" s="1590"/>
      <c r="C34" s="1591"/>
      <c r="D34" s="1376"/>
      <c r="E34" s="1589"/>
      <c r="F34" s="1590"/>
      <c r="G34" s="1591"/>
      <c r="H34" s="1376"/>
      <c r="I34" s="1594"/>
      <c r="J34" s="1593"/>
      <c r="K34" s="1376"/>
      <c r="L34" s="1589"/>
      <c r="M34" s="1590"/>
      <c r="N34" s="1591"/>
      <c r="O34" s="1376"/>
      <c r="P34" s="1592"/>
      <c r="Q34" s="1593"/>
    </row>
    <row r="35" spans="1:17">
      <c r="A35" s="1589"/>
      <c r="B35" s="1590"/>
      <c r="C35" s="1591"/>
      <c r="D35" s="1376"/>
      <c r="E35" s="1589"/>
      <c r="F35" s="1590"/>
      <c r="G35" s="1591"/>
      <c r="H35" s="1376"/>
      <c r="I35" s="1594"/>
      <c r="J35" s="1593"/>
      <c r="K35" s="1376"/>
      <c r="L35" s="1589"/>
      <c r="M35" s="1590"/>
      <c r="N35" s="1591"/>
      <c r="O35" s="1376"/>
      <c r="P35" s="1592"/>
      <c r="Q35" s="1593"/>
    </row>
    <row r="36" spans="1:17">
      <c r="A36" s="1589"/>
      <c r="B36" s="1590"/>
      <c r="C36" s="1591"/>
      <c r="D36" s="1376"/>
      <c r="E36" s="1589"/>
      <c r="F36" s="1590"/>
      <c r="G36" s="1591"/>
      <c r="H36" s="1376"/>
      <c r="I36" s="1594"/>
      <c r="J36" s="1593"/>
      <c r="K36" s="1376"/>
      <c r="L36" s="1589"/>
      <c r="M36" s="1590"/>
      <c r="N36" s="1591"/>
      <c r="O36" s="1376"/>
      <c r="P36" s="1592"/>
      <c r="Q36" s="1593"/>
    </row>
    <row r="37" spans="1:17">
      <c r="A37" s="1589"/>
      <c r="B37" s="1590"/>
      <c r="C37" s="1591"/>
      <c r="D37" s="1376"/>
      <c r="E37" s="1589"/>
      <c r="F37" s="1590"/>
      <c r="G37" s="1591"/>
      <c r="H37" s="1376"/>
      <c r="I37" s="1594"/>
      <c r="J37" s="1593"/>
      <c r="K37" s="1376"/>
      <c r="L37" s="1589"/>
      <c r="M37" s="1590"/>
      <c r="N37" s="1591"/>
      <c r="O37" s="1376"/>
      <c r="P37" s="1592"/>
      <c r="Q37" s="1593"/>
    </row>
    <row r="38" spans="1:17">
      <c r="A38" s="1589"/>
      <c r="B38" s="1590"/>
      <c r="C38" s="1591"/>
      <c r="D38" s="1376"/>
      <c r="E38" s="1589"/>
      <c r="F38" s="1590"/>
      <c r="G38" s="1591"/>
      <c r="H38" s="1376"/>
      <c r="I38" s="1594"/>
      <c r="J38" s="1593"/>
      <c r="K38" s="1376"/>
      <c r="L38" s="1589"/>
      <c r="M38" s="1590"/>
      <c r="N38" s="1591"/>
      <c r="O38" s="1376"/>
      <c r="P38" s="1592"/>
      <c r="Q38" s="1593"/>
    </row>
    <row r="39" spans="1:17">
      <c r="A39" s="1589"/>
      <c r="B39" s="1590"/>
      <c r="C39" s="1591"/>
      <c r="D39" s="1376"/>
      <c r="E39" s="1589"/>
      <c r="F39" s="1590"/>
      <c r="G39" s="1591"/>
      <c r="H39" s="1376"/>
      <c r="I39" s="1594"/>
      <c r="J39" s="1593"/>
      <c r="K39" s="1376"/>
      <c r="L39" s="1589"/>
      <c r="M39" s="1590"/>
      <c r="N39" s="1591"/>
      <c r="O39" s="1376"/>
      <c r="P39" s="1592"/>
      <c r="Q39" s="1593"/>
    </row>
    <row r="40" spans="1:17">
      <c r="A40" s="1589"/>
      <c r="B40" s="1590"/>
      <c r="C40" s="1591"/>
      <c r="D40" s="1376"/>
      <c r="E40" s="1589"/>
      <c r="F40" s="1590"/>
      <c r="G40" s="1591"/>
      <c r="H40" s="1376"/>
      <c r="I40" s="1594"/>
      <c r="J40" s="1593"/>
      <c r="K40" s="1376"/>
      <c r="L40" s="1589"/>
      <c r="M40" s="1590"/>
      <c r="N40" s="1591"/>
      <c r="O40" s="1376"/>
      <c r="P40" s="1592"/>
      <c r="Q40" s="1593"/>
    </row>
    <row r="41" spans="1:17">
      <c r="A41" s="1589"/>
      <c r="B41" s="1590"/>
      <c r="C41" s="1591"/>
      <c r="D41" s="1376"/>
      <c r="E41" s="1589"/>
      <c r="F41" s="1590"/>
      <c r="G41" s="1591"/>
      <c r="H41" s="1376"/>
      <c r="I41" s="1594"/>
      <c r="J41" s="1593"/>
      <c r="K41" s="1376"/>
      <c r="L41" s="1589"/>
      <c r="M41" s="1590"/>
      <c r="N41" s="1591"/>
      <c r="O41" s="1376"/>
      <c r="P41" s="1592"/>
      <c r="Q41" s="1593"/>
    </row>
    <row r="42" spans="1:17">
      <c r="A42" s="1589"/>
      <c r="B42" s="1590"/>
      <c r="C42" s="1591"/>
      <c r="D42" s="1376"/>
      <c r="E42" s="1589"/>
      <c r="F42" s="1590"/>
      <c r="G42" s="1591"/>
      <c r="H42" s="1376"/>
      <c r="I42" s="1594"/>
      <c r="J42" s="1593"/>
      <c r="K42" s="1376"/>
      <c r="L42" s="1589"/>
      <c r="M42" s="1590"/>
      <c r="N42" s="1591"/>
      <c r="O42" s="1376"/>
      <c r="P42" s="1592"/>
      <c r="Q42" s="1593"/>
    </row>
    <row r="43" spans="1:17">
      <c r="A43" s="1589"/>
      <c r="B43" s="1590"/>
      <c r="C43" s="1591"/>
      <c r="D43" s="1376"/>
      <c r="E43" s="1589"/>
      <c r="F43" s="1590"/>
      <c r="G43" s="1591"/>
      <c r="H43" s="1376"/>
      <c r="I43" s="1594"/>
      <c r="J43" s="1593"/>
      <c r="K43" s="1376"/>
      <c r="L43" s="1589"/>
      <c r="M43" s="1590"/>
      <c r="N43" s="1591"/>
      <c r="O43" s="1376"/>
      <c r="P43" s="1592"/>
      <c r="Q43" s="1593"/>
    </row>
    <row r="44" spans="1:17">
      <c r="A44" s="1589"/>
      <c r="B44" s="1590"/>
      <c r="C44" s="1591"/>
      <c r="D44" s="1376"/>
      <c r="E44" s="1589"/>
      <c r="F44" s="1590"/>
      <c r="G44" s="1591"/>
      <c r="H44" s="1376"/>
      <c r="I44" s="1594"/>
      <c r="J44" s="1593"/>
      <c r="K44" s="1376"/>
      <c r="L44" s="1589"/>
      <c r="M44" s="1590"/>
      <c r="N44" s="1591"/>
      <c r="O44" s="1376"/>
      <c r="P44" s="1592"/>
      <c r="Q44" s="1593"/>
    </row>
    <row r="45" spans="1:17">
      <c r="A45" s="1589"/>
      <c r="B45" s="1590"/>
      <c r="C45" s="1591"/>
      <c r="D45" s="1376"/>
      <c r="E45" s="1589"/>
      <c r="F45" s="1590"/>
      <c r="G45" s="1591"/>
      <c r="H45" s="1376"/>
      <c r="I45" s="1594"/>
      <c r="J45" s="1593"/>
      <c r="K45" s="1376"/>
      <c r="L45" s="1589"/>
      <c r="M45" s="1590"/>
      <c r="N45" s="1591"/>
      <c r="O45" s="1376"/>
      <c r="P45" s="1592"/>
      <c r="Q45" s="1593"/>
    </row>
    <row r="46" spans="1:17">
      <c r="A46" s="1589"/>
      <c r="B46" s="1590"/>
      <c r="C46" s="1591"/>
      <c r="D46" s="1376"/>
      <c r="E46" s="1589"/>
      <c r="F46" s="1590"/>
      <c r="G46" s="1591"/>
      <c r="H46" s="1376"/>
      <c r="I46" s="1594"/>
      <c r="J46" s="1593"/>
      <c r="K46" s="1376"/>
      <c r="L46" s="1589"/>
      <c r="M46" s="1590"/>
      <c r="N46" s="1591"/>
      <c r="O46" s="1376"/>
      <c r="P46" s="1592"/>
      <c r="Q46" s="1593"/>
    </row>
    <row r="47" spans="1:17">
      <c r="A47" s="1589"/>
      <c r="B47" s="1590"/>
      <c r="C47" s="1591"/>
      <c r="D47" s="1376"/>
      <c r="E47" s="1589"/>
      <c r="F47" s="1590"/>
      <c r="G47" s="1591"/>
      <c r="H47" s="1376"/>
      <c r="I47" s="1594"/>
      <c r="J47" s="1593"/>
      <c r="K47" s="1376"/>
      <c r="L47" s="1589"/>
      <c r="M47" s="1590"/>
      <c r="N47" s="1591"/>
      <c r="O47" s="1376"/>
      <c r="P47" s="1592"/>
      <c r="Q47" s="1593"/>
    </row>
    <row r="48" spans="1:17">
      <c r="A48" s="1589"/>
      <c r="B48" s="1590"/>
      <c r="C48" s="1591"/>
      <c r="D48" s="1376"/>
      <c r="E48" s="1589"/>
      <c r="F48" s="1590"/>
      <c r="G48" s="1591"/>
      <c r="H48" s="1376"/>
      <c r="I48" s="1594"/>
      <c r="J48" s="1593"/>
      <c r="K48" s="1376"/>
      <c r="L48" s="1589"/>
      <c r="M48" s="1590"/>
      <c r="N48" s="1591"/>
      <c r="O48" s="1376"/>
      <c r="P48" s="1592"/>
      <c r="Q48" s="1593"/>
    </row>
    <row r="49" spans="1:17">
      <c r="A49" s="1589"/>
      <c r="B49" s="1590"/>
      <c r="C49" s="1591"/>
      <c r="D49" s="1376"/>
      <c r="E49" s="1589"/>
      <c r="F49" s="1590"/>
      <c r="G49" s="1591"/>
      <c r="H49" s="1376"/>
      <c r="I49" s="1594"/>
      <c r="J49" s="1593"/>
      <c r="K49" s="1376"/>
      <c r="L49" s="1589"/>
      <c r="M49" s="1590"/>
      <c r="N49" s="1591"/>
      <c r="O49" s="1376"/>
      <c r="P49" s="1592"/>
      <c r="Q49" s="1593"/>
    </row>
    <row r="50" spans="1:17">
      <c r="A50" s="1589"/>
      <c r="B50" s="1590"/>
      <c r="C50" s="1591"/>
      <c r="D50" s="1376"/>
      <c r="E50" s="1589"/>
      <c r="F50" s="1590"/>
      <c r="G50" s="1591"/>
      <c r="H50" s="1376"/>
      <c r="I50" s="1594"/>
      <c r="J50" s="1593"/>
      <c r="K50" s="1376"/>
      <c r="L50" s="1589"/>
      <c r="M50" s="1590"/>
      <c r="N50" s="1591"/>
      <c r="O50" s="1376"/>
      <c r="P50" s="1592"/>
      <c r="Q50" s="1593"/>
    </row>
    <row r="51" spans="1:17">
      <c r="A51" s="1589"/>
      <c r="B51" s="1590"/>
      <c r="C51" s="1591"/>
      <c r="D51" s="1376"/>
      <c r="E51" s="1589"/>
      <c r="F51" s="1590"/>
      <c r="G51" s="1591"/>
      <c r="H51" s="1376"/>
      <c r="I51" s="1592"/>
      <c r="J51" s="1593"/>
      <c r="K51" s="1376"/>
      <c r="L51" s="1589"/>
      <c r="M51" s="1590"/>
      <c r="N51" s="1591"/>
      <c r="O51" s="1376"/>
      <c r="P51" s="1592"/>
      <c r="Q51" s="1593"/>
    </row>
    <row r="52" spans="1:17">
      <c r="A52" s="1589"/>
      <c r="B52" s="1590"/>
      <c r="C52" s="1591"/>
      <c r="D52" s="1376"/>
      <c r="E52" s="1589"/>
      <c r="F52" s="1590"/>
      <c r="G52" s="1591"/>
      <c r="H52" s="1376"/>
      <c r="I52" s="1592"/>
      <c r="J52" s="1593"/>
      <c r="K52" s="1376"/>
      <c r="L52" s="1589"/>
      <c r="M52" s="1590"/>
      <c r="N52" s="1591"/>
      <c r="O52" s="1376"/>
      <c r="P52" s="1592"/>
      <c r="Q52" s="1593"/>
    </row>
    <row r="53" spans="1:17">
      <c r="A53" s="1589"/>
      <c r="B53" s="1590"/>
      <c r="C53" s="1591"/>
      <c r="D53" s="1376"/>
      <c r="E53" s="1589"/>
      <c r="F53" s="1590"/>
      <c r="G53" s="1591"/>
      <c r="H53" s="1376"/>
      <c r="I53" s="1592"/>
      <c r="J53" s="1593"/>
      <c r="K53" s="1376"/>
      <c r="L53" s="1589"/>
      <c r="M53" s="1590"/>
      <c r="N53" s="1591"/>
      <c r="O53" s="1376"/>
      <c r="P53" s="1592"/>
      <c r="Q53" s="1593"/>
    </row>
    <row r="54" spans="1:17">
      <c r="A54" s="1589"/>
      <c r="B54" s="1590"/>
      <c r="C54" s="1591"/>
      <c r="D54" s="1376"/>
      <c r="E54" s="1589"/>
      <c r="F54" s="1590"/>
      <c r="G54" s="1591"/>
      <c r="H54" s="1376"/>
      <c r="I54" s="1592"/>
      <c r="J54" s="1593"/>
      <c r="K54" s="1376"/>
      <c r="L54" s="1589"/>
      <c r="M54" s="1590"/>
      <c r="N54" s="1591"/>
      <c r="O54" s="1376"/>
      <c r="P54" s="1592"/>
      <c r="Q54" s="1593"/>
    </row>
    <row r="55" spans="1:17">
      <c r="A55" s="1589"/>
      <c r="B55" s="1590"/>
      <c r="C55" s="1591"/>
      <c r="D55" s="1376"/>
      <c r="E55" s="1589"/>
      <c r="F55" s="1590"/>
      <c r="G55" s="1591"/>
      <c r="H55" s="1376"/>
      <c r="I55" s="1592"/>
      <c r="J55" s="1593"/>
      <c r="K55" s="1376"/>
      <c r="L55" s="1589"/>
      <c r="M55" s="1590"/>
      <c r="N55" s="1591"/>
      <c r="O55" s="1376"/>
      <c r="P55" s="1592"/>
      <c r="Q55" s="1593"/>
    </row>
    <row r="56" spans="1:17">
      <c r="A56" s="1589"/>
      <c r="B56" s="1590"/>
      <c r="C56" s="1591"/>
      <c r="D56" s="1376"/>
      <c r="E56" s="1589"/>
      <c r="F56" s="1590"/>
      <c r="G56" s="1591"/>
      <c r="H56" s="1376"/>
      <c r="I56" s="1592"/>
      <c r="J56" s="1593"/>
      <c r="K56" s="1376"/>
      <c r="L56" s="1589"/>
      <c r="M56" s="1590"/>
      <c r="N56" s="1591"/>
      <c r="O56" s="1376"/>
      <c r="P56" s="1592"/>
      <c r="Q56" s="1593"/>
    </row>
    <row r="57" spans="1:17">
      <c r="A57" s="1589"/>
      <c r="B57" s="1590"/>
      <c r="C57" s="1591"/>
      <c r="D57" s="1376"/>
      <c r="E57" s="1589"/>
      <c r="F57" s="1590"/>
      <c r="G57" s="1591"/>
      <c r="H57" s="1376"/>
      <c r="I57" s="1592"/>
      <c r="J57" s="1593"/>
      <c r="K57" s="1376"/>
      <c r="L57" s="1589"/>
      <c r="M57" s="1590"/>
      <c r="N57" s="1591"/>
      <c r="O57" s="1376"/>
      <c r="P57" s="1592"/>
      <c r="Q57" s="1593"/>
    </row>
    <row r="58" spans="1:17">
      <c r="A58" s="1589"/>
      <c r="B58" s="1590"/>
      <c r="C58" s="1591"/>
      <c r="D58" s="1376"/>
      <c r="E58" s="1589"/>
      <c r="F58" s="1590"/>
      <c r="G58" s="1591"/>
      <c r="H58" s="1376"/>
      <c r="I58" s="1592"/>
      <c r="J58" s="1593"/>
      <c r="K58" s="1376"/>
      <c r="L58" s="1589"/>
      <c r="M58" s="1590"/>
      <c r="N58" s="1591"/>
      <c r="O58" s="1376"/>
      <c r="P58" s="1592"/>
      <c r="Q58" s="1593"/>
    </row>
    <row r="59" spans="1:17">
      <c r="A59" s="1589"/>
      <c r="B59" s="1590"/>
      <c r="C59" s="1591"/>
      <c r="D59" s="1376"/>
      <c r="E59" s="1589"/>
      <c r="F59" s="1590"/>
      <c r="G59" s="1591"/>
      <c r="H59" s="1376"/>
      <c r="I59" s="1592"/>
      <c r="J59" s="1593"/>
      <c r="K59" s="1376"/>
      <c r="L59" s="1589"/>
      <c r="M59" s="1590"/>
      <c r="N59" s="1591"/>
      <c r="O59" s="1376"/>
      <c r="P59" s="1592"/>
      <c r="Q59" s="1593"/>
    </row>
    <row r="60" spans="1:17">
      <c r="A60" s="1589"/>
      <c r="B60" s="1590"/>
      <c r="C60" s="1591"/>
      <c r="D60" s="1376"/>
      <c r="E60" s="1589"/>
      <c r="F60" s="1590"/>
      <c r="G60" s="1591"/>
      <c r="H60" s="1376"/>
      <c r="I60" s="1592"/>
      <c r="J60" s="1593"/>
      <c r="K60" s="1376"/>
      <c r="L60" s="1589"/>
      <c r="M60" s="1590"/>
      <c r="N60" s="1591"/>
      <c r="O60" s="1376"/>
      <c r="P60" s="1592"/>
      <c r="Q60" s="1593"/>
    </row>
    <row r="61" spans="1:17">
      <c r="A61" s="1589"/>
      <c r="B61" s="1590"/>
      <c r="C61" s="1591"/>
      <c r="D61" s="1376"/>
      <c r="E61" s="1589"/>
      <c r="F61" s="1590"/>
      <c r="G61" s="1591"/>
      <c r="H61" s="1376"/>
      <c r="I61" s="1592"/>
      <c r="J61" s="1593"/>
      <c r="K61" s="1376"/>
      <c r="L61" s="1589"/>
      <c r="M61" s="1590"/>
      <c r="N61" s="1591"/>
      <c r="O61" s="1376"/>
      <c r="P61" s="1592"/>
      <c r="Q61" s="1593"/>
    </row>
    <row r="62" spans="1:17">
      <c r="A62" s="1589"/>
      <c r="B62" s="1590"/>
      <c r="C62" s="1591"/>
      <c r="D62" s="1376"/>
      <c r="E62" s="1589"/>
      <c r="F62" s="1590"/>
      <c r="G62" s="1591"/>
      <c r="H62" s="1376"/>
      <c r="I62" s="1592"/>
      <c r="J62" s="1593"/>
      <c r="K62" s="1376"/>
      <c r="L62" s="1589"/>
      <c r="M62" s="1590"/>
      <c r="N62" s="1591"/>
      <c r="O62" s="1376"/>
      <c r="P62" s="1592"/>
      <c r="Q62" s="1593"/>
    </row>
    <row r="63" spans="1:17">
      <c r="A63" s="1589"/>
      <c r="B63" s="1590"/>
      <c r="C63" s="1591"/>
      <c r="D63" s="1376"/>
      <c r="E63" s="1589"/>
      <c r="F63" s="1590"/>
      <c r="G63" s="1591"/>
      <c r="H63" s="1376"/>
      <c r="I63" s="1592"/>
      <c r="J63" s="1593"/>
      <c r="K63" s="1376"/>
      <c r="L63" s="1589"/>
      <c r="M63" s="1590"/>
      <c r="N63" s="1591"/>
      <c r="O63" s="1376"/>
      <c r="P63" s="1592"/>
      <c r="Q63" s="1593"/>
    </row>
    <row r="64" spans="1:17">
      <c r="A64" s="1589"/>
      <c r="B64" s="1590"/>
      <c r="C64" s="1591"/>
      <c r="D64" s="1376"/>
      <c r="E64" s="1589"/>
      <c r="F64" s="1590"/>
      <c r="G64" s="1591"/>
      <c r="H64" s="1376"/>
      <c r="I64" s="1592"/>
      <c r="J64" s="1593"/>
      <c r="K64" s="1376"/>
      <c r="L64" s="1589"/>
      <c r="M64" s="1590"/>
      <c r="N64" s="1591"/>
      <c r="O64" s="1376"/>
      <c r="P64" s="1592"/>
      <c r="Q64" s="1593"/>
    </row>
    <row r="65" spans="1:17">
      <c r="A65" s="1589"/>
      <c r="B65" s="1590"/>
      <c r="C65" s="1591"/>
      <c r="D65" s="1376"/>
      <c r="E65" s="1589"/>
      <c r="F65" s="1590"/>
      <c r="G65" s="1591"/>
      <c r="H65" s="1376"/>
      <c r="I65" s="1592"/>
      <c r="J65" s="1593"/>
      <c r="K65" s="1376"/>
      <c r="L65" s="1589"/>
      <c r="M65" s="1590"/>
      <c r="N65" s="1591"/>
      <c r="O65" s="1376"/>
      <c r="P65" s="1592"/>
      <c r="Q65" s="1593"/>
    </row>
    <row r="66" spans="1:17">
      <c r="A66" s="1589"/>
      <c r="B66" s="1590"/>
      <c r="C66" s="1591"/>
      <c r="D66" s="1376"/>
      <c r="E66" s="1589"/>
      <c r="F66" s="1590"/>
      <c r="G66" s="1591"/>
      <c r="H66" s="1376"/>
      <c r="I66" s="1592"/>
      <c r="J66" s="1593"/>
      <c r="K66" s="1376"/>
      <c r="L66" s="1589"/>
      <c r="M66" s="1590"/>
      <c r="N66" s="1591"/>
      <c r="O66" s="1376"/>
      <c r="P66" s="1592"/>
      <c r="Q66" s="1593"/>
    </row>
    <row r="67" spans="1:17" ht="13.5" thickBot="1">
      <c r="A67" s="1598"/>
      <c r="B67" s="1599"/>
      <c r="C67" s="1600"/>
      <c r="E67" s="1598"/>
      <c r="F67" s="1599"/>
      <c r="G67" s="1600"/>
      <c r="I67" s="1601"/>
      <c r="J67" s="1602"/>
      <c r="L67" s="1598"/>
      <c r="M67" s="1599"/>
      <c r="N67" s="1600"/>
      <c r="P67" s="1601"/>
      <c r="Q67" s="1602"/>
    </row>
    <row r="68" spans="1:17">
      <c r="E68" s="1289"/>
      <c r="F68" s="1289"/>
    </row>
  </sheetData>
  <mergeCells count="7">
    <mergeCell ref="A7:C7"/>
    <mergeCell ref="I7:J7"/>
    <mergeCell ref="A2:Q2"/>
    <mergeCell ref="A4:Q4"/>
    <mergeCell ref="P7:Q7"/>
    <mergeCell ref="E7:G7"/>
    <mergeCell ref="L7:N7"/>
  </mergeCells>
  <hyperlinks>
    <hyperlink ref="S1" location="Content!A1" display="Content" xr:uid="{3FA2811E-8120-47A1-80A8-596CAC9C481A}"/>
  </hyperlinks>
  <printOptions horizontalCentered="1"/>
  <pageMargins left="0.2" right="0.2" top="1.25" bottom="0.75" header="0.3" footer="0.3"/>
  <pageSetup paperSize="5" scale="4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CCCC"/>
    <pageSetUpPr fitToPage="1"/>
  </sheetPr>
  <dimension ref="A1:V181"/>
  <sheetViews>
    <sheetView showGridLines="0" topLeftCell="N1" zoomScale="90" zoomScaleNormal="90" zoomScaleSheetLayoutView="75" zoomScalePageLayoutView="75" workbookViewId="0">
      <selection activeCell="AA19" sqref="AA19"/>
    </sheetView>
  </sheetViews>
  <sheetFormatPr defaultColWidth="13.140625" defaultRowHeight="12.75" customHeight="1"/>
  <cols>
    <col min="1" max="1" width="26.28515625" style="1" bestFit="1" customWidth="1"/>
    <col min="2" max="20" width="16.42578125" style="1" customWidth="1"/>
    <col min="21" max="21" width="7" style="1" customWidth="1"/>
    <col min="22" max="16384" width="13.140625" style="1"/>
  </cols>
  <sheetData>
    <row r="1" spans="1:22" s="30" customFormat="1" ht="14.1" customHeight="1" thickTop="1" thickBot="1">
      <c r="P1" s="63"/>
      <c r="Q1" s="63"/>
      <c r="R1" s="63"/>
      <c r="V1" s="865" t="s">
        <v>263</v>
      </c>
    </row>
    <row r="2" spans="1:22" s="30" customFormat="1" ht="14.1" customHeight="1" thickTop="1">
      <c r="A2" s="1961" t="s">
        <v>594</v>
      </c>
      <c r="B2" s="1961"/>
      <c r="C2" s="1961"/>
      <c r="D2" s="1961"/>
      <c r="E2" s="1961"/>
      <c r="F2" s="1961"/>
      <c r="G2" s="1961"/>
      <c r="H2" s="1961"/>
      <c r="I2" s="1961"/>
      <c r="J2" s="1961"/>
      <c r="K2" s="1961"/>
      <c r="L2" s="1961"/>
      <c r="M2" s="1961"/>
      <c r="N2" s="1961"/>
      <c r="O2" s="1961"/>
      <c r="P2" s="1961"/>
      <c r="Q2" s="1961"/>
      <c r="R2" s="1961"/>
      <c r="S2" s="1961"/>
      <c r="T2" s="1961"/>
    </row>
    <row r="3" spans="1:22" s="30" customFormat="1" ht="14.1" customHeight="1">
      <c r="A3" s="267"/>
      <c r="B3" s="267"/>
      <c r="C3" s="267"/>
      <c r="D3" s="267"/>
      <c r="E3" s="267"/>
      <c r="F3" s="267"/>
      <c r="G3" s="267"/>
      <c r="H3" s="267"/>
      <c r="I3" s="267"/>
      <c r="J3" s="267"/>
      <c r="K3" s="267"/>
      <c r="L3" s="267"/>
      <c r="M3" s="267"/>
      <c r="N3" s="267"/>
      <c r="O3" s="267"/>
      <c r="P3" s="267"/>
      <c r="Q3" s="267"/>
      <c r="R3" s="267"/>
      <c r="S3" s="267"/>
      <c r="T3" s="267"/>
    </row>
    <row r="4" spans="1:22" s="30" customFormat="1" ht="14.1" customHeight="1">
      <c r="A4" s="1960" t="s">
        <v>1328</v>
      </c>
      <c r="B4" s="1960"/>
      <c r="C4" s="1960"/>
      <c r="D4" s="1960"/>
      <c r="E4" s="1960"/>
      <c r="F4" s="1960"/>
      <c r="G4" s="1960"/>
      <c r="H4" s="1960"/>
      <c r="I4" s="1960"/>
      <c r="J4" s="1960"/>
      <c r="K4" s="1960"/>
      <c r="L4" s="1960"/>
      <c r="M4" s="1960"/>
      <c r="N4" s="1960"/>
      <c r="O4" s="1960"/>
      <c r="P4" s="1960"/>
      <c r="Q4" s="1960"/>
      <c r="R4" s="1960"/>
      <c r="S4" s="1960"/>
      <c r="T4" s="1960"/>
    </row>
    <row r="5" spans="1:22" s="30" customFormat="1" ht="14.1" customHeight="1"/>
    <row r="6" spans="1:22" ht="14.1" customHeight="1" thickBot="1">
      <c r="A6" s="1557"/>
      <c r="B6" s="1557"/>
      <c r="C6" s="1557"/>
      <c r="D6" s="1557"/>
      <c r="E6" s="1557"/>
      <c r="F6" s="1557"/>
      <c r="G6" s="1557"/>
      <c r="H6" s="1557"/>
      <c r="I6" s="1557"/>
      <c r="J6" s="1557"/>
      <c r="K6" s="1557"/>
      <c r="L6" s="1557"/>
      <c r="M6" s="1557"/>
      <c r="N6" s="1557"/>
      <c r="O6" s="1557"/>
      <c r="P6" s="1557"/>
      <c r="Q6" s="1557"/>
      <c r="R6" s="1557"/>
      <c r="S6" s="1557"/>
      <c r="T6" s="1557"/>
    </row>
    <row r="7" spans="1:22" ht="16.5" customHeight="1">
      <c r="A7" s="2462" t="s">
        <v>1329</v>
      </c>
      <c r="B7" s="2067" t="s">
        <v>1330</v>
      </c>
      <c r="C7" s="2067"/>
      <c r="D7" s="2067"/>
      <c r="E7" s="2463" t="s">
        <v>675</v>
      </c>
      <c r="F7" s="2463"/>
      <c r="G7" s="2463"/>
      <c r="H7" s="2464" t="s">
        <v>1331</v>
      </c>
      <c r="I7" s="2464"/>
      <c r="J7" s="2464"/>
      <c r="K7" s="2464"/>
      <c r="L7" s="2464"/>
      <c r="M7" s="2464"/>
      <c r="N7" s="2464"/>
      <c r="O7" s="2464"/>
      <c r="P7" s="2067" t="s">
        <v>1332</v>
      </c>
      <c r="Q7" s="2067"/>
      <c r="R7" s="2067"/>
      <c r="S7" s="2067"/>
      <c r="T7" s="2465" t="s">
        <v>1333</v>
      </c>
    </row>
    <row r="8" spans="1:22" s="41" customFormat="1" ht="25.5" customHeight="1" thickBot="1">
      <c r="A8" s="1984"/>
      <c r="B8" s="266" t="s">
        <v>1334</v>
      </c>
      <c r="C8" s="266" t="s">
        <v>1335</v>
      </c>
      <c r="D8" s="266" t="s">
        <v>1336</v>
      </c>
      <c r="E8" s="266" t="s">
        <v>1334</v>
      </c>
      <c r="F8" s="266" t="s">
        <v>1335</v>
      </c>
      <c r="G8" s="266" t="s">
        <v>1336</v>
      </c>
      <c r="H8" s="266" t="s">
        <v>1337</v>
      </c>
      <c r="I8" s="266" t="s">
        <v>1338</v>
      </c>
      <c r="J8" s="266" t="s">
        <v>578</v>
      </c>
      <c r="K8" s="266" t="s">
        <v>1335</v>
      </c>
      <c r="L8" s="266" t="s">
        <v>1339</v>
      </c>
      <c r="M8" s="266" t="s">
        <v>1340</v>
      </c>
      <c r="N8" s="266" t="s">
        <v>1334</v>
      </c>
      <c r="O8" s="266" t="s">
        <v>1336</v>
      </c>
      <c r="P8" s="266" t="s">
        <v>1334</v>
      </c>
      <c r="Q8" s="266" t="s">
        <v>1341</v>
      </c>
      <c r="R8" s="266" t="s">
        <v>1335</v>
      </c>
      <c r="S8" s="266" t="s">
        <v>1336</v>
      </c>
      <c r="T8" s="1985"/>
    </row>
    <row r="9" spans="1:22" s="41" customFormat="1" ht="12.75" customHeight="1">
      <c r="A9" s="2466"/>
      <c r="B9" s="2467"/>
      <c r="C9" s="2468"/>
      <c r="D9" s="2469"/>
      <c r="E9" s="2467"/>
      <c r="F9" s="2468"/>
      <c r="G9" s="2469"/>
      <c r="H9" s="2470"/>
      <c r="I9" s="2470"/>
      <c r="J9" s="2470"/>
      <c r="K9" s="2468"/>
      <c r="L9" s="2470"/>
      <c r="M9" s="2470"/>
      <c r="N9" s="2467"/>
      <c r="O9" s="2469"/>
      <c r="P9" s="2467"/>
      <c r="Q9" s="2470"/>
      <c r="R9" s="2468"/>
      <c r="S9" s="2469"/>
      <c r="T9" s="2471"/>
    </row>
    <row r="10" spans="1:22" s="3" customFormat="1" ht="12.75" customHeight="1">
      <c r="A10" s="485" t="s">
        <v>1342</v>
      </c>
      <c r="B10" s="978"/>
      <c r="C10" s="979"/>
      <c r="D10" s="980"/>
      <c r="E10" s="978"/>
      <c r="F10" s="979"/>
      <c r="G10" s="980"/>
      <c r="H10" s="2472"/>
      <c r="I10" s="2472"/>
      <c r="J10" s="2472"/>
      <c r="K10" s="979"/>
      <c r="L10" s="2472"/>
      <c r="M10" s="2472"/>
      <c r="N10" s="978"/>
      <c r="O10" s="980"/>
      <c r="P10" s="978"/>
      <c r="Q10" s="2472"/>
      <c r="R10" s="979"/>
      <c r="S10" s="980"/>
      <c r="T10" s="2473"/>
    </row>
    <row r="11" spans="1:22" ht="12.75" customHeight="1">
      <c r="A11" s="268" t="s">
        <v>1343</v>
      </c>
      <c r="B11" s="1054"/>
      <c r="C11" s="2474"/>
      <c r="D11" s="2475"/>
      <c r="E11" s="1054"/>
      <c r="F11" s="2474"/>
      <c r="G11" s="2475"/>
      <c r="H11" s="2476"/>
      <c r="I11" s="2476"/>
      <c r="J11" s="2476"/>
      <c r="K11" s="2474"/>
      <c r="L11" s="2476"/>
      <c r="M11" s="2476"/>
      <c r="N11" s="1054"/>
      <c r="O11" s="2475"/>
      <c r="P11" s="1054"/>
      <c r="Q11" s="2476"/>
      <c r="R11" s="2474"/>
      <c r="S11" s="2475"/>
      <c r="T11" s="2477"/>
    </row>
    <row r="12" spans="1:22" ht="12.75" customHeight="1">
      <c r="A12" s="268" t="s">
        <v>1344</v>
      </c>
      <c r="B12" s="1054"/>
      <c r="C12" s="2474"/>
      <c r="D12" s="2475"/>
      <c r="E12" s="1054"/>
      <c r="F12" s="2474"/>
      <c r="G12" s="2475"/>
      <c r="H12" s="2476"/>
      <c r="I12" s="2476"/>
      <c r="J12" s="2476"/>
      <c r="K12" s="2474"/>
      <c r="L12" s="2476"/>
      <c r="M12" s="2476"/>
      <c r="N12" s="1054"/>
      <c r="O12" s="2475"/>
      <c r="P12" s="1054"/>
      <c r="Q12" s="2476"/>
      <c r="R12" s="2474"/>
      <c r="S12" s="2475"/>
      <c r="T12" s="2477"/>
    </row>
    <row r="13" spans="1:22" ht="12.75" customHeight="1">
      <c r="A13" s="268"/>
      <c r="B13" s="2478"/>
      <c r="C13" s="2479"/>
      <c r="D13" s="2480"/>
      <c r="E13" s="2478"/>
      <c r="F13" s="2479"/>
      <c r="G13" s="2480"/>
      <c r="H13" s="981"/>
      <c r="I13" s="981"/>
      <c r="J13" s="981"/>
      <c r="K13" s="2479"/>
      <c r="L13" s="981"/>
      <c r="M13" s="981"/>
      <c r="N13" s="2478"/>
      <c r="O13" s="2480"/>
      <c r="P13" s="2478"/>
      <c r="Q13" s="981"/>
      <c r="R13" s="2479"/>
      <c r="S13" s="2480"/>
      <c r="T13" s="272"/>
    </row>
    <row r="14" spans="1:22" s="3" customFormat="1" ht="12.75" customHeight="1">
      <c r="A14" s="485" t="s">
        <v>1345</v>
      </c>
      <c r="B14" s="978"/>
      <c r="C14" s="979"/>
      <c r="D14" s="980"/>
      <c r="E14" s="978"/>
      <c r="F14" s="979"/>
      <c r="G14" s="980"/>
      <c r="H14" s="2472"/>
      <c r="I14" s="2472"/>
      <c r="J14" s="2472"/>
      <c r="K14" s="979"/>
      <c r="L14" s="2472"/>
      <c r="M14" s="2472"/>
      <c r="N14" s="978"/>
      <c r="O14" s="980"/>
      <c r="P14" s="978"/>
      <c r="Q14" s="2472"/>
      <c r="R14" s="979"/>
      <c r="S14" s="980"/>
      <c r="T14" s="2473"/>
    </row>
    <row r="15" spans="1:22" ht="12.75" customHeight="1">
      <c r="A15" s="268" t="s">
        <v>1343</v>
      </c>
      <c r="B15" s="1054"/>
      <c r="C15" s="2474"/>
      <c r="D15" s="2475"/>
      <c r="E15" s="1054"/>
      <c r="F15" s="2474"/>
      <c r="G15" s="2475"/>
      <c r="H15" s="2476"/>
      <c r="I15" s="2476"/>
      <c r="J15" s="2476"/>
      <c r="K15" s="2474"/>
      <c r="L15" s="2476"/>
      <c r="M15" s="2476"/>
      <c r="N15" s="1054"/>
      <c r="O15" s="2475"/>
      <c r="P15" s="1054"/>
      <c r="Q15" s="2476"/>
      <c r="R15" s="2474"/>
      <c r="S15" s="2475"/>
      <c r="T15" s="2477"/>
    </row>
    <row r="16" spans="1:22" ht="12.75" customHeight="1">
      <c r="A16" s="268" t="s">
        <v>1344</v>
      </c>
      <c r="B16" s="1054"/>
      <c r="C16" s="2474"/>
      <c r="D16" s="2475"/>
      <c r="E16" s="1054"/>
      <c r="F16" s="2474"/>
      <c r="G16" s="2475"/>
      <c r="H16" s="2476"/>
      <c r="I16" s="2476"/>
      <c r="J16" s="2476"/>
      <c r="K16" s="2474"/>
      <c r="L16" s="2476"/>
      <c r="M16" s="2476"/>
      <c r="N16" s="1054"/>
      <c r="O16" s="2475"/>
      <c r="P16" s="1054"/>
      <c r="Q16" s="2476"/>
      <c r="R16" s="2474"/>
      <c r="S16" s="2475"/>
      <c r="T16" s="2477"/>
    </row>
    <row r="17" spans="1:20" ht="12.75" customHeight="1">
      <c r="A17" s="268"/>
      <c r="B17" s="2478"/>
      <c r="C17" s="2479"/>
      <c r="D17" s="2480"/>
      <c r="E17" s="2478"/>
      <c r="F17" s="2479"/>
      <c r="G17" s="2480"/>
      <c r="H17" s="981"/>
      <c r="I17" s="981"/>
      <c r="J17" s="981"/>
      <c r="K17" s="2479"/>
      <c r="L17" s="981"/>
      <c r="M17" s="981"/>
      <c r="N17" s="2478"/>
      <c r="O17" s="2480"/>
      <c r="P17" s="2478"/>
      <c r="Q17" s="981"/>
      <c r="R17" s="2479"/>
      <c r="S17" s="2480"/>
      <c r="T17" s="272"/>
    </row>
    <row r="18" spans="1:20" s="3" customFormat="1" ht="12.75" customHeight="1">
      <c r="A18" s="485" t="s">
        <v>1346</v>
      </c>
      <c r="B18" s="978"/>
      <c r="C18" s="979"/>
      <c r="D18" s="980"/>
      <c r="E18" s="978"/>
      <c r="F18" s="979"/>
      <c r="G18" s="980"/>
      <c r="H18" s="2472"/>
      <c r="I18" s="2472"/>
      <c r="J18" s="2472"/>
      <c r="K18" s="979"/>
      <c r="L18" s="2472"/>
      <c r="M18" s="2472"/>
      <c r="N18" s="978"/>
      <c r="O18" s="980"/>
      <c r="P18" s="978"/>
      <c r="Q18" s="2472"/>
      <c r="R18" s="979"/>
      <c r="S18" s="980"/>
      <c r="T18" s="2473"/>
    </row>
    <row r="19" spans="1:20" ht="12.75" customHeight="1">
      <c r="A19" s="268" t="s">
        <v>1343</v>
      </c>
      <c r="B19" s="1054"/>
      <c r="C19" s="2474"/>
      <c r="D19" s="2475"/>
      <c r="E19" s="1054"/>
      <c r="F19" s="2474"/>
      <c r="G19" s="2475"/>
      <c r="H19" s="2476"/>
      <c r="I19" s="2476"/>
      <c r="J19" s="2476"/>
      <c r="K19" s="2474"/>
      <c r="L19" s="2476"/>
      <c r="M19" s="2476"/>
      <c r="N19" s="1054"/>
      <c r="O19" s="2475"/>
      <c r="P19" s="1054"/>
      <c r="Q19" s="2476"/>
      <c r="R19" s="2474"/>
      <c r="S19" s="2475"/>
      <c r="T19" s="2477"/>
    </row>
    <row r="20" spans="1:20" ht="12.75" customHeight="1">
      <c r="A20" s="268" t="s">
        <v>1344</v>
      </c>
      <c r="B20" s="1054"/>
      <c r="C20" s="2474"/>
      <c r="D20" s="2475"/>
      <c r="E20" s="1054"/>
      <c r="F20" s="2474"/>
      <c r="G20" s="2475"/>
      <c r="H20" s="2476"/>
      <c r="I20" s="2476"/>
      <c r="J20" s="2476"/>
      <c r="K20" s="2474"/>
      <c r="L20" s="2476"/>
      <c r="M20" s="2476"/>
      <c r="N20" s="1054"/>
      <c r="O20" s="2475"/>
      <c r="P20" s="1054"/>
      <c r="Q20" s="2476"/>
      <c r="R20" s="2474"/>
      <c r="S20" s="2475"/>
      <c r="T20" s="2477"/>
    </row>
    <row r="21" spans="1:20" ht="12.75" customHeight="1">
      <c r="A21" s="268"/>
      <c r="B21" s="2478"/>
      <c r="C21" s="2479"/>
      <c r="D21" s="2480"/>
      <c r="E21" s="2478"/>
      <c r="F21" s="2479"/>
      <c r="G21" s="2480"/>
      <c r="H21" s="981"/>
      <c r="I21" s="981"/>
      <c r="J21" s="981"/>
      <c r="K21" s="2479"/>
      <c r="L21" s="981"/>
      <c r="M21" s="981"/>
      <c r="N21" s="2478"/>
      <c r="O21" s="2480"/>
      <c r="P21" s="2478"/>
      <c r="Q21" s="981"/>
      <c r="R21" s="2479"/>
      <c r="S21" s="2480"/>
      <c r="T21" s="272"/>
    </row>
    <row r="22" spans="1:20" s="3" customFormat="1" ht="12.75" customHeight="1">
      <c r="A22" s="485" t="s">
        <v>1347</v>
      </c>
      <c r="B22" s="978"/>
      <c r="C22" s="979"/>
      <c r="D22" s="980"/>
      <c r="E22" s="978"/>
      <c r="F22" s="979"/>
      <c r="G22" s="980"/>
      <c r="H22" s="2472"/>
      <c r="I22" s="2472"/>
      <c r="J22" s="2472"/>
      <c r="K22" s="979"/>
      <c r="L22" s="2472"/>
      <c r="M22" s="2472"/>
      <c r="N22" s="978"/>
      <c r="O22" s="980"/>
      <c r="P22" s="978"/>
      <c r="Q22" s="2472"/>
      <c r="R22" s="979"/>
      <c r="S22" s="980"/>
      <c r="T22" s="2473"/>
    </row>
    <row r="23" spans="1:20" ht="12.75" customHeight="1">
      <c r="A23" s="268" t="s">
        <v>1343</v>
      </c>
      <c r="B23" s="1054"/>
      <c r="C23" s="2474"/>
      <c r="D23" s="2475"/>
      <c r="E23" s="1054"/>
      <c r="F23" s="2474"/>
      <c r="G23" s="2475"/>
      <c r="H23" s="2476"/>
      <c r="I23" s="2476"/>
      <c r="J23" s="2476"/>
      <c r="K23" s="2474"/>
      <c r="L23" s="2476"/>
      <c r="M23" s="2476"/>
      <c r="N23" s="1054"/>
      <c r="O23" s="2475"/>
      <c r="P23" s="1054"/>
      <c r="Q23" s="2476"/>
      <c r="R23" s="2474"/>
      <c r="S23" s="2475"/>
      <c r="T23" s="2477"/>
    </row>
    <row r="24" spans="1:20" ht="12.75" customHeight="1">
      <c r="A24" s="268" t="s">
        <v>1344</v>
      </c>
      <c r="B24" s="1054"/>
      <c r="C24" s="2474"/>
      <c r="D24" s="2475"/>
      <c r="E24" s="1054"/>
      <c r="F24" s="2474"/>
      <c r="G24" s="2475"/>
      <c r="H24" s="2476"/>
      <c r="I24" s="2476"/>
      <c r="J24" s="2476"/>
      <c r="K24" s="2474"/>
      <c r="L24" s="2476"/>
      <c r="M24" s="2476"/>
      <c r="N24" s="1054"/>
      <c r="O24" s="2475"/>
      <c r="P24" s="1054"/>
      <c r="Q24" s="2476"/>
      <c r="R24" s="2474"/>
      <c r="S24" s="2475"/>
      <c r="T24" s="2477"/>
    </row>
    <row r="25" spans="1:20" ht="12.75" customHeight="1">
      <c r="A25" s="268"/>
      <c r="B25" s="2478"/>
      <c r="C25" s="2479"/>
      <c r="D25" s="2480"/>
      <c r="E25" s="2478"/>
      <c r="F25" s="2479"/>
      <c r="G25" s="2480"/>
      <c r="H25" s="981"/>
      <c r="I25" s="981"/>
      <c r="J25" s="981"/>
      <c r="K25" s="2479"/>
      <c r="L25" s="981"/>
      <c r="M25" s="981"/>
      <c r="N25" s="2478"/>
      <c r="O25" s="2480"/>
      <c r="P25" s="2478"/>
      <c r="Q25" s="981"/>
      <c r="R25" s="2479"/>
      <c r="S25" s="2480"/>
      <c r="T25" s="272"/>
    </row>
    <row r="26" spans="1:20" s="3" customFormat="1" ht="12.75" customHeight="1">
      <c r="A26" s="485" t="s">
        <v>1348</v>
      </c>
      <c r="B26" s="978"/>
      <c r="C26" s="979"/>
      <c r="D26" s="980"/>
      <c r="E26" s="978"/>
      <c r="F26" s="979"/>
      <c r="G26" s="980"/>
      <c r="H26" s="2472"/>
      <c r="I26" s="2472"/>
      <c r="J26" s="2472"/>
      <c r="K26" s="979"/>
      <c r="L26" s="2472"/>
      <c r="M26" s="2472"/>
      <c r="N26" s="978"/>
      <c r="O26" s="980"/>
      <c r="P26" s="978"/>
      <c r="Q26" s="2472"/>
      <c r="R26" s="979"/>
      <c r="S26" s="980"/>
      <c r="T26" s="2473"/>
    </row>
    <row r="27" spans="1:20" ht="12.75" customHeight="1">
      <c r="A27" s="268" t="s">
        <v>1343</v>
      </c>
      <c r="B27" s="1054"/>
      <c r="C27" s="2474"/>
      <c r="D27" s="2475"/>
      <c r="E27" s="1054"/>
      <c r="F27" s="2474"/>
      <c r="G27" s="2475"/>
      <c r="H27" s="2476"/>
      <c r="I27" s="2476"/>
      <c r="J27" s="2476"/>
      <c r="K27" s="2474"/>
      <c r="L27" s="2476"/>
      <c r="M27" s="2476"/>
      <c r="N27" s="1054"/>
      <c r="O27" s="2475"/>
      <c r="P27" s="1054"/>
      <c r="Q27" s="2476"/>
      <c r="R27" s="2474"/>
      <c r="S27" s="2475"/>
      <c r="T27" s="2477"/>
    </row>
    <row r="28" spans="1:20" ht="12.75" customHeight="1">
      <c r="A28" s="268" t="s">
        <v>1344</v>
      </c>
      <c r="B28" s="1054"/>
      <c r="C28" s="2474"/>
      <c r="D28" s="2475"/>
      <c r="E28" s="1054"/>
      <c r="F28" s="2474"/>
      <c r="G28" s="2475"/>
      <c r="H28" s="2476"/>
      <c r="I28" s="2476"/>
      <c r="J28" s="2476"/>
      <c r="K28" s="2474"/>
      <c r="L28" s="2476"/>
      <c r="M28" s="2476"/>
      <c r="N28" s="1054"/>
      <c r="O28" s="2475"/>
      <c r="P28" s="1054"/>
      <c r="Q28" s="2476"/>
      <c r="R28" s="2474"/>
      <c r="S28" s="2475"/>
      <c r="T28" s="2477"/>
    </row>
    <row r="29" spans="1:20" ht="12.75" customHeight="1">
      <c r="A29" s="268"/>
      <c r="B29" s="2478"/>
      <c r="C29" s="2479"/>
      <c r="D29" s="2480"/>
      <c r="E29" s="2478"/>
      <c r="F29" s="2479"/>
      <c r="G29" s="2480"/>
      <c r="H29" s="981"/>
      <c r="I29" s="981"/>
      <c r="J29" s="981"/>
      <c r="K29" s="2479"/>
      <c r="L29" s="981"/>
      <c r="M29" s="981"/>
      <c r="N29" s="2478"/>
      <c r="O29" s="2480"/>
      <c r="P29" s="2478"/>
      <c r="Q29" s="981"/>
      <c r="R29" s="2479"/>
      <c r="S29" s="2480"/>
      <c r="T29" s="272"/>
    </row>
    <row r="30" spans="1:20" s="3" customFormat="1" ht="12.75" customHeight="1">
      <c r="A30" s="485" t="s">
        <v>1349</v>
      </c>
      <c r="B30" s="978"/>
      <c r="C30" s="979"/>
      <c r="D30" s="980"/>
      <c r="E30" s="978"/>
      <c r="F30" s="979"/>
      <c r="G30" s="980"/>
      <c r="H30" s="2472"/>
      <c r="I30" s="2472"/>
      <c r="J30" s="2472"/>
      <c r="K30" s="979"/>
      <c r="L30" s="2472"/>
      <c r="M30" s="2472"/>
      <c r="N30" s="978"/>
      <c r="O30" s="980"/>
      <c r="P30" s="978"/>
      <c r="Q30" s="2472"/>
      <c r="R30" s="979"/>
      <c r="S30" s="980"/>
      <c r="T30" s="2473"/>
    </row>
    <row r="31" spans="1:20" ht="12.75" customHeight="1">
      <c r="A31" s="268" t="s">
        <v>1343</v>
      </c>
      <c r="B31" s="1054"/>
      <c r="C31" s="2474"/>
      <c r="D31" s="2475"/>
      <c r="E31" s="1054"/>
      <c r="F31" s="2474"/>
      <c r="G31" s="2475"/>
      <c r="H31" s="2476"/>
      <c r="I31" s="2476"/>
      <c r="J31" s="2476"/>
      <c r="K31" s="2474"/>
      <c r="L31" s="2476"/>
      <c r="M31" s="2476"/>
      <c r="N31" s="1054"/>
      <c r="O31" s="2475"/>
      <c r="P31" s="1054"/>
      <c r="Q31" s="2476"/>
      <c r="R31" s="2474"/>
      <c r="S31" s="2475"/>
      <c r="T31" s="2477"/>
    </row>
    <row r="32" spans="1:20" ht="12.75" customHeight="1">
      <c r="A32" s="268" t="s">
        <v>1344</v>
      </c>
      <c r="B32" s="1054"/>
      <c r="C32" s="2474"/>
      <c r="D32" s="2475"/>
      <c r="E32" s="1054"/>
      <c r="F32" s="2474"/>
      <c r="G32" s="2475"/>
      <c r="H32" s="2476"/>
      <c r="I32" s="2476"/>
      <c r="J32" s="2476"/>
      <c r="K32" s="2474"/>
      <c r="L32" s="2476"/>
      <c r="M32" s="2476"/>
      <c r="N32" s="1054"/>
      <c r="O32" s="2475"/>
      <c r="P32" s="1054"/>
      <c r="Q32" s="2476"/>
      <c r="R32" s="2474"/>
      <c r="S32" s="2475"/>
      <c r="T32" s="2477"/>
    </row>
    <row r="33" spans="1:20" ht="12.75" customHeight="1">
      <c r="A33" s="268"/>
      <c r="B33" s="2478"/>
      <c r="C33" s="2479"/>
      <c r="D33" s="2480"/>
      <c r="E33" s="2478"/>
      <c r="F33" s="2479"/>
      <c r="G33" s="2480"/>
      <c r="H33" s="981"/>
      <c r="I33" s="981"/>
      <c r="J33" s="981"/>
      <c r="K33" s="2479"/>
      <c r="L33" s="981"/>
      <c r="M33" s="981"/>
      <c r="N33" s="2478"/>
      <c r="O33" s="2480"/>
      <c r="P33" s="2478"/>
      <c r="Q33" s="981"/>
      <c r="R33" s="2479"/>
      <c r="S33" s="2480"/>
      <c r="T33" s="272"/>
    </row>
    <row r="34" spans="1:20" s="3" customFormat="1" ht="12.75" customHeight="1">
      <c r="A34" s="485" t="s">
        <v>1350</v>
      </c>
      <c r="B34" s="978"/>
      <c r="C34" s="979"/>
      <c r="D34" s="980"/>
      <c r="E34" s="978"/>
      <c r="F34" s="979"/>
      <c r="G34" s="980"/>
      <c r="H34" s="2472"/>
      <c r="I34" s="2472"/>
      <c r="J34" s="2472"/>
      <c r="K34" s="979"/>
      <c r="L34" s="2472"/>
      <c r="M34" s="2472"/>
      <c r="N34" s="978"/>
      <c r="O34" s="980"/>
      <c r="P34" s="978"/>
      <c r="Q34" s="2472"/>
      <c r="R34" s="979"/>
      <c r="S34" s="980"/>
      <c r="T34" s="2473"/>
    </row>
    <row r="35" spans="1:20" ht="12.75" customHeight="1">
      <c r="A35" s="268" t="s">
        <v>1343</v>
      </c>
      <c r="B35" s="1054"/>
      <c r="C35" s="2474"/>
      <c r="D35" s="2475"/>
      <c r="E35" s="1054"/>
      <c r="F35" s="2474"/>
      <c r="G35" s="2475"/>
      <c r="H35" s="2476"/>
      <c r="I35" s="2476"/>
      <c r="J35" s="2476"/>
      <c r="K35" s="2474"/>
      <c r="L35" s="2476"/>
      <c r="M35" s="2476"/>
      <c r="N35" s="1054"/>
      <c r="O35" s="2475"/>
      <c r="P35" s="1054"/>
      <c r="Q35" s="2476"/>
      <c r="R35" s="2474"/>
      <c r="S35" s="2475"/>
      <c r="T35" s="2477"/>
    </row>
    <row r="36" spans="1:20" ht="12.75" customHeight="1">
      <c r="A36" s="268" t="s">
        <v>1344</v>
      </c>
      <c r="B36" s="1054"/>
      <c r="C36" s="2474"/>
      <c r="D36" s="2475"/>
      <c r="E36" s="1054"/>
      <c r="F36" s="2474"/>
      <c r="G36" s="2475"/>
      <c r="H36" s="2476"/>
      <c r="I36" s="2476"/>
      <c r="J36" s="2476"/>
      <c r="K36" s="2474"/>
      <c r="L36" s="2476"/>
      <c r="M36" s="2476"/>
      <c r="N36" s="1054"/>
      <c r="O36" s="2475"/>
      <c r="P36" s="1054"/>
      <c r="Q36" s="2476"/>
      <c r="R36" s="2474"/>
      <c r="S36" s="2475"/>
      <c r="T36" s="2477"/>
    </row>
    <row r="37" spans="1:20" ht="12.75" customHeight="1">
      <c r="A37" s="268"/>
      <c r="B37" s="2478"/>
      <c r="C37" s="2479"/>
      <c r="D37" s="2480"/>
      <c r="E37" s="2478"/>
      <c r="F37" s="2479"/>
      <c r="G37" s="2480"/>
      <c r="H37" s="981"/>
      <c r="I37" s="981"/>
      <c r="J37" s="981"/>
      <c r="K37" s="2479"/>
      <c r="L37" s="981"/>
      <c r="M37" s="981"/>
      <c r="N37" s="2478"/>
      <c r="O37" s="2480"/>
      <c r="P37" s="2478"/>
      <c r="Q37" s="981"/>
      <c r="R37" s="2479"/>
      <c r="S37" s="2480"/>
      <c r="T37" s="272"/>
    </row>
    <row r="38" spans="1:20" s="3" customFormat="1" ht="12.75" customHeight="1">
      <c r="A38" s="485" t="s">
        <v>1351</v>
      </c>
      <c r="B38" s="978"/>
      <c r="C38" s="979"/>
      <c r="D38" s="980"/>
      <c r="E38" s="978"/>
      <c r="F38" s="979"/>
      <c r="G38" s="980"/>
      <c r="H38" s="2472"/>
      <c r="I38" s="2472"/>
      <c r="J38" s="2472"/>
      <c r="K38" s="979"/>
      <c r="L38" s="2472"/>
      <c r="M38" s="2472"/>
      <c r="N38" s="978"/>
      <c r="O38" s="980"/>
      <c r="P38" s="978"/>
      <c r="Q38" s="2472"/>
      <c r="R38" s="979"/>
      <c r="S38" s="980"/>
      <c r="T38" s="2473"/>
    </row>
    <row r="39" spans="1:20" ht="12.75" customHeight="1">
      <c r="A39" s="268" t="s">
        <v>1343</v>
      </c>
      <c r="B39" s="1054"/>
      <c r="C39" s="2474"/>
      <c r="D39" s="2475"/>
      <c r="E39" s="1054"/>
      <c r="F39" s="2474"/>
      <c r="G39" s="2475"/>
      <c r="H39" s="2476"/>
      <c r="I39" s="2476"/>
      <c r="J39" s="2476"/>
      <c r="K39" s="2474"/>
      <c r="L39" s="2476"/>
      <c r="M39" s="2476"/>
      <c r="N39" s="1054"/>
      <c r="O39" s="2475"/>
      <c r="P39" s="1054"/>
      <c r="Q39" s="2476"/>
      <c r="R39" s="2474"/>
      <c r="S39" s="2475"/>
      <c r="T39" s="2477"/>
    </row>
    <row r="40" spans="1:20" ht="12.75" customHeight="1">
      <c r="A40" s="268" t="s">
        <v>1344</v>
      </c>
      <c r="B40" s="1054"/>
      <c r="C40" s="2474"/>
      <c r="D40" s="2475"/>
      <c r="E40" s="1054"/>
      <c r="F40" s="2474"/>
      <c r="G40" s="2475"/>
      <c r="H40" s="2476"/>
      <c r="I40" s="2476"/>
      <c r="J40" s="2476"/>
      <c r="K40" s="2474"/>
      <c r="L40" s="2476"/>
      <c r="M40" s="2476"/>
      <c r="N40" s="1054"/>
      <c r="O40" s="2475"/>
      <c r="P40" s="1054"/>
      <c r="Q40" s="2476"/>
      <c r="R40" s="2474"/>
      <c r="S40" s="2475"/>
      <c r="T40" s="2477"/>
    </row>
    <row r="41" spans="1:20" ht="12.75" customHeight="1">
      <c r="A41" s="268"/>
      <c r="B41" s="2478"/>
      <c r="C41" s="2479"/>
      <c r="D41" s="2480"/>
      <c r="E41" s="2478"/>
      <c r="F41" s="2479"/>
      <c r="G41" s="2480"/>
      <c r="H41" s="981"/>
      <c r="I41" s="981"/>
      <c r="J41" s="981"/>
      <c r="K41" s="2479"/>
      <c r="L41" s="981"/>
      <c r="M41" s="981"/>
      <c r="N41" s="2478"/>
      <c r="O41" s="2480"/>
      <c r="P41" s="2478"/>
      <c r="Q41" s="981"/>
      <c r="R41" s="2479"/>
      <c r="S41" s="2480"/>
      <c r="T41" s="272"/>
    </row>
    <row r="42" spans="1:20" s="3" customFormat="1" ht="12.75" customHeight="1">
      <c r="A42" s="485" t="s">
        <v>1352</v>
      </c>
      <c r="B42" s="978"/>
      <c r="C42" s="979"/>
      <c r="D42" s="980"/>
      <c r="E42" s="978"/>
      <c r="F42" s="979"/>
      <c r="G42" s="980"/>
      <c r="H42" s="2472"/>
      <c r="I42" s="2472"/>
      <c r="J42" s="2472"/>
      <c r="K42" s="979"/>
      <c r="L42" s="2472"/>
      <c r="M42" s="2472"/>
      <c r="N42" s="978"/>
      <c r="O42" s="980"/>
      <c r="P42" s="978"/>
      <c r="Q42" s="2472"/>
      <c r="R42" s="979"/>
      <c r="S42" s="980"/>
      <c r="T42" s="2473"/>
    </row>
    <row r="43" spans="1:20" ht="12.75" customHeight="1">
      <c r="A43" s="268" t="s">
        <v>1343</v>
      </c>
      <c r="B43" s="1054"/>
      <c r="C43" s="2474"/>
      <c r="D43" s="2475"/>
      <c r="E43" s="1054"/>
      <c r="F43" s="2474"/>
      <c r="G43" s="2475"/>
      <c r="H43" s="2476"/>
      <c r="I43" s="2476"/>
      <c r="J43" s="2476"/>
      <c r="K43" s="2474"/>
      <c r="L43" s="2476"/>
      <c r="M43" s="2476"/>
      <c r="N43" s="1054"/>
      <c r="O43" s="2475"/>
      <c r="P43" s="1054"/>
      <c r="Q43" s="2476"/>
      <c r="R43" s="2474"/>
      <c r="S43" s="2475"/>
      <c r="T43" s="2477"/>
    </row>
    <row r="44" spans="1:20" ht="12.75" customHeight="1">
      <c r="A44" s="268" t="s">
        <v>1344</v>
      </c>
      <c r="B44" s="1054"/>
      <c r="C44" s="2474"/>
      <c r="D44" s="2475"/>
      <c r="E44" s="1054"/>
      <c r="F44" s="2474"/>
      <c r="G44" s="2475"/>
      <c r="H44" s="2476"/>
      <c r="I44" s="2476"/>
      <c r="J44" s="2476"/>
      <c r="K44" s="2474"/>
      <c r="L44" s="2476"/>
      <c r="M44" s="2476"/>
      <c r="N44" s="1054"/>
      <c r="O44" s="2475"/>
      <c r="P44" s="1054"/>
      <c r="Q44" s="2476"/>
      <c r="R44" s="2474"/>
      <c r="S44" s="2475"/>
      <c r="T44" s="2477"/>
    </row>
    <row r="45" spans="1:20" ht="12.75" customHeight="1">
      <c r="A45" s="268"/>
      <c r="B45" s="2481"/>
      <c r="C45" s="2482"/>
      <c r="D45" s="2483"/>
      <c r="E45" s="2481"/>
      <c r="F45" s="2482"/>
      <c r="G45" s="2483"/>
      <c r="H45" s="982"/>
      <c r="I45" s="982"/>
      <c r="J45" s="982"/>
      <c r="K45" s="2482"/>
      <c r="L45" s="982"/>
      <c r="M45" s="982"/>
      <c r="N45" s="2481"/>
      <c r="O45" s="2483"/>
      <c r="P45" s="2481"/>
      <c r="Q45" s="982"/>
      <c r="R45" s="2482"/>
      <c r="S45" s="2483"/>
      <c r="T45" s="269"/>
    </row>
    <row r="46" spans="1:20" s="3" customFormat="1" ht="12.75" customHeight="1">
      <c r="A46" s="485" t="s">
        <v>1353</v>
      </c>
      <c r="B46" s="978"/>
      <c r="C46" s="979"/>
      <c r="D46" s="980"/>
      <c r="E46" s="978"/>
      <c r="F46" s="979"/>
      <c r="G46" s="980"/>
      <c r="H46" s="2472"/>
      <c r="I46" s="2472"/>
      <c r="J46" s="2472"/>
      <c r="K46" s="979"/>
      <c r="L46" s="2472"/>
      <c r="M46" s="2472"/>
      <c r="N46" s="978"/>
      <c r="O46" s="980"/>
      <c r="P46" s="978"/>
      <c r="Q46" s="2472"/>
      <c r="R46" s="979"/>
      <c r="S46" s="980"/>
      <c r="T46" s="2473"/>
    </row>
    <row r="47" spans="1:20" ht="12.75" customHeight="1">
      <c r="A47" s="268" t="s">
        <v>1343</v>
      </c>
      <c r="B47" s="1054"/>
      <c r="C47" s="2474"/>
      <c r="D47" s="2475"/>
      <c r="E47" s="1054"/>
      <c r="F47" s="2474"/>
      <c r="G47" s="2475"/>
      <c r="H47" s="2476"/>
      <c r="I47" s="2476"/>
      <c r="J47" s="2476"/>
      <c r="K47" s="2474"/>
      <c r="L47" s="2476"/>
      <c r="M47" s="2476"/>
      <c r="N47" s="1054"/>
      <c r="O47" s="2475"/>
      <c r="P47" s="1054"/>
      <c r="Q47" s="2476"/>
      <c r="R47" s="2474"/>
      <c r="S47" s="2475"/>
      <c r="T47" s="2477"/>
    </row>
    <row r="48" spans="1:20" ht="12.75" customHeight="1">
      <c r="A48" s="268" t="s">
        <v>1344</v>
      </c>
      <c r="B48" s="1054"/>
      <c r="C48" s="2474"/>
      <c r="D48" s="2475"/>
      <c r="E48" s="1054"/>
      <c r="F48" s="2474"/>
      <c r="G48" s="2475"/>
      <c r="H48" s="2476"/>
      <c r="I48" s="2476"/>
      <c r="J48" s="2476"/>
      <c r="K48" s="2474"/>
      <c r="L48" s="2476"/>
      <c r="M48" s="2476"/>
      <c r="N48" s="1054"/>
      <c r="O48" s="2475"/>
      <c r="P48" s="1054"/>
      <c r="Q48" s="2476"/>
      <c r="R48" s="2474"/>
      <c r="S48" s="2475"/>
      <c r="T48" s="2477"/>
    </row>
    <row r="49" spans="1:20" ht="12.75" customHeight="1">
      <c r="A49" s="268"/>
      <c r="B49" s="2478"/>
      <c r="C49" s="2479"/>
      <c r="D49" s="2480"/>
      <c r="E49" s="2478"/>
      <c r="F49" s="2479"/>
      <c r="G49" s="2480"/>
      <c r="H49" s="981"/>
      <c r="I49" s="981"/>
      <c r="J49" s="981"/>
      <c r="K49" s="2479"/>
      <c r="L49" s="981"/>
      <c r="M49" s="981"/>
      <c r="N49" s="2478"/>
      <c r="O49" s="2480"/>
      <c r="P49" s="2478"/>
      <c r="Q49" s="981"/>
      <c r="R49" s="2479"/>
      <c r="S49" s="2480"/>
      <c r="T49" s="272"/>
    </row>
    <row r="50" spans="1:20" s="3" customFormat="1" ht="12.75" customHeight="1">
      <c r="A50" s="485" t="s">
        <v>1354</v>
      </c>
      <c r="B50" s="978"/>
      <c r="C50" s="979"/>
      <c r="D50" s="980"/>
      <c r="E50" s="978"/>
      <c r="F50" s="979"/>
      <c r="G50" s="980"/>
      <c r="H50" s="2472"/>
      <c r="I50" s="2472"/>
      <c r="J50" s="2472"/>
      <c r="K50" s="979"/>
      <c r="L50" s="2472"/>
      <c r="M50" s="2472"/>
      <c r="N50" s="978"/>
      <c r="O50" s="980"/>
      <c r="P50" s="978"/>
      <c r="Q50" s="2472"/>
      <c r="R50" s="979"/>
      <c r="S50" s="980"/>
      <c r="T50" s="2473"/>
    </row>
    <row r="51" spans="1:20" ht="12.75" customHeight="1">
      <c r="A51" s="268" t="s">
        <v>1343</v>
      </c>
      <c r="B51" s="1054"/>
      <c r="C51" s="2474"/>
      <c r="D51" s="2475"/>
      <c r="E51" s="1054"/>
      <c r="F51" s="2474"/>
      <c r="G51" s="2475"/>
      <c r="H51" s="2476"/>
      <c r="I51" s="2476"/>
      <c r="J51" s="2476"/>
      <c r="K51" s="2474"/>
      <c r="L51" s="2476"/>
      <c r="M51" s="2476"/>
      <c r="N51" s="1054"/>
      <c r="O51" s="2475"/>
      <c r="P51" s="1054"/>
      <c r="Q51" s="2476"/>
      <c r="R51" s="2474"/>
      <c r="S51" s="2475"/>
      <c r="T51" s="2477"/>
    </row>
    <row r="52" spans="1:20" ht="12.75" customHeight="1">
      <c r="A52" s="268" t="s">
        <v>1344</v>
      </c>
      <c r="B52" s="1054"/>
      <c r="C52" s="2474"/>
      <c r="D52" s="2475"/>
      <c r="E52" s="1054"/>
      <c r="F52" s="2474"/>
      <c r="G52" s="2475"/>
      <c r="H52" s="2476"/>
      <c r="I52" s="2476"/>
      <c r="J52" s="2476"/>
      <c r="K52" s="2474"/>
      <c r="L52" s="2476"/>
      <c r="M52" s="2476"/>
      <c r="N52" s="1054"/>
      <c r="O52" s="2475"/>
      <c r="P52" s="1054"/>
      <c r="Q52" s="2476"/>
      <c r="R52" s="2474"/>
      <c r="S52" s="2475"/>
      <c r="T52" s="2477"/>
    </row>
    <row r="53" spans="1:20" ht="12.75" customHeight="1">
      <c r="A53" s="268"/>
      <c r="B53" s="2478"/>
      <c r="C53" s="2479"/>
      <c r="D53" s="2480"/>
      <c r="E53" s="2478"/>
      <c r="F53" s="2479"/>
      <c r="G53" s="2480"/>
      <c r="H53" s="981"/>
      <c r="I53" s="981"/>
      <c r="J53" s="981"/>
      <c r="K53" s="2479"/>
      <c r="L53" s="981"/>
      <c r="M53" s="981"/>
      <c r="N53" s="2478"/>
      <c r="O53" s="2480"/>
      <c r="P53" s="2478"/>
      <c r="Q53" s="981"/>
      <c r="R53" s="2479"/>
      <c r="S53" s="2480"/>
      <c r="T53" s="272"/>
    </row>
    <row r="54" spans="1:20" s="3" customFormat="1" ht="12.75" customHeight="1">
      <c r="A54" s="485" t="s">
        <v>1355</v>
      </c>
      <c r="B54" s="978"/>
      <c r="C54" s="979"/>
      <c r="D54" s="980"/>
      <c r="E54" s="978"/>
      <c r="F54" s="979"/>
      <c r="G54" s="980"/>
      <c r="H54" s="2472"/>
      <c r="I54" s="2472"/>
      <c r="J54" s="2472"/>
      <c r="K54" s="979"/>
      <c r="L54" s="2472"/>
      <c r="M54" s="2472"/>
      <c r="N54" s="978"/>
      <c r="O54" s="980"/>
      <c r="P54" s="978"/>
      <c r="Q54" s="2472"/>
      <c r="R54" s="979"/>
      <c r="S54" s="980"/>
      <c r="T54" s="2473"/>
    </row>
    <row r="55" spans="1:20" ht="12.75" customHeight="1">
      <c r="A55" s="268" t="s">
        <v>1343</v>
      </c>
      <c r="B55" s="1054"/>
      <c r="C55" s="2474"/>
      <c r="D55" s="2475"/>
      <c r="E55" s="1054"/>
      <c r="F55" s="2474"/>
      <c r="G55" s="2475"/>
      <c r="H55" s="2476"/>
      <c r="I55" s="2476"/>
      <c r="J55" s="2476"/>
      <c r="K55" s="2474"/>
      <c r="L55" s="2476"/>
      <c r="M55" s="2476"/>
      <c r="N55" s="1054"/>
      <c r="O55" s="2475"/>
      <c r="P55" s="1054"/>
      <c r="Q55" s="2476"/>
      <c r="R55" s="2474"/>
      <c r="S55" s="2475"/>
      <c r="T55" s="2477"/>
    </row>
    <row r="56" spans="1:20" ht="12.75" customHeight="1">
      <c r="A56" s="268" t="s">
        <v>1344</v>
      </c>
      <c r="B56" s="1054"/>
      <c r="C56" s="2474"/>
      <c r="D56" s="2475"/>
      <c r="E56" s="1054"/>
      <c r="F56" s="2474"/>
      <c r="G56" s="2475"/>
      <c r="H56" s="2476"/>
      <c r="I56" s="2476"/>
      <c r="J56" s="2476"/>
      <c r="K56" s="2474"/>
      <c r="L56" s="2476"/>
      <c r="M56" s="2476"/>
      <c r="N56" s="1054"/>
      <c r="O56" s="2475"/>
      <c r="P56" s="1054"/>
      <c r="Q56" s="2476"/>
      <c r="R56" s="2474"/>
      <c r="S56" s="2475"/>
      <c r="T56" s="2477"/>
    </row>
    <row r="57" spans="1:20" ht="12.75" customHeight="1">
      <c r="A57" s="268"/>
      <c r="B57" s="2478"/>
      <c r="C57" s="2479"/>
      <c r="D57" s="2480"/>
      <c r="E57" s="2478"/>
      <c r="F57" s="2479"/>
      <c r="G57" s="2480"/>
      <c r="H57" s="981"/>
      <c r="I57" s="981"/>
      <c r="J57" s="981"/>
      <c r="K57" s="2479"/>
      <c r="L57" s="981"/>
      <c r="M57" s="981"/>
      <c r="N57" s="2478"/>
      <c r="O57" s="2480"/>
      <c r="P57" s="2478"/>
      <c r="Q57" s="981"/>
      <c r="R57" s="2479"/>
      <c r="S57" s="2480"/>
      <c r="T57" s="272"/>
    </row>
    <row r="58" spans="1:20" s="3" customFormat="1" ht="12.75" customHeight="1">
      <c r="A58" s="485" t="s">
        <v>1356</v>
      </c>
      <c r="B58" s="978"/>
      <c r="C58" s="979"/>
      <c r="D58" s="980"/>
      <c r="E58" s="978"/>
      <c r="F58" s="979"/>
      <c r="G58" s="980"/>
      <c r="H58" s="2472"/>
      <c r="I58" s="2472"/>
      <c r="J58" s="2472"/>
      <c r="K58" s="979"/>
      <c r="L58" s="2472"/>
      <c r="M58" s="2472"/>
      <c r="N58" s="978"/>
      <c r="O58" s="980"/>
      <c r="P58" s="978"/>
      <c r="Q58" s="2472"/>
      <c r="R58" s="979"/>
      <c r="S58" s="980"/>
      <c r="T58" s="2473"/>
    </row>
    <row r="59" spans="1:20" ht="12.75" customHeight="1">
      <c r="A59" s="268" t="s">
        <v>1343</v>
      </c>
      <c r="B59" s="1054"/>
      <c r="C59" s="2474"/>
      <c r="D59" s="2475"/>
      <c r="E59" s="1054"/>
      <c r="F59" s="2474"/>
      <c r="G59" s="2475"/>
      <c r="H59" s="2476"/>
      <c r="I59" s="2476"/>
      <c r="J59" s="2476"/>
      <c r="K59" s="2474"/>
      <c r="L59" s="2476"/>
      <c r="M59" s="2476"/>
      <c r="N59" s="1054"/>
      <c r="O59" s="2475"/>
      <c r="P59" s="1054"/>
      <c r="Q59" s="2476"/>
      <c r="R59" s="2474"/>
      <c r="S59" s="2475"/>
      <c r="T59" s="2477"/>
    </row>
    <row r="60" spans="1:20" ht="12.75" customHeight="1">
      <c r="A60" s="268" t="s">
        <v>1344</v>
      </c>
      <c r="B60" s="1054"/>
      <c r="C60" s="2474"/>
      <c r="D60" s="2475"/>
      <c r="E60" s="1054"/>
      <c r="F60" s="2474"/>
      <c r="G60" s="2475"/>
      <c r="H60" s="2476"/>
      <c r="I60" s="2476"/>
      <c r="J60" s="2476"/>
      <c r="K60" s="2474"/>
      <c r="L60" s="2476"/>
      <c r="M60" s="2476"/>
      <c r="N60" s="1054"/>
      <c r="O60" s="2475"/>
      <c r="P60" s="1054"/>
      <c r="Q60" s="2476"/>
      <c r="R60" s="2474"/>
      <c r="S60" s="2475"/>
      <c r="T60" s="2477"/>
    </row>
    <row r="61" spans="1:20" ht="12.75" customHeight="1">
      <c r="A61" s="268"/>
      <c r="B61" s="2481"/>
      <c r="C61" s="2482"/>
      <c r="D61" s="2483"/>
      <c r="E61" s="2481"/>
      <c r="F61" s="2482"/>
      <c r="G61" s="2483"/>
      <c r="H61" s="982"/>
      <c r="I61" s="982"/>
      <c r="J61" s="982"/>
      <c r="K61" s="2482"/>
      <c r="L61" s="982"/>
      <c r="M61" s="982"/>
      <c r="N61" s="2481"/>
      <c r="O61" s="2483"/>
      <c r="P61" s="2481"/>
      <c r="Q61" s="982"/>
      <c r="R61" s="2482"/>
      <c r="S61" s="2483"/>
      <c r="T61" s="269"/>
    </row>
    <row r="62" spans="1:20" s="3" customFormat="1" ht="12.75" customHeight="1">
      <c r="A62" s="485" t="s">
        <v>1357</v>
      </c>
      <c r="B62" s="2484"/>
      <c r="C62" s="2485"/>
      <c r="D62" s="2486"/>
      <c r="E62" s="978"/>
      <c r="F62" s="2482"/>
      <c r="G62" s="980"/>
      <c r="H62" s="982"/>
      <c r="I62" s="982"/>
      <c r="J62" s="982"/>
      <c r="K62" s="2482"/>
      <c r="L62" s="985"/>
      <c r="M62" s="985"/>
      <c r="N62" s="978"/>
      <c r="O62" s="980"/>
      <c r="P62" s="2481"/>
      <c r="Q62" s="982"/>
      <c r="R62" s="2482"/>
      <c r="S62" s="2483"/>
      <c r="T62" s="269"/>
    </row>
    <row r="63" spans="1:20" ht="12.75" customHeight="1">
      <c r="A63" s="268" t="s">
        <v>1358</v>
      </c>
      <c r="B63" s="2481"/>
      <c r="C63" s="2482"/>
      <c r="D63" s="2483"/>
      <c r="E63" s="1054"/>
      <c r="F63" s="2482"/>
      <c r="G63" s="2475"/>
      <c r="H63" s="982"/>
      <c r="I63" s="982"/>
      <c r="J63" s="982"/>
      <c r="K63" s="2482"/>
      <c r="L63" s="986"/>
      <c r="M63" s="986"/>
      <c r="N63" s="1054"/>
      <c r="O63" s="2475"/>
      <c r="P63" s="2481"/>
      <c r="Q63" s="982"/>
      <c r="R63" s="2482"/>
      <c r="S63" s="2483"/>
      <c r="T63" s="269"/>
    </row>
    <row r="64" spans="1:20" ht="12.75" customHeight="1">
      <c r="A64" s="268" t="s">
        <v>1344</v>
      </c>
      <c r="B64" s="2481"/>
      <c r="C64" s="2482"/>
      <c r="D64" s="2483"/>
      <c r="E64" s="1054"/>
      <c r="F64" s="2482"/>
      <c r="G64" s="2475"/>
      <c r="H64" s="982"/>
      <c r="I64" s="982"/>
      <c r="J64" s="982"/>
      <c r="K64" s="2482"/>
      <c r="L64" s="986"/>
      <c r="M64" s="986"/>
      <c r="N64" s="1054"/>
      <c r="O64" s="2475"/>
      <c r="P64" s="2481"/>
      <c r="Q64" s="982"/>
      <c r="R64" s="2482"/>
      <c r="S64" s="2483"/>
      <c r="T64" s="269"/>
    </row>
    <row r="65" spans="1:20" ht="12.75" customHeight="1">
      <c r="A65" s="268"/>
      <c r="B65" s="2481"/>
      <c r="C65" s="2482"/>
      <c r="D65" s="2483"/>
      <c r="E65" s="2481"/>
      <c r="F65" s="2482"/>
      <c r="G65" s="2483"/>
      <c r="H65" s="982"/>
      <c r="I65" s="982"/>
      <c r="J65" s="982"/>
      <c r="K65" s="2482"/>
      <c r="L65" s="982"/>
      <c r="M65" s="982"/>
      <c r="N65" s="2481"/>
      <c r="O65" s="2483"/>
      <c r="P65" s="2481"/>
      <c r="Q65" s="982"/>
      <c r="R65" s="2482"/>
      <c r="S65" s="2483"/>
      <c r="T65" s="269"/>
    </row>
    <row r="66" spans="1:20" ht="12.75" customHeight="1" thickBot="1">
      <c r="A66" s="270"/>
      <c r="B66" s="2487"/>
      <c r="C66" s="2488"/>
      <c r="D66" s="2489"/>
      <c r="E66" s="2487"/>
      <c r="F66" s="2488"/>
      <c r="G66" s="2489"/>
      <c r="H66" s="983"/>
      <c r="I66" s="983"/>
      <c r="J66" s="983"/>
      <c r="K66" s="2488"/>
      <c r="L66" s="983"/>
      <c r="M66" s="983"/>
      <c r="N66" s="2487"/>
      <c r="O66" s="2489"/>
      <c r="P66" s="2487"/>
      <c r="Q66" s="983"/>
      <c r="R66" s="2488"/>
      <c r="S66" s="2489"/>
      <c r="T66" s="271"/>
    </row>
    <row r="67" spans="1:20" ht="12.75" customHeight="1" thickBot="1">
      <c r="A67" s="2490" t="s">
        <v>506</v>
      </c>
      <c r="B67" s="2491"/>
      <c r="C67" s="2492"/>
      <c r="D67" s="2493"/>
      <c r="E67" s="2494"/>
      <c r="F67" s="2492"/>
      <c r="G67" s="2493"/>
      <c r="H67" s="2495"/>
      <c r="I67" s="2495"/>
      <c r="J67" s="2495"/>
      <c r="K67" s="2492"/>
      <c r="L67" s="2495"/>
      <c r="M67" s="2495"/>
      <c r="N67" s="2494"/>
      <c r="O67" s="2493"/>
      <c r="P67" s="2494"/>
      <c r="Q67" s="2495"/>
      <c r="R67" s="2492"/>
      <c r="S67" s="2493"/>
      <c r="T67" s="2496"/>
    </row>
    <row r="68" spans="1:20" ht="12.75" customHeight="1">
      <c r="B68" s="8"/>
      <c r="C68" s="8"/>
      <c r="D68" s="8"/>
      <c r="E68" s="8"/>
      <c r="F68" s="8"/>
      <c r="G68" s="8"/>
      <c r="H68" s="8"/>
      <c r="I68" s="8"/>
      <c r="J68" s="8"/>
      <c r="K68" s="8"/>
      <c r="L68" s="8"/>
      <c r="M68" s="8"/>
      <c r="N68" s="8"/>
      <c r="O68" s="8"/>
    </row>
    <row r="69" spans="1:20" ht="12.75" customHeight="1">
      <c r="A69" s="3" t="s">
        <v>1359</v>
      </c>
      <c r="B69" s="8"/>
      <c r="C69" s="8"/>
      <c r="D69" s="8"/>
      <c r="E69" s="8"/>
      <c r="F69" s="8"/>
      <c r="G69" s="8"/>
      <c r="H69" s="8"/>
      <c r="I69" s="8"/>
      <c r="J69" s="8"/>
      <c r="K69" s="8"/>
      <c r="L69" s="8"/>
      <c r="M69" s="8"/>
      <c r="N69" s="8"/>
      <c r="O69" s="8"/>
    </row>
    <row r="70" spans="1:20" ht="12.75" customHeight="1">
      <c r="A70" s="1" t="s">
        <v>1360</v>
      </c>
      <c r="B70" s="8"/>
      <c r="C70" s="8"/>
      <c r="D70" s="8"/>
      <c r="E70" s="8"/>
      <c r="F70" s="8"/>
      <c r="G70" s="8"/>
      <c r="H70" s="8"/>
      <c r="I70" s="8"/>
      <c r="J70" s="8"/>
      <c r="K70" s="8"/>
      <c r="L70" s="8"/>
      <c r="M70" s="8"/>
      <c r="N70" s="8"/>
      <c r="O70" s="8"/>
    </row>
    <row r="71" spans="1:20" ht="12.75" customHeight="1">
      <c r="A71" s="1" t="s">
        <v>1361</v>
      </c>
      <c r="B71" s="8"/>
      <c r="C71" s="8"/>
      <c r="D71" s="8"/>
      <c r="E71" s="8"/>
      <c r="F71" s="8"/>
      <c r="G71" s="8"/>
      <c r="H71" s="8"/>
      <c r="I71" s="8"/>
      <c r="J71" s="8"/>
      <c r="K71" s="8"/>
      <c r="L71" s="8"/>
      <c r="M71" s="8"/>
      <c r="N71" s="8"/>
      <c r="O71" s="8"/>
    </row>
    <row r="72" spans="1:20" ht="12.75" customHeight="1">
      <c r="A72" s="1986" t="s">
        <v>1362</v>
      </c>
      <c r="B72" s="1986"/>
      <c r="C72" s="1986"/>
      <c r="D72" s="1986"/>
      <c r="E72" s="1986"/>
      <c r="F72" s="1986"/>
      <c r="G72" s="1986"/>
      <c r="H72" s="1986"/>
      <c r="I72" s="8"/>
      <c r="J72" s="8"/>
      <c r="K72" s="8"/>
      <c r="L72" s="8"/>
      <c r="M72" s="8"/>
      <c r="N72" s="8"/>
      <c r="O72" s="8"/>
    </row>
    <row r="73" spans="1:20" ht="12.75" customHeight="1">
      <c r="B73" s="8"/>
      <c r="C73" s="8"/>
      <c r="D73" s="8"/>
      <c r="E73" s="8"/>
      <c r="F73" s="8"/>
      <c r="G73" s="8"/>
      <c r="H73" s="8"/>
      <c r="I73" s="8"/>
      <c r="J73" s="8"/>
      <c r="K73" s="8"/>
      <c r="L73" s="8"/>
      <c r="M73" s="8"/>
      <c r="N73" s="8"/>
      <c r="O73" s="8"/>
    </row>
    <row r="74" spans="1:20" ht="12.75" customHeight="1">
      <c r="B74" s="8"/>
      <c r="C74" s="8"/>
      <c r="D74" s="8"/>
      <c r="E74" s="8"/>
      <c r="F74" s="8"/>
      <c r="G74" s="8"/>
      <c r="H74" s="8"/>
      <c r="I74" s="8"/>
      <c r="J74" s="8"/>
      <c r="K74" s="8"/>
      <c r="L74" s="8"/>
      <c r="M74" s="8"/>
      <c r="N74" s="8"/>
      <c r="O74" s="8"/>
    </row>
    <row r="75" spans="1:20" ht="12.75" customHeight="1" thickBot="1">
      <c r="B75" s="8"/>
      <c r="C75" s="8"/>
      <c r="D75" s="8"/>
      <c r="E75" s="8"/>
      <c r="F75" s="8"/>
      <c r="G75" s="8"/>
      <c r="H75" s="8"/>
      <c r="I75" s="8"/>
      <c r="J75" s="8"/>
      <c r="K75" s="8"/>
      <c r="L75" s="8"/>
      <c r="M75" s="8"/>
      <c r="N75" s="8"/>
      <c r="O75" s="8"/>
    </row>
    <row r="76" spans="1:20" ht="12.75" customHeight="1">
      <c r="B76" s="8"/>
      <c r="C76" s="8"/>
      <c r="D76" s="8"/>
      <c r="E76" s="2497" t="s">
        <v>1363</v>
      </c>
      <c r="F76" s="2498"/>
      <c r="G76" s="1983"/>
      <c r="H76" s="8"/>
      <c r="I76" s="2497" t="s">
        <v>1364</v>
      </c>
      <c r="J76" s="2498"/>
      <c r="K76" s="1983"/>
      <c r="L76" s="1412"/>
      <c r="M76" s="1412"/>
      <c r="N76" s="8"/>
      <c r="O76" s="8"/>
    </row>
    <row r="77" spans="1:20" ht="12.75" customHeight="1" thickBot="1">
      <c r="B77" s="8"/>
      <c r="C77" s="8"/>
      <c r="D77" s="8"/>
      <c r="E77" s="1413" t="s">
        <v>1365</v>
      </c>
      <c r="F77" s="1414" t="s">
        <v>1366</v>
      </c>
      <c r="G77" s="1415" t="s">
        <v>262</v>
      </c>
      <c r="H77" s="8"/>
      <c r="I77" s="1413" t="s">
        <v>1365</v>
      </c>
      <c r="J77" s="1414" t="s">
        <v>1366</v>
      </c>
      <c r="K77" s="1415" t="s">
        <v>262</v>
      </c>
      <c r="L77" s="1416"/>
      <c r="M77" s="1416"/>
      <c r="N77" s="8"/>
      <c r="O77" s="8"/>
    </row>
    <row r="78" spans="1:20" ht="12.75" customHeight="1">
      <c r="B78" s="8"/>
      <c r="C78" s="8"/>
      <c r="D78" s="8"/>
      <c r="E78" s="2499"/>
      <c r="F78" s="2500"/>
      <c r="G78" s="2501"/>
      <c r="H78" s="8"/>
      <c r="I78" s="2499"/>
      <c r="J78" s="2500"/>
      <c r="K78" s="2501"/>
      <c r="L78" s="1417"/>
      <c r="M78" s="1417"/>
      <c r="N78" s="8"/>
      <c r="O78" s="8"/>
    </row>
    <row r="79" spans="1:20" ht="12.75" customHeight="1">
      <c r="B79" s="8"/>
      <c r="C79" s="8"/>
      <c r="D79" s="8"/>
      <c r="E79" s="1418"/>
      <c r="F79" s="1419"/>
      <c r="G79" s="1420"/>
      <c r="H79" s="8"/>
      <c r="I79" s="1418"/>
      <c r="J79" s="1419"/>
      <c r="K79" s="1420"/>
      <c r="L79" s="1421"/>
      <c r="M79" s="1421"/>
      <c r="N79" s="8"/>
      <c r="O79" s="8"/>
    </row>
    <row r="80" spans="1:20" ht="12.75" customHeight="1">
      <c r="B80" s="8"/>
      <c r="C80" s="8"/>
      <c r="D80" s="8"/>
      <c r="E80" s="1418"/>
      <c r="F80" s="1419"/>
      <c r="G80" s="1420"/>
      <c r="H80" s="8"/>
      <c r="I80" s="1418"/>
      <c r="J80" s="1419"/>
      <c r="K80" s="1420"/>
      <c r="L80" s="1421"/>
      <c r="M80" s="1421"/>
      <c r="N80" s="8"/>
      <c r="O80" s="8"/>
    </row>
    <row r="81" spans="2:15" ht="12.75" customHeight="1">
      <c r="B81" s="8"/>
      <c r="C81" s="8"/>
      <c r="D81" s="8"/>
      <c r="E81" s="1418"/>
      <c r="F81" s="1419"/>
      <c r="G81" s="1420"/>
      <c r="H81" s="8"/>
      <c r="I81" s="1418"/>
      <c r="J81" s="1419"/>
      <c r="K81" s="1420"/>
      <c r="L81" s="1421"/>
      <c r="M81" s="1421"/>
      <c r="N81" s="8"/>
      <c r="O81" s="8"/>
    </row>
    <row r="82" spans="2:15" ht="12.75" customHeight="1">
      <c r="B82" s="8"/>
      <c r="C82" s="8"/>
      <c r="D82" s="8"/>
      <c r="E82" s="1422"/>
      <c r="F82" s="1423"/>
      <c r="G82" s="1420"/>
      <c r="H82" s="8"/>
      <c r="I82" s="1422"/>
      <c r="J82" s="1423"/>
      <c r="K82" s="1420"/>
      <c r="L82" s="1421"/>
      <c r="M82" s="1421"/>
      <c r="N82" s="8"/>
      <c r="O82" s="8"/>
    </row>
    <row r="83" spans="2:15" ht="12.75" customHeight="1">
      <c r="B83" s="8"/>
      <c r="C83" s="8"/>
      <c r="D83" s="8"/>
      <c r="E83" s="1422"/>
      <c r="F83" s="1423"/>
      <c r="G83" s="1420"/>
      <c r="H83" s="8"/>
      <c r="I83" s="1422"/>
      <c r="J83" s="1423"/>
      <c r="K83" s="1420"/>
      <c r="L83" s="1421"/>
      <c r="M83" s="1421"/>
      <c r="N83" s="8"/>
      <c r="O83" s="8"/>
    </row>
    <row r="84" spans="2:15" ht="12.75" customHeight="1">
      <c r="B84" s="8"/>
      <c r="C84" s="8"/>
      <c r="D84" s="8"/>
      <c r="E84" s="1422"/>
      <c r="F84" s="1423"/>
      <c r="G84" s="1420"/>
      <c r="H84" s="8"/>
      <c r="I84" s="1422"/>
      <c r="J84" s="1423"/>
      <c r="K84" s="1420"/>
      <c r="L84" s="1421"/>
      <c r="M84" s="1421"/>
      <c r="N84" s="8"/>
      <c r="O84" s="8"/>
    </row>
    <row r="85" spans="2:15" ht="12.75" customHeight="1">
      <c r="B85" s="8"/>
      <c r="C85" s="8"/>
      <c r="D85" s="8"/>
      <c r="E85" s="1422"/>
      <c r="F85" s="1423"/>
      <c r="G85" s="1420"/>
      <c r="H85" s="8"/>
      <c r="I85" s="1422"/>
      <c r="J85" s="1423"/>
      <c r="K85" s="1420"/>
      <c r="L85" s="1421"/>
      <c r="M85" s="1421"/>
      <c r="N85" s="8"/>
      <c r="O85" s="8"/>
    </row>
    <row r="86" spans="2:15" ht="12.75" customHeight="1">
      <c r="B86" s="8"/>
      <c r="C86" s="8"/>
      <c r="D86" s="8"/>
      <c r="E86" s="1422"/>
      <c r="F86" s="1423"/>
      <c r="G86" s="1420"/>
      <c r="H86" s="8"/>
      <c r="I86" s="1422"/>
      <c r="J86" s="1423"/>
      <c r="K86" s="1420"/>
      <c r="L86" s="1421"/>
      <c r="M86" s="1421"/>
      <c r="N86" s="8"/>
      <c r="O86" s="8"/>
    </row>
    <row r="87" spans="2:15" ht="12.75" customHeight="1">
      <c r="B87" s="8"/>
      <c r="C87" s="8"/>
      <c r="D87" s="8"/>
      <c r="E87" s="1422"/>
      <c r="F87" s="1423"/>
      <c r="G87" s="1420"/>
      <c r="H87" s="8"/>
      <c r="I87" s="1422"/>
      <c r="J87" s="1423"/>
      <c r="K87" s="1420"/>
      <c r="L87" s="1421"/>
      <c r="M87" s="1421"/>
      <c r="N87" s="8"/>
      <c r="O87" s="8"/>
    </row>
    <row r="88" spans="2:15" ht="12.75" customHeight="1">
      <c r="B88" s="8"/>
      <c r="C88" s="8"/>
      <c r="D88" s="8"/>
      <c r="E88" s="1422"/>
      <c r="F88" s="1423"/>
      <c r="G88" s="1420"/>
      <c r="H88" s="8"/>
      <c r="I88" s="1422"/>
      <c r="J88" s="1423"/>
      <c r="K88" s="1420"/>
      <c r="L88" s="1421"/>
      <c r="M88" s="1421"/>
      <c r="N88" s="8"/>
      <c r="O88" s="8"/>
    </row>
    <row r="89" spans="2:15" ht="12.75" customHeight="1">
      <c r="B89" s="8"/>
      <c r="C89" s="8"/>
      <c r="D89" s="8"/>
      <c r="E89" s="1422"/>
      <c r="F89" s="1423"/>
      <c r="G89" s="1420"/>
      <c r="H89" s="8"/>
      <c r="I89" s="1422"/>
      <c r="J89" s="1423"/>
      <c r="K89" s="1420"/>
      <c r="L89" s="1421"/>
      <c r="M89" s="1421"/>
      <c r="N89" s="8"/>
      <c r="O89" s="8"/>
    </row>
    <row r="90" spans="2:15" ht="12.75" customHeight="1">
      <c r="B90" s="8"/>
      <c r="C90" s="8"/>
      <c r="D90" s="8"/>
      <c r="E90" s="1422"/>
      <c r="F90" s="1423"/>
      <c r="G90" s="1420"/>
      <c r="H90" s="8"/>
      <c r="I90" s="1422"/>
      <c r="J90" s="1423"/>
      <c r="K90" s="1420"/>
      <c r="L90" s="1421"/>
      <c r="M90" s="1421"/>
      <c r="N90" s="8"/>
      <c r="O90" s="8"/>
    </row>
    <row r="91" spans="2:15" ht="12.75" customHeight="1">
      <c r="B91" s="8"/>
      <c r="C91" s="8"/>
      <c r="D91" s="8"/>
      <c r="E91" s="1422"/>
      <c r="F91" s="1423"/>
      <c r="G91" s="1420"/>
      <c r="H91" s="8"/>
      <c r="I91" s="1422"/>
      <c r="J91" s="1423"/>
      <c r="K91" s="1420"/>
      <c r="L91" s="1421"/>
      <c r="M91" s="1421"/>
      <c r="N91" s="8"/>
      <c r="O91" s="8"/>
    </row>
    <row r="92" spans="2:15" ht="12.75" customHeight="1" thickBot="1">
      <c r="B92" s="8"/>
      <c r="C92" s="8"/>
      <c r="D92" s="8"/>
      <c r="E92" s="1422"/>
      <c r="F92" s="1423"/>
      <c r="G92" s="1420"/>
      <c r="H92" s="8"/>
      <c r="I92" s="1422"/>
      <c r="J92" s="1423"/>
      <c r="K92" s="1420"/>
      <c r="L92" s="1421"/>
      <c r="M92" s="1421"/>
      <c r="N92" s="8"/>
      <c r="O92" s="8"/>
    </row>
    <row r="93" spans="2:15" ht="12.75" customHeight="1" thickBot="1">
      <c r="B93" s="8"/>
      <c r="C93" s="8"/>
      <c r="D93" s="8"/>
      <c r="E93" s="1424" t="s">
        <v>335</v>
      </c>
      <c r="F93" s="2502"/>
      <c r="G93" s="2503">
        <f>SUM(G79:G92)</f>
        <v>0</v>
      </c>
      <c r="H93" s="8"/>
      <c r="I93" s="1424" t="s">
        <v>335</v>
      </c>
      <c r="J93" s="2502"/>
      <c r="K93" s="2503">
        <f>SUM(K79:K92)</f>
        <v>0</v>
      </c>
      <c r="L93" s="1425"/>
      <c r="M93" s="1425"/>
      <c r="N93" s="8"/>
      <c r="O93" s="8"/>
    </row>
    <row r="94" spans="2:15" ht="12.75" customHeight="1">
      <c r="B94" s="8"/>
      <c r="C94" s="8"/>
      <c r="D94" s="8"/>
      <c r="E94" s="8"/>
      <c r="F94" s="8"/>
      <c r="G94" s="8"/>
      <c r="H94" s="8"/>
      <c r="I94" s="8"/>
      <c r="J94" s="8"/>
      <c r="K94" s="8"/>
      <c r="L94" s="8"/>
      <c r="M94" s="8"/>
      <c r="N94" s="8"/>
      <c r="O94" s="8"/>
    </row>
    <row r="95" spans="2:15" ht="12.75" customHeight="1">
      <c r="B95" s="8"/>
      <c r="C95" s="8"/>
      <c r="D95" s="8"/>
      <c r="E95" s="8"/>
      <c r="F95" s="8"/>
      <c r="G95" s="8"/>
      <c r="H95" s="8"/>
      <c r="I95" s="8"/>
      <c r="J95" s="8"/>
      <c r="K95" s="8"/>
      <c r="L95" s="8"/>
      <c r="M95" s="8"/>
      <c r="N95" s="8"/>
      <c r="O95" s="8"/>
    </row>
    <row r="96" spans="2:15" ht="12.75" customHeight="1">
      <c r="B96" s="8"/>
      <c r="C96" s="8"/>
      <c r="D96" s="8"/>
      <c r="E96" s="8"/>
      <c r="F96" s="8"/>
      <c r="G96" s="8"/>
      <c r="H96" s="8"/>
      <c r="I96" s="8"/>
      <c r="J96" s="8"/>
      <c r="K96" s="8"/>
      <c r="L96" s="8"/>
      <c r="M96" s="8"/>
      <c r="N96" s="8"/>
      <c r="O96" s="8"/>
    </row>
    <row r="97" spans="2:15" ht="12.75" customHeight="1">
      <c r="B97" s="8"/>
      <c r="C97" s="8"/>
      <c r="D97" s="8"/>
      <c r="E97" s="8"/>
      <c r="F97" s="8"/>
      <c r="G97" s="8"/>
      <c r="H97" s="8"/>
      <c r="I97" s="8"/>
      <c r="J97" s="8"/>
      <c r="K97" s="8"/>
      <c r="L97" s="8"/>
      <c r="M97" s="8"/>
      <c r="N97" s="8"/>
      <c r="O97" s="8"/>
    </row>
    <row r="98" spans="2:15" ht="12.75" customHeight="1">
      <c r="B98" s="8"/>
      <c r="C98" s="8"/>
      <c r="D98" s="8"/>
      <c r="E98" s="8"/>
      <c r="F98" s="8"/>
      <c r="G98" s="8"/>
      <c r="H98" s="8"/>
      <c r="I98" s="8"/>
      <c r="J98" s="8"/>
      <c r="K98" s="8"/>
      <c r="L98" s="8"/>
      <c r="M98" s="8"/>
      <c r="N98" s="8"/>
      <c r="O98" s="8"/>
    </row>
    <row r="99" spans="2:15" ht="12.75" customHeight="1">
      <c r="B99" s="8"/>
      <c r="C99" s="8"/>
      <c r="D99" s="8"/>
      <c r="E99" s="8"/>
      <c r="F99" s="8"/>
      <c r="G99" s="8"/>
      <c r="H99" s="8"/>
      <c r="I99" s="8"/>
      <c r="J99" s="8"/>
      <c r="K99" s="8"/>
      <c r="L99" s="8"/>
      <c r="M99" s="8"/>
      <c r="N99" s="8"/>
      <c r="O99" s="8"/>
    </row>
    <row r="100" spans="2:15" ht="12.75" customHeight="1">
      <c r="B100" s="8"/>
      <c r="C100" s="8"/>
      <c r="D100" s="8"/>
      <c r="E100" s="8"/>
      <c r="F100" s="8"/>
      <c r="G100" s="8"/>
      <c r="H100" s="8"/>
      <c r="I100" s="8"/>
      <c r="J100" s="8"/>
      <c r="K100" s="8"/>
      <c r="L100" s="8"/>
      <c r="M100" s="8"/>
      <c r="N100" s="8"/>
      <c r="O100" s="8"/>
    </row>
    <row r="101" spans="2:15" ht="12.75" customHeight="1">
      <c r="B101" s="8"/>
      <c r="C101" s="8"/>
      <c r="D101" s="8"/>
      <c r="E101" s="8"/>
      <c r="F101" s="8"/>
      <c r="G101" s="8"/>
      <c r="H101" s="8"/>
      <c r="I101" s="8"/>
      <c r="J101" s="8"/>
      <c r="K101" s="8"/>
      <c r="L101" s="8"/>
      <c r="M101" s="8"/>
      <c r="N101" s="8"/>
      <c r="O101" s="8"/>
    </row>
    <row r="102" spans="2:15" ht="12.75" customHeight="1">
      <c r="B102" s="8"/>
      <c r="C102" s="8"/>
      <c r="D102" s="8"/>
      <c r="E102" s="8"/>
      <c r="F102" s="8"/>
      <c r="G102" s="8"/>
      <c r="H102" s="8"/>
      <c r="I102" s="8"/>
      <c r="J102" s="8"/>
      <c r="K102" s="8"/>
      <c r="L102" s="8"/>
      <c r="M102" s="8"/>
      <c r="N102" s="8"/>
      <c r="O102" s="8"/>
    </row>
    <row r="103" spans="2:15" ht="12.75" customHeight="1">
      <c r="B103" s="8"/>
      <c r="C103" s="8"/>
      <c r="D103" s="8"/>
      <c r="E103" s="8"/>
      <c r="F103" s="8"/>
      <c r="G103" s="8"/>
      <c r="H103" s="8"/>
      <c r="I103" s="8"/>
      <c r="J103" s="8"/>
      <c r="K103" s="8"/>
      <c r="L103" s="8"/>
      <c r="M103" s="8"/>
      <c r="N103" s="8"/>
      <c r="O103" s="8"/>
    </row>
    <row r="104" spans="2:15" ht="12.75" customHeight="1">
      <c r="B104" s="8"/>
      <c r="C104" s="8"/>
      <c r="D104" s="8"/>
      <c r="E104" s="8"/>
      <c r="F104" s="8"/>
      <c r="G104" s="8"/>
      <c r="H104" s="8"/>
      <c r="I104" s="8"/>
      <c r="J104" s="8"/>
      <c r="K104" s="8"/>
      <c r="L104" s="8"/>
      <c r="M104" s="8"/>
      <c r="N104" s="8"/>
      <c r="O104" s="8"/>
    </row>
    <row r="105" spans="2:15" ht="12.75" customHeight="1">
      <c r="B105" s="8"/>
      <c r="C105" s="8"/>
      <c r="D105" s="8"/>
      <c r="E105" s="8"/>
      <c r="F105" s="8"/>
      <c r="G105" s="8"/>
      <c r="H105" s="8"/>
      <c r="I105" s="8"/>
      <c r="J105" s="8"/>
      <c r="K105" s="8"/>
      <c r="L105" s="8"/>
      <c r="M105" s="8"/>
      <c r="N105" s="8"/>
      <c r="O105" s="8"/>
    </row>
    <row r="106" spans="2:15" ht="12.75" customHeight="1">
      <c r="B106" s="8"/>
      <c r="C106" s="8"/>
      <c r="D106" s="8"/>
      <c r="E106" s="8"/>
      <c r="F106" s="8"/>
      <c r="G106" s="8"/>
      <c r="H106" s="8"/>
      <c r="I106" s="8"/>
      <c r="J106" s="8"/>
      <c r="K106" s="8"/>
      <c r="L106" s="8"/>
      <c r="M106" s="8"/>
      <c r="N106" s="8"/>
      <c r="O106" s="8"/>
    </row>
    <row r="107" spans="2:15" ht="12.75" customHeight="1">
      <c r="B107" s="8"/>
      <c r="C107" s="8"/>
      <c r="D107" s="8"/>
      <c r="E107" s="8"/>
      <c r="F107" s="8"/>
      <c r="G107" s="8"/>
      <c r="H107" s="8"/>
      <c r="I107" s="8"/>
      <c r="J107" s="8"/>
      <c r="K107" s="8"/>
      <c r="L107" s="8"/>
      <c r="M107" s="8"/>
      <c r="N107" s="8"/>
      <c r="O107" s="8"/>
    </row>
    <row r="108" spans="2:15" ht="12.75" customHeight="1">
      <c r="B108" s="8"/>
      <c r="C108" s="8"/>
      <c r="D108" s="8"/>
      <c r="E108" s="8"/>
      <c r="F108" s="8"/>
      <c r="G108" s="8"/>
      <c r="H108" s="8"/>
      <c r="I108" s="8"/>
      <c r="J108" s="8"/>
      <c r="K108" s="8"/>
      <c r="L108" s="8"/>
      <c r="M108" s="8"/>
      <c r="N108" s="8"/>
      <c r="O108" s="8"/>
    </row>
    <row r="109" spans="2:15" ht="12.75" customHeight="1">
      <c r="B109" s="8"/>
      <c r="C109" s="8"/>
      <c r="D109" s="8"/>
      <c r="E109" s="8"/>
      <c r="F109" s="8"/>
      <c r="G109" s="8"/>
      <c r="H109" s="8"/>
      <c r="I109" s="8"/>
      <c r="J109" s="8"/>
      <c r="K109" s="8"/>
      <c r="L109" s="8"/>
      <c r="M109" s="8"/>
      <c r="N109" s="8"/>
      <c r="O109" s="8"/>
    </row>
    <row r="110" spans="2:15" ht="12.75" customHeight="1">
      <c r="B110" s="8"/>
      <c r="C110" s="8"/>
      <c r="D110" s="8"/>
      <c r="E110" s="8"/>
      <c r="F110" s="8"/>
      <c r="G110" s="8"/>
      <c r="H110" s="8"/>
      <c r="I110" s="8"/>
      <c r="J110" s="8"/>
      <c r="K110" s="8"/>
      <c r="L110" s="8"/>
      <c r="M110" s="8"/>
      <c r="N110" s="8"/>
      <c r="O110" s="8"/>
    </row>
    <row r="111" spans="2:15" ht="12.75" customHeight="1">
      <c r="B111" s="8"/>
      <c r="C111" s="8"/>
      <c r="D111" s="8"/>
      <c r="E111" s="8"/>
      <c r="F111" s="8"/>
      <c r="G111" s="8"/>
      <c r="H111" s="8"/>
      <c r="I111" s="8"/>
      <c r="J111" s="8"/>
      <c r="K111" s="8"/>
      <c r="L111" s="8"/>
      <c r="M111" s="8"/>
      <c r="N111" s="8"/>
      <c r="O111" s="8"/>
    </row>
    <row r="112" spans="2:15" ht="12.75" customHeight="1">
      <c r="B112" s="8"/>
      <c r="C112" s="8"/>
      <c r="D112" s="8"/>
      <c r="E112" s="8"/>
      <c r="F112" s="8"/>
      <c r="G112" s="8"/>
      <c r="H112" s="8"/>
      <c r="I112" s="8"/>
      <c r="J112" s="8"/>
      <c r="K112" s="8"/>
      <c r="L112" s="8"/>
      <c r="M112" s="8"/>
      <c r="N112" s="8"/>
      <c r="O112" s="8"/>
    </row>
    <row r="113" spans="2:15" ht="12.75" customHeight="1">
      <c r="B113" s="8"/>
      <c r="C113" s="8"/>
      <c r="D113" s="8"/>
      <c r="E113" s="8"/>
      <c r="F113" s="8"/>
      <c r="G113" s="8"/>
      <c r="H113" s="8"/>
      <c r="I113" s="8"/>
      <c r="J113" s="8"/>
      <c r="K113" s="8"/>
      <c r="L113" s="8"/>
      <c r="M113" s="8"/>
      <c r="N113" s="8"/>
      <c r="O113" s="8"/>
    </row>
    <row r="114" spans="2:15" ht="12.75" customHeight="1">
      <c r="B114" s="8"/>
      <c r="C114" s="8"/>
      <c r="D114" s="8"/>
      <c r="E114" s="8"/>
      <c r="F114" s="8"/>
      <c r="G114" s="8"/>
      <c r="H114" s="8"/>
      <c r="I114" s="8"/>
      <c r="J114" s="8"/>
      <c r="K114" s="8"/>
      <c r="L114" s="8"/>
      <c r="M114" s="8"/>
      <c r="N114" s="8"/>
      <c r="O114" s="8"/>
    </row>
    <row r="115" spans="2:15" ht="12.75" customHeight="1">
      <c r="B115" s="8"/>
      <c r="C115" s="8"/>
      <c r="D115" s="8"/>
      <c r="E115" s="8"/>
      <c r="F115" s="8"/>
      <c r="G115" s="8"/>
      <c r="H115" s="8"/>
      <c r="I115" s="8"/>
      <c r="J115" s="8"/>
      <c r="K115" s="8"/>
      <c r="L115" s="8"/>
      <c r="M115" s="8"/>
      <c r="N115" s="8"/>
      <c r="O115" s="8"/>
    </row>
    <row r="116" spans="2:15" ht="12.75" customHeight="1">
      <c r="B116" s="8"/>
      <c r="C116" s="8"/>
      <c r="D116" s="8"/>
      <c r="E116" s="8"/>
      <c r="F116" s="8"/>
      <c r="G116" s="8"/>
      <c r="H116" s="8"/>
      <c r="I116" s="8"/>
      <c r="J116" s="8"/>
      <c r="K116" s="8"/>
      <c r="L116" s="8"/>
      <c r="M116" s="8"/>
      <c r="N116" s="8"/>
      <c r="O116" s="8"/>
    </row>
    <row r="117" spans="2:15" ht="12.75" customHeight="1">
      <c r="B117" s="8"/>
      <c r="C117" s="8"/>
      <c r="D117" s="8"/>
      <c r="E117" s="8"/>
      <c r="F117" s="8"/>
      <c r="G117" s="8"/>
      <c r="H117" s="8"/>
      <c r="I117" s="8"/>
      <c r="J117" s="8"/>
      <c r="K117" s="8"/>
      <c r="L117" s="8"/>
      <c r="M117" s="8"/>
      <c r="N117" s="8"/>
      <c r="O117" s="8"/>
    </row>
    <row r="118" spans="2:15" ht="12.75" customHeight="1">
      <c r="B118" s="8"/>
      <c r="C118" s="8"/>
      <c r="D118" s="8"/>
      <c r="E118" s="8"/>
      <c r="F118" s="8"/>
      <c r="G118" s="8"/>
      <c r="H118" s="8"/>
      <c r="I118" s="8"/>
      <c r="J118" s="8"/>
      <c r="K118" s="8"/>
      <c r="L118" s="8"/>
      <c r="M118" s="8"/>
      <c r="N118" s="8"/>
      <c r="O118" s="8"/>
    </row>
    <row r="119" spans="2:15" ht="12.75" customHeight="1">
      <c r="B119" s="8"/>
      <c r="C119" s="8"/>
      <c r="D119" s="8"/>
      <c r="E119" s="8"/>
      <c r="F119" s="8"/>
      <c r="G119" s="8"/>
      <c r="H119" s="8"/>
      <c r="I119" s="8"/>
      <c r="J119" s="8"/>
      <c r="K119" s="8"/>
      <c r="L119" s="8"/>
      <c r="M119" s="8"/>
      <c r="N119" s="8"/>
      <c r="O119" s="8"/>
    </row>
    <row r="120" spans="2:15" ht="12.75" customHeight="1">
      <c r="B120" s="8"/>
      <c r="C120" s="8"/>
      <c r="D120" s="8"/>
      <c r="E120" s="8"/>
      <c r="F120" s="8"/>
      <c r="G120" s="8"/>
      <c r="H120" s="8"/>
      <c r="I120" s="8"/>
      <c r="J120" s="8"/>
      <c r="K120" s="8"/>
      <c r="L120" s="8"/>
      <c r="M120" s="8"/>
      <c r="N120" s="8"/>
      <c r="O120" s="8"/>
    </row>
    <row r="121" spans="2:15" ht="12.75" customHeight="1">
      <c r="B121" s="8"/>
      <c r="C121" s="8"/>
      <c r="D121" s="8"/>
      <c r="E121" s="8"/>
      <c r="F121" s="8"/>
      <c r="G121" s="8"/>
      <c r="H121" s="8"/>
      <c r="I121" s="8"/>
      <c r="J121" s="8"/>
      <c r="K121" s="8"/>
      <c r="L121" s="8"/>
      <c r="M121" s="8"/>
      <c r="N121" s="8"/>
      <c r="O121" s="8"/>
    </row>
    <row r="122" spans="2:15" ht="12.75" customHeight="1">
      <c r="B122" s="8"/>
      <c r="C122" s="8"/>
      <c r="D122" s="8"/>
      <c r="E122" s="8"/>
      <c r="F122" s="8"/>
      <c r="G122" s="8"/>
      <c r="H122" s="8"/>
      <c r="I122" s="8"/>
      <c r="J122" s="8"/>
      <c r="K122" s="8"/>
      <c r="L122" s="8"/>
      <c r="M122" s="8"/>
      <c r="N122" s="8"/>
      <c r="O122" s="8"/>
    </row>
    <row r="123" spans="2:15" ht="12.75" customHeight="1">
      <c r="B123" s="8"/>
      <c r="C123" s="8"/>
      <c r="D123" s="8"/>
      <c r="E123" s="8"/>
      <c r="F123" s="8"/>
      <c r="G123" s="8"/>
      <c r="H123" s="8"/>
      <c r="I123" s="8"/>
      <c r="J123" s="8"/>
      <c r="K123" s="8"/>
      <c r="L123" s="8"/>
      <c r="M123" s="8"/>
      <c r="N123" s="8"/>
      <c r="O123" s="8"/>
    </row>
    <row r="124" spans="2:15" ht="12.75" customHeight="1">
      <c r="B124" s="8"/>
      <c r="C124" s="8"/>
      <c r="D124" s="8"/>
      <c r="E124" s="8"/>
      <c r="F124" s="8"/>
      <c r="G124" s="8"/>
      <c r="H124" s="8"/>
      <c r="I124" s="8"/>
      <c r="J124" s="8"/>
      <c r="K124" s="8"/>
      <c r="L124" s="8"/>
      <c r="M124" s="8"/>
      <c r="N124" s="8"/>
      <c r="O124" s="8"/>
    </row>
    <row r="125" spans="2:15" ht="12.75" customHeight="1">
      <c r="B125" s="8"/>
      <c r="C125" s="8"/>
      <c r="D125" s="8"/>
      <c r="E125" s="8"/>
      <c r="F125" s="8"/>
      <c r="G125" s="8"/>
      <c r="H125" s="8"/>
      <c r="I125" s="8"/>
      <c r="J125" s="8"/>
      <c r="K125" s="8"/>
      <c r="L125" s="8"/>
      <c r="M125" s="8"/>
      <c r="N125" s="8"/>
      <c r="O125" s="8"/>
    </row>
    <row r="126" spans="2:15" ht="12.75" customHeight="1">
      <c r="B126" s="8"/>
      <c r="C126" s="8"/>
      <c r="D126" s="8"/>
      <c r="E126" s="8"/>
      <c r="F126" s="8"/>
      <c r="G126" s="8"/>
      <c r="H126" s="8"/>
      <c r="I126" s="8"/>
      <c r="J126" s="8"/>
      <c r="K126" s="8"/>
      <c r="L126" s="8"/>
      <c r="M126" s="8"/>
      <c r="N126" s="8"/>
      <c r="O126" s="8"/>
    </row>
    <row r="127" spans="2:15" ht="12.75" customHeight="1">
      <c r="B127" s="8"/>
      <c r="C127" s="8"/>
      <c r="D127" s="8"/>
      <c r="E127" s="8"/>
      <c r="F127" s="8"/>
      <c r="G127" s="8"/>
      <c r="H127" s="8"/>
      <c r="I127" s="8"/>
      <c r="J127" s="8"/>
      <c r="K127" s="8"/>
      <c r="L127" s="8"/>
      <c r="M127" s="8"/>
      <c r="N127" s="8"/>
      <c r="O127" s="8"/>
    </row>
    <row r="128" spans="2:15" ht="12.75" customHeight="1">
      <c r="B128" s="8"/>
      <c r="C128" s="8"/>
      <c r="D128" s="8"/>
      <c r="E128" s="8"/>
      <c r="F128" s="8"/>
      <c r="G128" s="8"/>
      <c r="H128" s="8"/>
      <c r="I128" s="8"/>
      <c r="J128" s="8"/>
      <c r="K128" s="8"/>
      <c r="L128" s="8"/>
      <c r="M128" s="8"/>
      <c r="N128" s="8"/>
      <c r="O128" s="8"/>
    </row>
    <row r="129" spans="2:15" ht="12.75" customHeight="1">
      <c r="B129" s="8"/>
      <c r="C129" s="8"/>
      <c r="D129" s="8"/>
      <c r="E129" s="8"/>
      <c r="F129" s="8"/>
      <c r="G129" s="8"/>
      <c r="H129" s="8"/>
      <c r="I129" s="8"/>
      <c r="J129" s="8"/>
      <c r="K129" s="8"/>
      <c r="L129" s="8"/>
      <c r="M129" s="8"/>
      <c r="N129" s="8"/>
      <c r="O129" s="8"/>
    </row>
    <row r="130" spans="2:15" ht="12.75" customHeight="1">
      <c r="B130" s="8"/>
      <c r="C130" s="8"/>
      <c r="D130" s="8"/>
      <c r="E130" s="8"/>
      <c r="F130" s="8"/>
      <c r="G130" s="8"/>
      <c r="H130" s="8"/>
      <c r="I130" s="8"/>
      <c r="J130" s="8"/>
      <c r="K130" s="8"/>
      <c r="L130" s="8"/>
      <c r="M130" s="8"/>
      <c r="N130" s="8"/>
      <c r="O130" s="8"/>
    </row>
    <row r="131" spans="2:15" ht="12.75" customHeight="1">
      <c r="B131" s="8"/>
      <c r="C131" s="8"/>
      <c r="D131" s="8"/>
      <c r="E131" s="8"/>
      <c r="F131" s="8"/>
      <c r="G131" s="8"/>
      <c r="H131" s="8"/>
      <c r="I131" s="8"/>
      <c r="J131" s="8"/>
      <c r="K131" s="8"/>
      <c r="L131" s="8"/>
      <c r="M131" s="8"/>
      <c r="N131" s="8"/>
      <c r="O131" s="8"/>
    </row>
    <row r="132" spans="2:15" ht="12.75" customHeight="1">
      <c r="B132" s="8"/>
      <c r="C132" s="8"/>
      <c r="D132" s="8"/>
      <c r="E132" s="8"/>
      <c r="F132" s="8"/>
      <c r="G132" s="8"/>
      <c r="H132" s="8"/>
      <c r="I132" s="8"/>
      <c r="J132" s="8"/>
      <c r="K132" s="8"/>
      <c r="L132" s="8"/>
      <c r="M132" s="8"/>
      <c r="N132" s="8"/>
      <c r="O132" s="8"/>
    </row>
    <row r="133" spans="2:15" ht="12.75" customHeight="1">
      <c r="B133" s="8"/>
      <c r="C133" s="8"/>
      <c r="D133" s="8"/>
      <c r="E133" s="8"/>
      <c r="F133" s="8"/>
      <c r="G133" s="8"/>
      <c r="H133" s="8"/>
      <c r="I133" s="8"/>
      <c r="J133" s="8"/>
      <c r="K133" s="8"/>
      <c r="L133" s="8"/>
      <c r="M133" s="8"/>
      <c r="N133" s="8"/>
      <c r="O133" s="8"/>
    </row>
    <row r="134" spans="2:15" ht="12.75" customHeight="1">
      <c r="B134" s="8"/>
      <c r="C134" s="8"/>
      <c r="D134" s="8"/>
      <c r="E134" s="8"/>
      <c r="F134" s="8"/>
      <c r="G134" s="8"/>
      <c r="H134" s="8"/>
      <c r="I134" s="8"/>
      <c r="J134" s="8"/>
      <c r="K134" s="8"/>
      <c r="L134" s="8"/>
      <c r="M134" s="8"/>
      <c r="N134" s="8"/>
      <c r="O134" s="8"/>
    </row>
    <row r="135" spans="2:15" ht="12.75" customHeight="1">
      <c r="B135" s="8"/>
      <c r="C135" s="8"/>
      <c r="D135" s="8"/>
      <c r="E135" s="8"/>
      <c r="F135" s="8"/>
      <c r="G135" s="8"/>
      <c r="H135" s="8"/>
      <c r="I135" s="8"/>
      <c r="J135" s="8"/>
      <c r="K135" s="8"/>
      <c r="L135" s="8"/>
      <c r="M135" s="8"/>
      <c r="N135" s="8"/>
      <c r="O135" s="8"/>
    </row>
    <row r="136" spans="2:15" ht="12.75" customHeight="1">
      <c r="B136" s="8"/>
      <c r="C136" s="8"/>
      <c r="D136" s="8"/>
      <c r="E136" s="8"/>
      <c r="F136" s="8"/>
      <c r="G136" s="8"/>
      <c r="H136" s="8"/>
      <c r="I136" s="8"/>
      <c r="J136" s="8"/>
      <c r="K136" s="8"/>
      <c r="L136" s="8"/>
      <c r="M136" s="8"/>
      <c r="N136" s="8"/>
      <c r="O136" s="8"/>
    </row>
    <row r="137" spans="2:15" ht="12.75" customHeight="1">
      <c r="B137" s="8"/>
      <c r="C137" s="8"/>
      <c r="D137" s="8"/>
      <c r="E137" s="8"/>
      <c r="F137" s="8"/>
      <c r="G137" s="8"/>
      <c r="H137" s="8"/>
      <c r="I137" s="8"/>
      <c r="J137" s="8"/>
      <c r="K137" s="8"/>
      <c r="L137" s="8"/>
      <c r="M137" s="8"/>
      <c r="N137" s="8"/>
      <c r="O137" s="8"/>
    </row>
    <row r="138" spans="2:15" ht="12.75" customHeight="1">
      <c r="B138" s="8"/>
      <c r="C138" s="8"/>
      <c r="D138" s="8"/>
      <c r="E138" s="8"/>
      <c r="F138" s="8"/>
      <c r="G138" s="8"/>
      <c r="H138" s="8"/>
      <c r="I138" s="8"/>
      <c r="J138" s="8"/>
      <c r="K138" s="8"/>
      <c r="L138" s="8"/>
      <c r="M138" s="8"/>
      <c r="N138" s="8"/>
      <c r="O138" s="8"/>
    </row>
    <row r="139" spans="2:15" ht="12.75" customHeight="1">
      <c r="B139" s="8"/>
      <c r="C139" s="8"/>
      <c r="D139" s="8"/>
      <c r="E139" s="8"/>
      <c r="F139" s="8"/>
      <c r="G139" s="8"/>
      <c r="H139" s="8"/>
      <c r="I139" s="8"/>
      <c r="J139" s="8"/>
      <c r="K139" s="8"/>
      <c r="L139" s="8"/>
      <c r="M139" s="8"/>
      <c r="N139" s="8"/>
      <c r="O139" s="8"/>
    </row>
    <row r="140" spans="2:15" ht="12.75" customHeight="1">
      <c r="B140" s="8"/>
      <c r="C140" s="8"/>
      <c r="D140" s="8"/>
      <c r="E140" s="8"/>
      <c r="F140" s="8"/>
      <c r="G140" s="8"/>
      <c r="H140" s="8"/>
      <c r="I140" s="8"/>
      <c r="J140" s="8"/>
      <c r="K140" s="8"/>
      <c r="L140" s="8"/>
      <c r="M140" s="8"/>
      <c r="N140" s="8"/>
      <c r="O140" s="8"/>
    </row>
    <row r="141" spans="2:15" ht="12.75" customHeight="1">
      <c r="B141" s="8"/>
      <c r="C141" s="8"/>
      <c r="D141" s="8"/>
      <c r="E141" s="8"/>
      <c r="F141" s="8"/>
      <c r="G141" s="8"/>
      <c r="H141" s="8"/>
      <c r="I141" s="8"/>
      <c r="J141" s="8"/>
      <c r="K141" s="8"/>
      <c r="L141" s="8"/>
      <c r="M141" s="8"/>
      <c r="N141" s="8"/>
      <c r="O141" s="8"/>
    </row>
    <row r="142" spans="2:15" ht="12.75" customHeight="1">
      <c r="B142" s="8"/>
      <c r="C142" s="8"/>
      <c r="D142" s="8"/>
      <c r="E142" s="8"/>
      <c r="F142" s="8"/>
      <c r="G142" s="8"/>
      <c r="H142" s="8"/>
      <c r="I142" s="8"/>
      <c r="J142" s="8"/>
      <c r="K142" s="8"/>
      <c r="L142" s="8"/>
      <c r="M142" s="8"/>
      <c r="N142" s="8"/>
      <c r="O142" s="8"/>
    </row>
    <row r="143" spans="2:15" ht="12.75" customHeight="1">
      <c r="B143" s="8"/>
      <c r="C143" s="8"/>
      <c r="D143" s="8"/>
      <c r="E143" s="8"/>
      <c r="F143" s="8"/>
      <c r="G143" s="8"/>
      <c r="H143" s="8"/>
      <c r="I143" s="8"/>
      <c r="J143" s="8"/>
      <c r="K143" s="8"/>
      <c r="L143" s="8"/>
      <c r="M143" s="8"/>
      <c r="N143" s="8"/>
      <c r="O143" s="8"/>
    </row>
    <row r="144" spans="2:15" ht="12.75" customHeight="1">
      <c r="B144" s="8"/>
      <c r="C144" s="8"/>
      <c r="D144" s="8"/>
      <c r="E144" s="8"/>
      <c r="F144" s="8"/>
      <c r="G144" s="8"/>
      <c r="H144" s="8"/>
      <c r="I144" s="8"/>
      <c r="J144" s="8"/>
      <c r="K144" s="8"/>
      <c r="L144" s="8"/>
      <c r="M144" s="8"/>
      <c r="N144" s="8"/>
      <c r="O144" s="8"/>
    </row>
    <row r="145" spans="2:15" ht="12.75" customHeight="1">
      <c r="B145" s="8"/>
      <c r="C145" s="8"/>
      <c r="D145" s="8"/>
      <c r="E145" s="8"/>
      <c r="F145" s="8"/>
      <c r="G145" s="8"/>
      <c r="H145" s="8"/>
      <c r="I145" s="8"/>
      <c r="J145" s="8"/>
      <c r="K145" s="8"/>
      <c r="L145" s="8"/>
      <c r="M145" s="8"/>
      <c r="N145" s="8"/>
      <c r="O145" s="8"/>
    </row>
    <row r="146" spans="2:15" ht="12.75" customHeight="1">
      <c r="B146" s="8"/>
      <c r="C146" s="8"/>
      <c r="D146" s="8"/>
      <c r="E146" s="8"/>
      <c r="F146" s="8"/>
      <c r="G146" s="8"/>
      <c r="H146" s="8"/>
      <c r="I146" s="8"/>
      <c r="J146" s="8"/>
      <c r="K146" s="8"/>
      <c r="L146" s="8"/>
      <c r="M146" s="8"/>
      <c r="N146" s="8"/>
      <c r="O146" s="8"/>
    </row>
    <row r="147" spans="2:15" ht="12.75" customHeight="1">
      <c r="B147" s="8"/>
      <c r="C147" s="8"/>
      <c r="D147" s="8"/>
      <c r="E147" s="8"/>
      <c r="F147" s="8"/>
      <c r="G147" s="8"/>
      <c r="H147" s="8"/>
      <c r="I147" s="8"/>
      <c r="J147" s="8"/>
      <c r="K147" s="8"/>
      <c r="L147" s="8"/>
      <c r="M147" s="8"/>
      <c r="N147" s="8"/>
      <c r="O147" s="8"/>
    </row>
    <row r="148" spans="2:15" ht="12.75" customHeight="1">
      <c r="B148" s="8"/>
      <c r="C148" s="8"/>
      <c r="D148" s="8"/>
      <c r="E148" s="8"/>
      <c r="F148" s="8"/>
      <c r="G148" s="8"/>
      <c r="H148" s="8"/>
      <c r="I148" s="8"/>
      <c r="J148" s="8"/>
      <c r="K148" s="8"/>
      <c r="L148" s="8"/>
      <c r="M148" s="8"/>
      <c r="N148" s="8"/>
      <c r="O148" s="8"/>
    </row>
    <row r="149" spans="2:15" ht="12.75" customHeight="1">
      <c r="B149" s="8"/>
      <c r="C149" s="8"/>
      <c r="D149" s="8"/>
      <c r="E149" s="8"/>
      <c r="F149" s="8"/>
      <c r="G149" s="8"/>
      <c r="H149" s="8"/>
      <c r="I149" s="8"/>
      <c r="J149" s="8"/>
      <c r="K149" s="8"/>
      <c r="L149" s="8"/>
      <c r="M149" s="8"/>
      <c r="N149" s="8"/>
      <c r="O149" s="8"/>
    </row>
    <row r="150" spans="2:15" ht="12.75" customHeight="1">
      <c r="B150" s="8"/>
      <c r="C150" s="8"/>
      <c r="D150" s="8"/>
      <c r="E150" s="8"/>
      <c r="F150" s="8"/>
      <c r="G150" s="8"/>
      <c r="H150" s="8"/>
      <c r="I150" s="8"/>
      <c r="J150" s="8"/>
      <c r="K150" s="8"/>
      <c r="L150" s="8"/>
      <c r="M150" s="8"/>
      <c r="N150" s="8"/>
      <c r="O150" s="8"/>
    </row>
    <row r="151" spans="2:15" ht="12.75" customHeight="1">
      <c r="B151" s="8"/>
      <c r="C151" s="8"/>
      <c r="D151" s="8"/>
      <c r="E151" s="8"/>
      <c r="F151" s="8"/>
      <c r="G151" s="8"/>
      <c r="H151" s="8"/>
      <c r="I151" s="8"/>
      <c r="J151" s="8"/>
      <c r="K151" s="8"/>
      <c r="L151" s="8"/>
      <c r="M151" s="8"/>
      <c r="N151" s="8"/>
      <c r="O151" s="8"/>
    </row>
    <row r="152" spans="2:15" ht="12.75" customHeight="1">
      <c r="B152" s="8"/>
      <c r="C152" s="8"/>
      <c r="D152" s="8"/>
      <c r="E152" s="8"/>
      <c r="F152" s="8"/>
      <c r="G152" s="8"/>
      <c r="H152" s="8"/>
      <c r="I152" s="8"/>
      <c r="J152" s="8"/>
      <c r="K152" s="8"/>
      <c r="L152" s="8"/>
      <c r="M152" s="8"/>
      <c r="N152" s="8"/>
      <c r="O152" s="8"/>
    </row>
    <row r="153" spans="2:15" ht="12.75" customHeight="1">
      <c r="B153" s="8"/>
      <c r="C153" s="8"/>
      <c r="D153" s="8"/>
      <c r="E153" s="8"/>
      <c r="F153" s="8"/>
      <c r="G153" s="8"/>
      <c r="H153" s="8"/>
      <c r="I153" s="8"/>
      <c r="J153" s="8"/>
      <c r="K153" s="8"/>
      <c r="L153" s="8"/>
      <c r="M153" s="8"/>
      <c r="N153" s="8"/>
      <c r="O153" s="8"/>
    </row>
    <row r="154" spans="2:15" ht="12.75" customHeight="1">
      <c r="B154" s="8"/>
      <c r="C154" s="8"/>
      <c r="D154" s="8"/>
      <c r="E154" s="8"/>
      <c r="F154" s="8"/>
      <c r="G154" s="8"/>
      <c r="H154" s="8"/>
      <c r="I154" s="8"/>
      <c r="J154" s="8"/>
      <c r="K154" s="8"/>
      <c r="L154" s="8"/>
      <c r="M154" s="8"/>
      <c r="N154" s="8"/>
      <c r="O154" s="8"/>
    </row>
    <row r="155" spans="2:15" ht="12.75" customHeight="1">
      <c r="B155" s="8"/>
      <c r="C155" s="8"/>
      <c r="D155" s="8"/>
      <c r="E155" s="8"/>
      <c r="F155" s="8"/>
      <c r="G155" s="8"/>
      <c r="H155" s="8"/>
      <c r="I155" s="8"/>
      <c r="J155" s="8"/>
      <c r="K155" s="8"/>
      <c r="L155" s="8"/>
      <c r="M155" s="8"/>
      <c r="N155" s="8"/>
      <c r="O155" s="8"/>
    </row>
    <row r="156" spans="2:15" ht="12.75" customHeight="1">
      <c r="B156" s="8"/>
      <c r="C156" s="8"/>
      <c r="D156" s="8"/>
      <c r="E156" s="8"/>
      <c r="F156" s="8"/>
      <c r="G156" s="8"/>
      <c r="H156" s="8"/>
      <c r="I156" s="8"/>
      <c r="J156" s="8"/>
      <c r="K156" s="8"/>
      <c r="L156" s="8"/>
      <c r="M156" s="8"/>
      <c r="N156" s="8"/>
      <c r="O156" s="8"/>
    </row>
    <row r="157" spans="2:15" ht="12.75" customHeight="1">
      <c r="B157" s="8"/>
      <c r="C157" s="8"/>
      <c r="D157" s="8"/>
      <c r="E157" s="8"/>
      <c r="F157" s="8"/>
      <c r="G157" s="8"/>
      <c r="H157" s="8"/>
      <c r="I157" s="8"/>
      <c r="J157" s="8"/>
      <c r="K157" s="8"/>
      <c r="L157" s="8"/>
      <c r="M157" s="8"/>
      <c r="N157" s="8"/>
      <c r="O157" s="8"/>
    </row>
    <row r="158" spans="2:15" ht="12.75" customHeight="1">
      <c r="B158" s="8"/>
      <c r="C158" s="8"/>
      <c r="D158" s="8"/>
      <c r="E158" s="8"/>
      <c r="F158" s="8"/>
      <c r="G158" s="8"/>
      <c r="H158" s="8"/>
      <c r="I158" s="8"/>
      <c r="J158" s="8"/>
      <c r="K158" s="8"/>
      <c r="L158" s="8"/>
      <c r="M158" s="8"/>
      <c r="N158" s="8"/>
      <c r="O158" s="8"/>
    </row>
    <row r="159" spans="2:15" ht="12.75" customHeight="1">
      <c r="B159" s="8"/>
      <c r="C159" s="8"/>
      <c r="D159" s="8"/>
      <c r="E159" s="8"/>
      <c r="F159" s="8"/>
      <c r="G159" s="8"/>
      <c r="H159" s="8"/>
      <c r="I159" s="8"/>
      <c r="J159" s="8"/>
      <c r="K159" s="8"/>
      <c r="L159" s="8"/>
      <c r="M159" s="8"/>
      <c r="N159" s="8"/>
      <c r="O159" s="8"/>
    </row>
    <row r="160" spans="2:15" ht="12.75" customHeight="1">
      <c r="B160" s="8"/>
      <c r="C160" s="8"/>
      <c r="D160" s="8"/>
      <c r="E160" s="8"/>
      <c r="F160" s="8"/>
      <c r="G160" s="8"/>
      <c r="H160" s="8"/>
      <c r="I160" s="8"/>
      <c r="J160" s="8"/>
      <c r="K160" s="8"/>
      <c r="L160" s="8"/>
      <c r="M160" s="8"/>
      <c r="N160" s="8"/>
      <c r="O160" s="8"/>
    </row>
    <row r="161" spans="2:15" ht="12.75" customHeight="1">
      <c r="B161" s="8"/>
      <c r="C161" s="8"/>
      <c r="D161" s="8"/>
      <c r="E161" s="8"/>
      <c r="F161" s="8"/>
      <c r="G161" s="8"/>
      <c r="H161" s="8"/>
      <c r="I161" s="8"/>
      <c r="J161" s="8"/>
      <c r="K161" s="8"/>
      <c r="L161" s="8"/>
      <c r="M161" s="8"/>
      <c r="N161" s="8"/>
      <c r="O161" s="8"/>
    </row>
    <row r="162" spans="2:15" ht="12.75" customHeight="1">
      <c r="B162" s="8"/>
      <c r="C162" s="8"/>
      <c r="D162" s="8"/>
      <c r="E162" s="8"/>
      <c r="F162" s="8"/>
      <c r="G162" s="8"/>
      <c r="H162" s="8"/>
      <c r="I162" s="8"/>
      <c r="J162" s="8"/>
      <c r="K162" s="8"/>
      <c r="L162" s="8"/>
      <c r="M162" s="8"/>
      <c r="N162" s="8"/>
      <c r="O162" s="8"/>
    </row>
    <row r="163" spans="2:15" ht="12.75" customHeight="1">
      <c r="B163" s="8"/>
      <c r="C163" s="8"/>
      <c r="D163" s="8"/>
      <c r="E163" s="8"/>
      <c r="F163" s="8"/>
      <c r="G163" s="8"/>
      <c r="H163" s="8"/>
      <c r="I163" s="8"/>
      <c r="J163" s="8"/>
      <c r="K163" s="8"/>
      <c r="L163" s="8"/>
      <c r="M163" s="8"/>
      <c r="N163" s="8"/>
      <c r="O163" s="8"/>
    </row>
    <row r="164" spans="2:15" ht="12.75" customHeight="1">
      <c r="B164" s="8"/>
      <c r="C164" s="8"/>
      <c r="D164" s="8"/>
      <c r="E164" s="8"/>
      <c r="F164" s="8"/>
      <c r="G164" s="8"/>
      <c r="H164" s="8"/>
      <c r="I164" s="8"/>
      <c r="J164" s="8"/>
      <c r="K164" s="8"/>
      <c r="L164" s="8"/>
      <c r="M164" s="8"/>
      <c r="N164" s="8"/>
      <c r="O164" s="8"/>
    </row>
    <row r="165" spans="2:15" ht="12.75" customHeight="1">
      <c r="B165" s="8"/>
      <c r="C165" s="8"/>
      <c r="D165" s="8"/>
      <c r="E165" s="8"/>
      <c r="F165" s="8"/>
      <c r="G165" s="8"/>
      <c r="H165" s="8"/>
      <c r="I165" s="8"/>
      <c r="J165" s="8"/>
      <c r="K165" s="8"/>
      <c r="L165" s="8"/>
      <c r="M165" s="8"/>
      <c r="N165" s="8"/>
      <c r="O165" s="8"/>
    </row>
    <row r="166" spans="2:15" ht="12.75" customHeight="1">
      <c r="B166" s="8"/>
      <c r="C166" s="8"/>
      <c r="D166" s="8"/>
      <c r="E166" s="8"/>
      <c r="F166" s="8"/>
      <c r="G166" s="8"/>
      <c r="H166" s="8"/>
      <c r="I166" s="8"/>
      <c r="J166" s="8"/>
      <c r="K166" s="8"/>
      <c r="L166" s="8"/>
      <c r="M166" s="8"/>
      <c r="N166" s="8"/>
      <c r="O166" s="8"/>
    </row>
    <row r="167" spans="2:15" ht="12.75" customHeight="1">
      <c r="B167" s="8"/>
      <c r="C167" s="8"/>
      <c r="D167" s="8"/>
      <c r="E167" s="8"/>
      <c r="F167" s="8"/>
      <c r="G167" s="8"/>
      <c r="H167" s="8"/>
      <c r="I167" s="8"/>
      <c r="J167" s="8"/>
      <c r="K167" s="8"/>
      <c r="L167" s="8"/>
      <c r="M167" s="8"/>
      <c r="N167" s="8"/>
      <c r="O167" s="8"/>
    </row>
    <row r="168" spans="2:15" ht="12.75" customHeight="1">
      <c r="B168" s="8"/>
      <c r="C168" s="8"/>
      <c r="D168" s="8"/>
      <c r="E168" s="8"/>
      <c r="F168" s="8"/>
      <c r="G168" s="8"/>
      <c r="H168" s="8"/>
      <c r="I168" s="8"/>
      <c r="J168" s="8"/>
      <c r="K168" s="8"/>
      <c r="L168" s="8"/>
      <c r="M168" s="8"/>
      <c r="N168" s="8"/>
      <c r="O168" s="8"/>
    </row>
    <row r="169" spans="2:15" ht="12.75" customHeight="1">
      <c r="B169" s="8"/>
      <c r="C169" s="8"/>
      <c r="D169" s="8"/>
      <c r="E169" s="8"/>
      <c r="F169" s="8"/>
      <c r="G169" s="8"/>
      <c r="H169" s="8"/>
      <c r="I169" s="8"/>
      <c r="J169" s="8"/>
      <c r="K169" s="8"/>
      <c r="L169" s="8"/>
      <c r="M169" s="8"/>
      <c r="N169" s="8"/>
      <c r="O169" s="8"/>
    </row>
    <row r="170" spans="2:15" ht="12.75" customHeight="1">
      <c r="B170" s="8"/>
      <c r="C170" s="8"/>
      <c r="D170" s="8"/>
      <c r="E170" s="8"/>
      <c r="F170" s="8"/>
      <c r="G170" s="8"/>
      <c r="H170" s="8"/>
      <c r="I170" s="8"/>
      <c r="J170" s="8"/>
      <c r="K170" s="8"/>
      <c r="L170" s="8"/>
      <c r="M170" s="8"/>
      <c r="N170" s="8"/>
      <c r="O170" s="8"/>
    </row>
    <row r="171" spans="2:15" ht="12.75" customHeight="1">
      <c r="B171" s="8"/>
      <c r="C171" s="8"/>
      <c r="D171" s="8"/>
      <c r="E171" s="8"/>
      <c r="F171" s="8"/>
      <c r="G171" s="8"/>
      <c r="H171" s="8"/>
      <c r="I171" s="8"/>
      <c r="J171" s="8"/>
      <c r="K171" s="8"/>
      <c r="L171" s="8"/>
      <c r="M171" s="8"/>
      <c r="N171" s="8"/>
      <c r="O171" s="8"/>
    </row>
    <row r="172" spans="2:15" ht="12.75" customHeight="1">
      <c r="B172" s="8"/>
      <c r="C172" s="8"/>
      <c r="D172" s="8"/>
      <c r="E172" s="8"/>
      <c r="F172" s="8"/>
      <c r="G172" s="8"/>
      <c r="H172" s="8"/>
      <c r="I172" s="8"/>
      <c r="J172" s="8"/>
      <c r="K172" s="8"/>
      <c r="L172" s="8"/>
      <c r="M172" s="8"/>
      <c r="N172" s="8"/>
      <c r="O172" s="8"/>
    </row>
    <row r="173" spans="2:15" ht="12.75" customHeight="1">
      <c r="B173" s="8"/>
      <c r="C173" s="8"/>
      <c r="D173" s="8"/>
      <c r="E173" s="8"/>
      <c r="F173" s="8"/>
      <c r="G173" s="8"/>
      <c r="H173" s="8"/>
      <c r="I173" s="8"/>
      <c r="J173" s="8"/>
      <c r="K173" s="8"/>
      <c r="L173" s="8"/>
      <c r="M173" s="8"/>
      <c r="N173" s="8"/>
      <c r="O173" s="8"/>
    </row>
    <row r="174" spans="2:15" ht="12.75" customHeight="1">
      <c r="B174" s="8"/>
      <c r="C174" s="8"/>
      <c r="D174" s="8"/>
      <c r="E174" s="8"/>
      <c r="F174" s="8"/>
      <c r="G174" s="8"/>
      <c r="H174" s="8"/>
      <c r="I174" s="8"/>
      <c r="J174" s="8"/>
      <c r="K174" s="8"/>
      <c r="L174" s="8"/>
      <c r="M174" s="8"/>
      <c r="N174" s="8"/>
      <c r="O174" s="8"/>
    </row>
    <row r="175" spans="2:15" ht="12.75" customHeight="1">
      <c r="B175" s="8"/>
      <c r="C175" s="8"/>
      <c r="D175" s="8"/>
      <c r="E175" s="8"/>
      <c r="F175" s="8"/>
      <c r="G175" s="8"/>
      <c r="H175" s="8"/>
      <c r="I175" s="8"/>
      <c r="J175" s="8"/>
      <c r="K175" s="8"/>
      <c r="L175" s="8"/>
      <c r="M175" s="8"/>
      <c r="N175" s="8"/>
      <c r="O175" s="8"/>
    </row>
    <row r="176" spans="2:15" ht="12.75" customHeight="1">
      <c r="B176" s="8"/>
      <c r="C176" s="8"/>
      <c r="D176" s="8"/>
      <c r="E176" s="8"/>
      <c r="F176" s="8"/>
      <c r="G176" s="8"/>
      <c r="H176" s="8"/>
      <c r="I176" s="8"/>
      <c r="J176" s="8"/>
      <c r="K176" s="8"/>
      <c r="L176" s="8"/>
      <c r="M176" s="8"/>
      <c r="N176" s="8"/>
      <c r="O176" s="8"/>
    </row>
    <row r="177" spans="2:15" ht="12.75" customHeight="1">
      <c r="B177" s="8"/>
      <c r="C177" s="8"/>
      <c r="D177" s="8"/>
      <c r="E177" s="8"/>
      <c r="F177" s="8"/>
      <c r="G177" s="8"/>
      <c r="H177" s="8"/>
      <c r="I177" s="8"/>
      <c r="J177" s="8"/>
      <c r="K177" s="8"/>
      <c r="L177" s="8"/>
      <c r="M177" s="8"/>
      <c r="N177" s="8"/>
      <c r="O177" s="8"/>
    </row>
    <row r="178" spans="2:15" ht="12.75" customHeight="1">
      <c r="B178" s="8"/>
      <c r="C178" s="8"/>
      <c r="D178" s="8"/>
      <c r="E178" s="8"/>
      <c r="F178" s="8"/>
      <c r="G178" s="8"/>
      <c r="H178" s="8"/>
      <c r="I178" s="8"/>
      <c r="J178" s="8"/>
      <c r="K178" s="8"/>
      <c r="L178" s="8"/>
      <c r="M178" s="8"/>
      <c r="N178" s="8"/>
      <c r="O178" s="8"/>
    </row>
    <row r="179" spans="2:15" ht="12.75" customHeight="1">
      <c r="B179" s="8"/>
      <c r="C179" s="8"/>
      <c r="D179" s="8"/>
      <c r="E179" s="8"/>
      <c r="F179" s="8"/>
      <c r="G179" s="8"/>
      <c r="H179" s="8"/>
      <c r="I179" s="8"/>
      <c r="J179" s="8"/>
      <c r="K179" s="8"/>
      <c r="L179" s="8"/>
      <c r="M179" s="8"/>
      <c r="N179" s="8"/>
      <c r="O179" s="8"/>
    </row>
    <row r="180" spans="2:15" ht="12.75" customHeight="1">
      <c r="B180" s="8"/>
      <c r="C180" s="8"/>
      <c r="D180" s="8"/>
      <c r="E180" s="8"/>
      <c r="F180" s="8"/>
      <c r="G180" s="8"/>
      <c r="H180" s="8"/>
      <c r="I180" s="8"/>
      <c r="J180" s="8"/>
      <c r="K180" s="8"/>
      <c r="L180" s="8"/>
      <c r="M180" s="8"/>
      <c r="N180" s="8"/>
      <c r="O180" s="8"/>
    </row>
    <row r="181" spans="2:15" ht="12.75" customHeight="1">
      <c r="B181" s="8"/>
      <c r="C181" s="8"/>
      <c r="D181" s="8"/>
      <c r="E181" s="8"/>
      <c r="F181" s="8"/>
      <c r="G181" s="8"/>
      <c r="H181" s="8"/>
      <c r="I181" s="8"/>
      <c r="J181" s="8"/>
      <c r="K181" s="8"/>
      <c r="L181" s="8"/>
      <c r="M181" s="8"/>
      <c r="N181" s="8"/>
      <c r="O181" s="8"/>
    </row>
  </sheetData>
  <mergeCells count="10">
    <mergeCell ref="E76:G76"/>
    <mergeCell ref="I76:K76"/>
    <mergeCell ref="A2:T2"/>
    <mergeCell ref="A4:T4"/>
    <mergeCell ref="A7:A8"/>
    <mergeCell ref="B7:D7"/>
    <mergeCell ref="E7:G7"/>
    <mergeCell ref="P7:S7"/>
    <mergeCell ref="T7:T8"/>
    <mergeCell ref="A72:H72"/>
  </mergeCells>
  <hyperlinks>
    <hyperlink ref="V1" location="Content!A1" display="Content" xr:uid="{00000000-0004-0000-0E00-000000000000}"/>
  </hyperlinks>
  <printOptions horizontalCentered="1"/>
  <pageMargins left="0.2" right="0.2" top="1.25" bottom="0.75" header="0.3" footer="0.3"/>
  <pageSetup paperSize="5" scale="51"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FFCCCC"/>
    <pageSetUpPr fitToPage="1"/>
  </sheetPr>
  <dimension ref="A1:R63"/>
  <sheetViews>
    <sheetView showGridLines="0" zoomScale="90" zoomScaleNormal="90" zoomScaleSheetLayoutView="75" zoomScalePageLayoutView="75" workbookViewId="0">
      <selection activeCell="A4" sqref="A4:J4"/>
    </sheetView>
  </sheetViews>
  <sheetFormatPr defaultColWidth="9.140625" defaultRowHeight="12.75" customHeight="1"/>
  <cols>
    <col min="1" max="1" width="39.7109375" style="1" customWidth="1"/>
    <col min="2" max="9" width="18" style="1" customWidth="1"/>
    <col min="10" max="10" width="18.42578125" style="1" customWidth="1"/>
    <col min="11" max="11" width="5" style="1" customWidth="1"/>
    <col min="12" max="12" width="19.42578125" style="1" customWidth="1"/>
    <col min="13" max="15" width="9.140625" style="1"/>
    <col min="16" max="16" width="23.85546875" style="1" customWidth="1"/>
    <col min="17" max="17" width="9.140625" style="1"/>
    <col min="18" max="18" width="21.42578125" style="1" customWidth="1"/>
    <col min="19" max="16384" width="9.140625" style="1"/>
  </cols>
  <sheetData>
    <row r="1" spans="1:13" s="30" customFormat="1" ht="14.1" customHeight="1" thickTop="1" thickBot="1">
      <c r="J1" s="63"/>
      <c r="L1" s="865" t="s">
        <v>263</v>
      </c>
    </row>
    <row r="2" spans="1:13" s="30" customFormat="1" ht="14.1" customHeight="1" thickTop="1">
      <c r="A2" s="1988" t="s">
        <v>594</v>
      </c>
      <c r="B2" s="1988"/>
      <c r="C2" s="1988"/>
      <c r="D2" s="1988"/>
      <c r="E2" s="1988"/>
      <c r="F2" s="1988"/>
      <c r="G2" s="1988"/>
      <c r="H2" s="1988"/>
      <c r="I2" s="1988"/>
      <c r="J2" s="1988"/>
      <c r="K2" s="31"/>
      <c r="L2" s="31"/>
      <c r="M2" s="31"/>
    </row>
    <row r="3" spans="1:13" s="30" customFormat="1" ht="14.1" customHeight="1"/>
    <row r="4" spans="1:13" s="30" customFormat="1" ht="14.1" customHeight="1">
      <c r="A4" s="1960" t="s">
        <v>1367</v>
      </c>
      <c r="B4" s="1960"/>
      <c r="C4" s="1960"/>
      <c r="D4" s="1960"/>
      <c r="E4" s="1960"/>
      <c r="F4" s="1960"/>
      <c r="G4" s="1960"/>
      <c r="H4" s="1960"/>
      <c r="I4" s="1960"/>
      <c r="J4" s="1960"/>
    </row>
    <row r="5" spans="1:13" s="30" customFormat="1" ht="14.1" customHeight="1">
      <c r="A5" s="273"/>
      <c r="B5" s="215"/>
      <c r="C5" s="215"/>
      <c r="D5" s="215"/>
      <c r="E5" s="215"/>
      <c r="F5" s="215"/>
      <c r="G5" s="215"/>
      <c r="H5" s="215"/>
      <c r="I5" s="215"/>
      <c r="J5" s="215"/>
    </row>
    <row r="6" spans="1:13" ht="14.1" customHeight="1" thickBot="1">
      <c r="A6" s="1570"/>
      <c r="B6" s="1571"/>
      <c r="C6" s="1571"/>
      <c r="D6" s="1571"/>
      <c r="E6" s="1571"/>
      <c r="F6" s="1571"/>
      <c r="G6" s="1571"/>
      <c r="H6" s="1571"/>
      <c r="I6" s="1571"/>
      <c r="J6" s="1571"/>
    </row>
    <row r="7" spans="1:13" s="59" customFormat="1" ht="14.1" customHeight="1">
      <c r="A7" s="2504" t="s">
        <v>1368</v>
      </c>
      <c r="B7" s="2505" t="s">
        <v>1369</v>
      </c>
      <c r="C7" s="2505"/>
      <c r="D7" s="2505"/>
      <c r="E7" s="2505"/>
      <c r="F7" s="2505"/>
      <c r="G7" s="2505"/>
      <c r="H7" s="2505"/>
      <c r="I7" s="2506" t="s">
        <v>665</v>
      </c>
      <c r="J7" s="2507"/>
    </row>
    <row r="8" spans="1:13" s="59" customFormat="1" ht="12.75" customHeight="1">
      <c r="A8" s="2141"/>
      <c r="B8" s="2116" t="s">
        <v>1370</v>
      </c>
      <c r="C8" s="2116" t="s">
        <v>1371</v>
      </c>
      <c r="D8" s="2508" t="s">
        <v>1372</v>
      </c>
      <c r="E8" s="2508"/>
      <c r="F8" s="2508"/>
      <c r="G8" s="2116" t="s">
        <v>1373</v>
      </c>
      <c r="H8" s="2106" t="s">
        <v>1374</v>
      </c>
      <c r="I8" s="2509"/>
      <c r="J8" s="2181" t="s">
        <v>1375</v>
      </c>
    </row>
    <row r="9" spans="1:13" s="59" customFormat="1" ht="12.75" customHeight="1" thickBot="1">
      <c r="A9" s="2510"/>
      <c r="B9" s="2511"/>
      <c r="C9" s="2511"/>
      <c r="D9" s="2512" t="s">
        <v>1376</v>
      </c>
      <c r="E9" s="2512" t="s">
        <v>1357</v>
      </c>
      <c r="F9" s="2512" t="s">
        <v>578</v>
      </c>
      <c r="G9" s="2511"/>
      <c r="H9" s="2513"/>
      <c r="I9" s="2514"/>
      <c r="J9" s="2515"/>
    </row>
    <row r="10" spans="1:13" ht="12.75" customHeight="1">
      <c r="A10" s="2516"/>
      <c r="B10" s="1772"/>
      <c r="C10" s="2517"/>
      <c r="D10" s="1772"/>
      <c r="E10" s="1772"/>
      <c r="F10" s="1772"/>
      <c r="G10" s="1772"/>
      <c r="H10" s="2517"/>
      <c r="I10" s="2517"/>
      <c r="J10" s="1254"/>
    </row>
    <row r="11" spans="1:13" ht="12.75" customHeight="1">
      <c r="A11" s="274" t="s">
        <v>1377</v>
      </c>
      <c r="B11" s="275"/>
      <c r="C11" s="276"/>
      <c r="D11" s="275"/>
      <c r="E11" s="275"/>
      <c r="F11" s="275"/>
      <c r="G11" s="275"/>
      <c r="H11" s="276"/>
      <c r="I11" s="276"/>
      <c r="J11" s="277"/>
    </row>
    <row r="12" spans="1:13" ht="12.75" customHeight="1">
      <c r="A12" s="278"/>
      <c r="B12" s="279"/>
      <c r="C12" s="276"/>
      <c r="D12" s="279"/>
      <c r="E12" s="279"/>
      <c r="F12" s="279"/>
      <c r="G12" s="279"/>
      <c r="H12" s="276"/>
      <c r="I12" s="276"/>
      <c r="J12" s="280"/>
    </row>
    <row r="13" spans="1:13" ht="12.75" customHeight="1">
      <c r="A13" s="278" t="s">
        <v>1378</v>
      </c>
      <c r="B13" s="286"/>
      <c r="C13" s="286"/>
      <c r="D13" s="286"/>
      <c r="E13" s="286"/>
      <c r="F13" s="286"/>
      <c r="G13" s="286"/>
      <c r="H13" s="286"/>
      <c r="I13" s="286"/>
      <c r="J13" s="287">
        <f>SUM(B13:I13)</f>
        <v>0</v>
      </c>
    </row>
    <row r="14" spans="1:13" ht="12.75" customHeight="1">
      <c r="A14" s="278" t="s">
        <v>1379</v>
      </c>
      <c r="B14" s="288">
        <f>SUM(B15:B17)</f>
        <v>0</v>
      </c>
      <c r="C14" s="288">
        <f t="shared" ref="C14:I14" si="0">SUM(C15:C17)</f>
        <v>0</v>
      </c>
      <c r="D14" s="288">
        <f t="shared" si="0"/>
        <v>0</v>
      </c>
      <c r="E14" s="288">
        <f t="shared" si="0"/>
        <v>0</v>
      </c>
      <c r="F14" s="288">
        <f t="shared" si="0"/>
        <v>0</v>
      </c>
      <c r="G14" s="288">
        <f t="shared" si="0"/>
        <v>0</v>
      </c>
      <c r="H14" s="288">
        <f t="shared" si="0"/>
        <v>0</v>
      </c>
      <c r="I14" s="288">
        <f t="shared" si="0"/>
        <v>0</v>
      </c>
      <c r="J14" s="289">
        <f t="shared" ref="J14:J28" si="1">SUM(B14:I14)</f>
        <v>0</v>
      </c>
    </row>
    <row r="15" spans="1:13" ht="12.75" customHeight="1">
      <c r="A15" s="278" t="s">
        <v>1380</v>
      </c>
      <c r="B15" s="288"/>
      <c r="C15" s="288"/>
      <c r="D15" s="288"/>
      <c r="E15" s="288"/>
      <c r="F15" s="288"/>
      <c r="G15" s="288"/>
      <c r="H15" s="288"/>
      <c r="I15" s="288"/>
      <c r="J15" s="289">
        <f t="shared" si="1"/>
        <v>0</v>
      </c>
    </row>
    <row r="16" spans="1:13" ht="12.75" customHeight="1">
      <c r="A16" s="278" t="s">
        <v>1381</v>
      </c>
      <c r="B16" s="288"/>
      <c r="C16" s="288"/>
      <c r="D16" s="288"/>
      <c r="E16" s="288"/>
      <c r="F16" s="288"/>
      <c r="G16" s="288"/>
      <c r="H16" s="288"/>
      <c r="I16" s="288"/>
      <c r="J16" s="289">
        <f t="shared" si="1"/>
        <v>0</v>
      </c>
    </row>
    <row r="17" spans="1:18" ht="12.75" customHeight="1">
      <c r="A17" s="278" t="s">
        <v>1382</v>
      </c>
      <c r="B17" s="288"/>
      <c r="C17" s="288"/>
      <c r="D17" s="288"/>
      <c r="E17" s="288"/>
      <c r="F17" s="288"/>
      <c r="G17" s="288"/>
      <c r="H17" s="288"/>
      <c r="I17" s="288"/>
      <c r="J17" s="289">
        <f t="shared" si="1"/>
        <v>0</v>
      </c>
    </row>
    <row r="18" spans="1:18" ht="12.75" customHeight="1">
      <c r="A18" s="278" t="s">
        <v>1383</v>
      </c>
      <c r="B18" s="288">
        <f>B13+B14</f>
        <v>0</v>
      </c>
      <c r="C18" s="288">
        <f t="shared" ref="C18:I18" si="2">C13+C14</f>
        <v>0</v>
      </c>
      <c r="D18" s="288">
        <f t="shared" si="2"/>
        <v>0</v>
      </c>
      <c r="E18" s="288">
        <f t="shared" si="2"/>
        <v>0</v>
      </c>
      <c r="F18" s="288">
        <f t="shared" si="2"/>
        <v>0</v>
      </c>
      <c r="G18" s="288">
        <f t="shared" si="2"/>
        <v>0</v>
      </c>
      <c r="H18" s="288">
        <f t="shared" si="2"/>
        <v>0</v>
      </c>
      <c r="I18" s="288">
        <f t="shared" si="2"/>
        <v>0</v>
      </c>
      <c r="J18" s="289">
        <f t="shared" si="1"/>
        <v>0</v>
      </c>
    </row>
    <row r="19" spans="1:18" ht="12.75" customHeight="1">
      <c r="A19" s="278" t="s">
        <v>1384</v>
      </c>
      <c r="B19" s="288"/>
      <c r="C19" s="288"/>
      <c r="D19" s="288"/>
      <c r="E19" s="288"/>
      <c r="F19" s="288"/>
      <c r="G19" s="288"/>
      <c r="H19" s="288"/>
      <c r="I19" s="288"/>
      <c r="J19" s="289">
        <f t="shared" si="1"/>
        <v>0</v>
      </c>
    </row>
    <row r="20" spans="1:18" ht="12.75" customHeight="1">
      <c r="A20" s="278" t="s">
        <v>1380</v>
      </c>
      <c r="B20" s="288"/>
      <c r="C20" s="288"/>
      <c r="D20" s="288"/>
      <c r="E20" s="288"/>
      <c r="F20" s="288"/>
      <c r="G20" s="288"/>
      <c r="H20" s="288"/>
      <c r="I20" s="288"/>
      <c r="J20" s="289">
        <f t="shared" si="1"/>
        <v>0</v>
      </c>
    </row>
    <row r="21" spans="1:18" ht="12.75" customHeight="1">
      <c r="A21" s="278" t="s">
        <v>1381</v>
      </c>
      <c r="B21" s="288"/>
      <c r="C21" s="288"/>
      <c r="D21" s="288"/>
      <c r="E21" s="288"/>
      <c r="F21" s="288"/>
      <c r="G21" s="288"/>
      <c r="H21" s="288"/>
      <c r="I21" s="288"/>
      <c r="J21" s="289">
        <f t="shared" si="1"/>
        <v>0</v>
      </c>
    </row>
    <row r="22" spans="1:18" ht="12.75" customHeight="1">
      <c r="A22" s="278" t="s">
        <v>1385</v>
      </c>
      <c r="B22" s="288"/>
      <c r="C22" s="288"/>
      <c r="D22" s="288"/>
      <c r="E22" s="288"/>
      <c r="F22" s="288"/>
      <c r="G22" s="288"/>
      <c r="H22" s="288"/>
      <c r="I22" s="288"/>
      <c r="J22" s="289">
        <f t="shared" si="1"/>
        <v>0</v>
      </c>
      <c r="L22" s="10"/>
    </row>
    <row r="23" spans="1:18" ht="12.75" customHeight="1">
      <c r="A23" s="278" t="s">
        <v>1386</v>
      </c>
      <c r="B23" s="288">
        <f>SUM(B20:B22)</f>
        <v>0</v>
      </c>
      <c r="C23" s="288">
        <f t="shared" ref="C23:I23" si="3">SUM(C20:C22)</f>
        <v>0</v>
      </c>
      <c r="D23" s="288">
        <f t="shared" si="3"/>
        <v>0</v>
      </c>
      <c r="E23" s="288">
        <f t="shared" si="3"/>
        <v>0</v>
      </c>
      <c r="F23" s="288">
        <f t="shared" si="3"/>
        <v>0</v>
      </c>
      <c r="G23" s="288">
        <f t="shared" si="3"/>
        <v>0</v>
      </c>
      <c r="H23" s="288">
        <f t="shared" si="3"/>
        <v>0</v>
      </c>
      <c r="I23" s="288">
        <f t="shared" si="3"/>
        <v>0</v>
      </c>
      <c r="J23" s="289">
        <f t="shared" si="1"/>
        <v>0</v>
      </c>
    </row>
    <row r="24" spans="1:18" ht="12.75" customHeight="1">
      <c r="A24" s="278" t="s">
        <v>1387</v>
      </c>
      <c r="B24" s="288">
        <f>B18-B23</f>
        <v>0</v>
      </c>
      <c r="C24" s="288">
        <f t="shared" ref="C24:I24" si="4">C18-C23</f>
        <v>0</v>
      </c>
      <c r="D24" s="288">
        <f t="shared" si="4"/>
        <v>0</v>
      </c>
      <c r="E24" s="288">
        <f t="shared" si="4"/>
        <v>0</v>
      </c>
      <c r="F24" s="288">
        <f t="shared" si="4"/>
        <v>0</v>
      </c>
      <c r="G24" s="288">
        <f t="shared" si="4"/>
        <v>0</v>
      </c>
      <c r="H24" s="288">
        <f t="shared" si="4"/>
        <v>0</v>
      </c>
      <c r="I24" s="288">
        <f t="shared" si="4"/>
        <v>0</v>
      </c>
      <c r="J24" s="289">
        <f t="shared" si="1"/>
        <v>0</v>
      </c>
      <c r="R24" s="42"/>
    </row>
    <row r="25" spans="1:18" ht="12.75" customHeight="1">
      <c r="A25" s="278" t="s">
        <v>1388</v>
      </c>
      <c r="B25" s="288"/>
      <c r="C25" s="288"/>
      <c r="D25" s="288"/>
      <c r="E25" s="288"/>
      <c r="F25" s="288"/>
      <c r="G25" s="288"/>
      <c r="H25" s="288"/>
      <c r="I25" s="288"/>
      <c r="J25" s="289">
        <f t="shared" si="1"/>
        <v>0</v>
      </c>
    </row>
    <row r="26" spans="1:18" ht="12.75" customHeight="1">
      <c r="A26" s="278" t="s">
        <v>1389</v>
      </c>
      <c r="B26" s="288"/>
      <c r="C26" s="288"/>
      <c r="D26" s="288"/>
      <c r="E26" s="288"/>
      <c r="F26" s="288"/>
      <c r="G26" s="288"/>
      <c r="H26" s="288"/>
      <c r="I26" s="288"/>
      <c r="J26" s="289">
        <f t="shared" si="1"/>
        <v>0</v>
      </c>
    </row>
    <row r="27" spans="1:18" ht="12.75" customHeight="1" thickBot="1">
      <c r="A27" s="278" t="s">
        <v>1390</v>
      </c>
      <c r="B27" s="295"/>
      <c r="C27" s="295"/>
      <c r="D27" s="295"/>
      <c r="E27" s="295"/>
      <c r="F27" s="295"/>
      <c r="G27" s="295"/>
      <c r="H27" s="295"/>
      <c r="I27" s="295"/>
      <c r="J27" s="296">
        <f t="shared" si="1"/>
        <v>0</v>
      </c>
    </row>
    <row r="28" spans="1:18" s="3" customFormat="1" ht="12.75" customHeight="1">
      <c r="A28" s="274" t="s">
        <v>1391</v>
      </c>
      <c r="B28" s="297">
        <f>B24+B26-B27</f>
        <v>0</v>
      </c>
      <c r="C28" s="297">
        <f t="shared" ref="C28:I28" si="5">C24+C26-C27</f>
        <v>0</v>
      </c>
      <c r="D28" s="297">
        <f t="shared" si="5"/>
        <v>0</v>
      </c>
      <c r="E28" s="297">
        <f t="shared" si="5"/>
        <v>0</v>
      </c>
      <c r="F28" s="297">
        <f t="shared" si="5"/>
        <v>0</v>
      </c>
      <c r="G28" s="297">
        <f t="shared" si="5"/>
        <v>0</v>
      </c>
      <c r="H28" s="297">
        <f t="shared" si="5"/>
        <v>0</v>
      </c>
      <c r="I28" s="297">
        <f t="shared" si="5"/>
        <v>0</v>
      </c>
      <c r="J28" s="298">
        <f t="shared" si="1"/>
        <v>0</v>
      </c>
      <c r="K28" s="43"/>
      <c r="L28" s="43"/>
    </row>
    <row r="29" spans="1:18" ht="12.75" customHeight="1">
      <c r="A29" s="278"/>
      <c r="B29" s="284"/>
      <c r="C29" s="284"/>
      <c r="D29" s="284"/>
      <c r="E29" s="284"/>
      <c r="F29" s="284"/>
      <c r="G29" s="284"/>
      <c r="H29" s="284"/>
      <c r="I29" s="284"/>
      <c r="J29" s="285"/>
    </row>
    <row r="30" spans="1:18" ht="12.75" customHeight="1">
      <c r="A30" s="274" t="s">
        <v>1392</v>
      </c>
      <c r="B30" s="281"/>
      <c r="C30" s="281"/>
      <c r="D30" s="281"/>
      <c r="E30" s="281"/>
      <c r="F30" s="281"/>
      <c r="G30" s="281"/>
      <c r="H30" s="281"/>
      <c r="I30" s="281"/>
      <c r="J30" s="282"/>
    </row>
    <row r="31" spans="1:18" ht="12.75" customHeight="1">
      <c r="A31" s="278"/>
      <c r="B31" s="281"/>
      <c r="C31" s="281"/>
      <c r="D31" s="281"/>
      <c r="E31" s="281"/>
      <c r="F31" s="281"/>
      <c r="G31" s="281"/>
      <c r="H31" s="281"/>
      <c r="I31" s="281"/>
      <c r="J31" s="282"/>
    </row>
    <row r="32" spans="1:18" ht="12.75" customHeight="1">
      <c r="A32" s="278" t="s">
        <v>1378</v>
      </c>
      <c r="B32" s="286"/>
      <c r="C32" s="286"/>
      <c r="D32" s="286"/>
      <c r="E32" s="286"/>
      <c r="F32" s="286"/>
      <c r="G32" s="286"/>
      <c r="H32" s="286"/>
      <c r="I32" s="286"/>
      <c r="J32" s="287">
        <f t="shared" ref="J32:J50" si="6">SUM(B32:I32)</f>
        <v>0</v>
      </c>
      <c r="K32" s="2"/>
      <c r="L32" s="26"/>
    </row>
    <row r="33" spans="1:12" ht="12.75" customHeight="1">
      <c r="A33" s="278" t="s">
        <v>1379</v>
      </c>
      <c r="B33" s="288">
        <f>SUM(B34:B36)</f>
        <v>0</v>
      </c>
      <c r="C33" s="288">
        <f t="shared" ref="C33:I33" si="7">SUM(C34:C36)</f>
        <v>0</v>
      </c>
      <c r="D33" s="288">
        <f t="shared" si="7"/>
        <v>0</v>
      </c>
      <c r="E33" s="288">
        <f t="shared" si="7"/>
        <v>0</v>
      </c>
      <c r="F33" s="288">
        <f t="shared" si="7"/>
        <v>0</v>
      </c>
      <c r="G33" s="288">
        <f t="shared" si="7"/>
        <v>0</v>
      </c>
      <c r="H33" s="288">
        <f t="shared" si="7"/>
        <v>0</v>
      </c>
      <c r="I33" s="288">
        <f t="shared" si="7"/>
        <v>0</v>
      </c>
      <c r="J33" s="289">
        <f t="shared" si="6"/>
        <v>0</v>
      </c>
    </row>
    <row r="34" spans="1:12" ht="12.75" customHeight="1">
      <c r="A34" s="278" t="s">
        <v>1380</v>
      </c>
      <c r="B34" s="288"/>
      <c r="C34" s="288"/>
      <c r="D34" s="288"/>
      <c r="E34" s="288"/>
      <c r="F34" s="288"/>
      <c r="G34" s="288"/>
      <c r="H34" s="288"/>
      <c r="I34" s="288"/>
      <c r="J34" s="289">
        <f t="shared" si="6"/>
        <v>0</v>
      </c>
    </row>
    <row r="35" spans="1:12" ht="12.75" customHeight="1">
      <c r="A35" s="278" t="s">
        <v>1381</v>
      </c>
      <c r="B35" s="288"/>
      <c r="C35" s="288"/>
      <c r="D35" s="288"/>
      <c r="E35" s="288"/>
      <c r="F35" s="288"/>
      <c r="G35" s="288"/>
      <c r="H35" s="288"/>
      <c r="I35" s="288"/>
      <c r="J35" s="289">
        <f t="shared" si="6"/>
        <v>0</v>
      </c>
    </row>
    <row r="36" spans="1:12" ht="12.75" customHeight="1">
      <c r="A36" s="278" t="s">
        <v>1382</v>
      </c>
      <c r="B36" s="288"/>
      <c r="C36" s="288"/>
      <c r="D36" s="288"/>
      <c r="E36" s="288"/>
      <c r="F36" s="288"/>
      <c r="G36" s="288"/>
      <c r="H36" s="288"/>
      <c r="I36" s="288"/>
      <c r="J36" s="289">
        <f t="shared" si="6"/>
        <v>0</v>
      </c>
    </row>
    <row r="37" spans="1:12" ht="12.75" customHeight="1">
      <c r="A37" s="278" t="s">
        <v>1393</v>
      </c>
      <c r="B37" s="288">
        <f>B32+B33</f>
        <v>0</v>
      </c>
      <c r="C37" s="288">
        <f t="shared" ref="C37:I37" si="8">C32+C33</f>
        <v>0</v>
      </c>
      <c r="D37" s="288">
        <f t="shared" si="8"/>
        <v>0</v>
      </c>
      <c r="E37" s="288">
        <f t="shared" si="8"/>
        <v>0</v>
      </c>
      <c r="F37" s="288">
        <f t="shared" si="8"/>
        <v>0</v>
      </c>
      <c r="G37" s="288">
        <f t="shared" si="8"/>
        <v>0</v>
      </c>
      <c r="H37" s="288">
        <f t="shared" si="8"/>
        <v>0</v>
      </c>
      <c r="I37" s="288">
        <f t="shared" si="8"/>
        <v>0</v>
      </c>
      <c r="J37" s="289">
        <f t="shared" si="6"/>
        <v>0</v>
      </c>
    </row>
    <row r="38" spans="1:12" ht="12.75" customHeight="1">
      <c r="A38" s="278" t="s">
        <v>1394</v>
      </c>
      <c r="B38" s="288"/>
      <c r="C38" s="288"/>
      <c r="D38" s="288"/>
      <c r="E38" s="288"/>
      <c r="F38" s="288"/>
      <c r="G38" s="288"/>
      <c r="H38" s="288"/>
      <c r="I38" s="288"/>
      <c r="J38" s="289">
        <f t="shared" si="6"/>
        <v>0</v>
      </c>
    </row>
    <row r="39" spans="1:12" ht="12.75" customHeight="1">
      <c r="A39" s="278" t="s">
        <v>1395</v>
      </c>
      <c r="B39" s="288"/>
      <c r="C39" s="288"/>
      <c r="D39" s="288"/>
      <c r="E39" s="288"/>
      <c r="F39" s="288"/>
      <c r="G39" s="288"/>
      <c r="H39" s="288"/>
      <c r="I39" s="288"/>
      <c r="J39" s="289">
        <f t="shared" si="6"/>
        <v>0</v>
      </c>
    </row>
    <row r="40" spans="1:12" ht="12.75" customHeight="1">
      <c r="A40" s="278" t="s">
        <v>1380</v>
      </c>
      <c r="B40" s="288"/>
      <c r="C40" s="288"/>
      <c r="D40" s="288"/>
      <c r="E40" s="288"/>
      <c r="F40" s="288"/>
      <c r="G40" s="288"/>
      <c r="H40" s="288"/>
      <c r="I40" s="288"/>
      <c r="J40" s="289">
        <f t="shared" si="6"/>
        <v>0</v>
      </c>
    </row>
    <row r="41" spans="1:12" ht="12.75" customHeight="1">
      <c r="A41" s="278" t="s">
        <v>1381</v>
      </c>
      <c r="B41" s="288"/>
      <c r="C41" s="288"/>
      <c r="D41" s="288"/>
      <c r="E41" s="288"/>
      <c r="F41" s="288"/>
      <c r="G41" s="288"/>
      <c r="H41" s="288"/>
      <c r="I41" s="288"/>
      <c r="J41" s="289">
        <f t="shared" si="6"/>
        <v>0</v>
      </c>
    </row>
    <row r="42" spans="1:12" ht="12.75" customHeight="1">
      <c r="A42" s="278" t="s">
        <v>1382</v>
      </c>
      <c r="B42" s="288"/>
      <c r="C42" s="288"/>
      <c r="D42" s="288"/>
      <c r="E42" s="288"/>
      <c r="F42" s="288"/>
      <c r="G42" s="288"/>
      <c r="H42" s="288"/>
      <c r="I42" s="288"/>
      <c r="J42" s="289">
        <f t="shared" si="6"/>
        <v>0</v>
      </c>
    </row>
    <row r="43" spans="1:12" ht="12.75" customHeight="1">
      <c r="A43" s="278" t="s">
        <v>1386</v>
      </c>
      <c r="B43" s="288">
        <f>SUM(B40:B42)</f>
        <v>0</v>
      </c>
      <c r="C43" s="288">
        <f t="shared" ref="C43:I43" si="9">SUM(C40:C42)</f>
        <v>0</v>
      </c>
      <c r="D43" s="288">
        <f t="shared" si="9"/>
        <v>0</v>
      </c>
      <c r="E43" s="288">
        <f t="shared" si="9"/>
        <v>0</v>
      </c>
      <c r="F43" s="288">
        <f t="shared" si="9"/>
        <v>0</v>
      </c>
      <c r="G43" s="288">
        <f t="shared" si="9"/>
        <v>0</v>
      </c>
      <c r="H43" s="288">
        <f t="shared" si="9"/>
        <v>0</v>
      </c>
      <c r="I43" s="288">
        <f t="shared" si="9"/>
        <v>0</v>
      </c>
      <c r="J43" s="289">
        <f t="shared" si="6"/>
        <v>0</v>
      </c>
      <c r="K43" s="2"/>
      <c r="L43" s="26"/>
    </row>
    <row r="44" spans="1:12" ht="12.75" customHeight="1">
      <c r="A44" s="278" t="s">
        <v>1396</v>
      </c>
      <c r="B44" s="288">
        <f>B37-B43</f>
        <v>0</v>
      </c>
      <c r="C44" s="288">
        <f t="shared" ref="C44:I44" si="10">C37-C43</f>
        <v>0</v>
      </c>
      <c r="D44" s="288">
        <f t="shared" si="10"/>
        <v>0</v>
      </c>
      <c r="E44" s="288">
        <f t="shared" si="10"/>
        <v>0</v>
      </c>
      <c r="F44" s="288">
        <f t="shared" si="10"/>
        <v>0</v>
      </c>
      <c r="G44" s="288">
        <f t="shared" si="10"/>
        <v>0</v>
      </c>
      <c r="H44" s="288">
        <f t="shared" si="10"/>
        <v>0</v>
      </c>
      <c r="I44" s="288">
        <f t="shared" si="10"/>
        <v>0</v>
      </c>
      <c r="J44" s="289">
        <f t="shared" si="6"/>
        <v>0</v>
      </c>
      <c r="K44" s="2"/>
      <c r="L44" s="26"/>
    </row>
    <row r="45" spans="1:12" ht="12.75" customHeight="1">
      <c r="A45" s="278" t="s">
        <v>1397</v>
      </c>
      <c r="B45" s="288"/>
      <c r="C45" s="288"/>
      <c r="D45" s="288"/>
      <c r="E45" s="288"/>
      <c r="F45" s="288"/>
      <c r="G45" s="288"/>
      <c r="H45" s="288"/>
      <c r="I45" s="288"/>
      <c r="J45" s="289">
        <f t="shared" si="6"/>
        <v>0</v>
      </c>
    </row>
    <row r="46" spans="1:12" ht="12.75" customHeight="1">
      <c r="A46" s="278" t="s">
        <v>1389</v>
      </c>
      <c r="B46" s="288"/>
      <c r="C46" s="288"/>
      <c r="D46" s="288"/>
      <c r="E46" s="288"/>
      <c r="F46" s="288"/>
      <c r="G46" s="288"/>
      <c r="H46" s="288"/>
      <c r="I46" s="288"/>
      <c r="J46" s="289">
        <f t="shared" si="6"/>
        <v>0</v>
      </c>
    </row>
    <row r="47" spans="1:12" ht="12.75" customHeight="1">
      <c r="A47" s="278" t="s">
        <v>1390</v>
      </c>
      <c r="B47" s="288"/>
      <c r="C47" s="288"/>
      <c r="D47" s="288"/>
      <c r="E47" s="288"/>
      <c r="F47" s="288"/>
      <c r="G47" s="288"/>
      <c r="H47" s="288"/>
      <c r="I47" s="288"/>
      <c r="J47" s="289">
        <f t="shared" si="6"/>
        <v>0</v>
      </c>
    </row>
    <row r="48" spans="1:12" ht="12.75" customHeight="1">
      <c r="A48" s="278" t="s">
        <v>1398</v>
      </c>
      <c r="B48" s="288"/>
      <c r="C48" s="288"/>
      <c r="D48" s="288"/>
      <c r="E48" s="288"/>
      <c r="F48" s="288"/>
      <c r="G48" s="288"/>
      <c r="H48" s="288"/>
      <c r="I48" s="288"/>
      <c r="J48" s="289">
        <f t="shared" si="6"/>
        <v>0</v>
      </c>
    </row>
    <row r="49" spans="1:12" ht="12.75" customHeight="1">
      <c r="A49" s="278" t="s">
        <v>1389</v>
      </c>
      <c r="B49" s="288"/>
      <c r="C49" s="288"/>
      <c r="D49" s="288"/>
      <c r="E49" s="288"/>
      <c r="F49" s="288"/>
      <c r="G49" s="288"/>
      <c r="H49" s="288"/>
      <c r="I49" s="288"/>
      <c r="J49" s="289">
        <f t="shared" si="6"/>
        <v>0</v>
      </c>
    </row>
    <row r="50" spans="1:12" ht="12.75" customHeight="1" thickBot="1">
      <c r="A50" s="278" t="s">
        <v>1390</v>
      </c>
      <c r="B50" s="295"/>
      <c r="C50" s="295"/>
      <c r="D50" s="295"/>
      <c r="E50" s="295"/>
      <c r="F50" s="295"/>
      <c r="G50" s="295"/>
      <c r="H50" s="295"/>
      <c r="I50" s="295"/>
      <c r="J50" s="296">
        <f t="shared" si="6"/>
        <v>0</v>
      </c>
      <c r="L50" s="10"/>
    </row>
    <row r="51" spans="1:12" s="3" customFormat="1" ht="12.75" customHeight="1">
      <c r="A51" s="274" t="s">
        <v>1399</v>
      </c>
      <c r="B51" s="299">
        <f>B44-B46+B47-B49+B50</f>
        <v>0</v>
      </c>
      <c r="C51" s="299"/>
      <c r="D51" s="299"/>
      <c r="E51" s="299"/>
      <c r="F51" s="299"/>
      <c r="G51" s="299"/>
      <c r="H51" s="299"/>
      <c r="I51" s="299"/>
      <c r="J51" s="300">
        <f>SUM(B51:I51)</f>
        <v>0</v>
      </c>
    </row>
    <row r="52" spans="1:12" ht="12.75" customHeight="1">
      <c r="A52" s="278" t="s">
        <v>1400</v>
      </c>
      <c r="B52" s="293"/>
      <c r="C52" s="293"/>
      <c r="D52" s="293"/>
      <c r="E52" s="293"/>
      <c r="F52" s="293"/>
      <c r="G52" s="293"/>
      <c r="H52" s="293"/>
      <c r="I52" s="293"/>
      <c r="J52" s="294">
        <f>SUM(B52:I52)</f>
        <v>0</v>
      </c>
      <c r="L52" s="2"/>
    </row>
    <row r="53" spans="1:12" ht="12.75" customHeight="1" thickBot="1">
      <c r="A53" s="283"/>
      <c r="B53" s="290"/>
      <c r="C53" s="291"/>
      <c r="D53" s="290"/>
      <c r="E53" s="290"/>
      <c r="F53" s="290"/>
      <c r="G53" s="290"/>
      <c r="H53" s="291"/>
      <c r="I53" s="291"/>
      <c r="J53" s="292"/>
      <c r="L53" s="2"/>
    </row>
    <row r="54" spans="1:12" ht="12.75" customHeight="1">
      <c r="A54" s="2518"/>
      <c r="B54" s="2519"/>
      <c r="C54" s="2519"/>
      <c r="D54" s="2519"/>
      <c r="E54" s="2519"/>
      <c r="F54" s="2519"/>
      <c r="G54" s="2519"/>
      <c r="H54" s="2519"/>
      <c r="I54" s="2519"/>
      <c r="J54" s="2519"/>
      <c r="L54" s="2"/>
    </row>
    <row r="55" spans="1:12" ht="12.75" customHeight="1">
      <c r="A55" s="1" t="s">
        <v>1401</v>
      </c>
    </row>
    <row r="56" spans="1:12" ht="12.75" customHeight="1">
      <c r="A56" s="1" t="s">
        <v>1402</v>
      </c>
    </row>
    <row r="57" spans="1:12" ht="12.75" customHeight="1">
      <c r="A57" s="1" t="s">
        <v>1403</v>
      </c>
      <c r="B57" s="301" t="s">
        <v>1404</v>
      </c>
      <c r="C57" s="217"/>
    </row>
    <row r="58" spans="1:12" ht="12.75" customHeight="1">
      <c r="A58" s="1" t="s">
        <v>1405</v>
      </c>
      <c r="B58" s="302" t="s">
        <v>1406</v>
      </c>
      <c r="C58" s="217"/>
    </row>
    <row r="59" spans="1:12" ht="12.75" customHeight="1">
      <c r="A59" s="1" t="s">
        <v>1407</v>
      </c>
      <c r="B59" s="302" t="s">
        <v>1408</v>
      </c>
      <c r="C59" s="303"/>
      <c r="D59" s="11"/>
      <c r="E59" s="11"/>
      <c r="F59" s="11"/>
      <c r="G59" s="11"/>
      <c r="H59" s="11"/>
      <c r="I59" s="11"/>
      <c r="J59" s="11"/>
    </row>
    <row r="60" spans="1:12" s="32" customFormat="1" ht="12.75" customHeight="1">
      <c r="A60" s="32" t="s">
        <v>578</v>
      </c>
      <c r="B60" s="1987" t="s">
        <v>1409</v>
      </c>
      <c r="C60" s="1987"/>
      <c r="D60" s="1987"/>
      <c r="E60" s="1987"/>
      <c r="F60" s="1987"/>
      <c r="G60" s="1987"/>
      <c r="H60" s="1987"/>
      <c r="I60" s="1987"/>
      <c r="J60" s="1987"/>
    </row>
    <row r="61" spans="1:12" ht="12.75" customHeight="1">
      <c r="B61" s="11"/>
      <c r="C61" s="303"/>
      <c r="D61" s="11"/>
      <c r="E61" s="11"/>
      <c r="F61" s="11"/>
      <c r="G61" s="11"/>
      <c r="H61" s="11"/>
      <c r="I61" s="11"/>
      <c r="J61" s="11"/>
    </row>
    <row r="62" spans="1:12" ht="12.75" customHeight="1">
      <c r="A62" s="1986" t="s">
        <v>1410</v>
      </c>
      <c r="B62" s="1986"/>
      <c r="C62" s="1986"/>
      <c r="D62" s="1986"/>
      <c r="E62" s="1986"/>
      <c r="F62" s="1986"/>
      <c r="G62" s="1986"/>
      <c r="H62" s="1986"/>
      <c r="I62" s="1986"/>
      <c r="J62" s="1986"/>
    </row>
    <row r="63" spans="1:12" ht="12.75" customHeight="1">
      <c r="A63" s="2520"/>
      <c r="B63" s="2520"/>
      <c r="C63" s="2520"/>
      <c r="D63" s="2520"/>
      <c r="E63" s="2520"/>
      <c r="F63" s="2520"/>
      <c r="G63" s="2520"/>
      <c r="H63" s="2520"/>
      <c r="I63" s="2520"/>
      <c r="J63" s="2520"/>
    </row>
  </sheetData>
  <mergeCells count="13">
    <mergeCell ref="A62:J62"/>
    <mergeCell ref="B60:J60"/>
    <mergeCell ref="B7:H7"/>
    <mergeCell ref="D8:F8"/>
    <mergeCell ref="A2:J2"/>
    <mergeCell ref="A4:J4"/>
    <mergeCell ref="A7:A9"/>
    <mergeCell ref="B8:B9"/>
    <mergeCell ref="C8:C9"/>
    <mergeCell ref="G8:G9"/>
    <mergeCell ref="H8:H9"/>
    <mergeCell ref="I7:I9"/>
    <mergeCell ref="J8:J9"/>
  </mergeCells>
  <hyperlinks>
    <hyperlink ref="L1" location="Content!A1" display="Content" xr:uid="{00000000-0004-0000-0F00-000000000000}"/>
  </hyperlinks>
  <printOptions horizontalCentered="1"/>
  <pageMargins left="0.19685039370078741" right="0.19685039370078741" top="1.2598425196850394" bottom="0.74803149606299213" header="0.31496062992125984" footer="0.31496062992125984"/>
  <pageSetup paperSize="5" scale="85"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
    <tabColor rgb="FFFFCCCC"/>
    <pageSetUpPr fitToPage="1"/>
  </sheetPr>
  <dimension ref="A1:S72"/>
  <sheetViews>
    <sheetView showGridLines="0" zoomScale="90" zoomScaleNormal="90" zoomScaleSheetLayoutView="75" zoomScalePageLayoutView="75" workbookViewId="0">
      <selection activeCell="A5" sqref="A5"/>
    </sheetView>
  </sheetViews>
  <sheetFormatPr defaultColWidth="9.140625" defaultRowHeight="12.75" customHeight="1"/>
  <cols>
    <col min="1" max="1" width="5.140625" style="1" customWidth="1"/>
    <col min="2" max="2" width="3.42578125" style="1" customWidth="1"/>
    <col min="3" max="3" width="38.85546875" style="1" customWidth="1"/>
    <col min="4" max="4" width="14.28515625" style="1" bestFit="1" customWidth="1"/>
    <col min="5" max="5" width="16.7109375" style="1" customWidth="1"/>
    <col min="6" max="17" width="15.5703125" style="1" customWidth="1"/>
    <col min="18" max="18" width="5.28515625" style="1" customWidth="1"/>
    <col min="19" max="19" width="10.7109375" style="1" customWidth="1"/>
    <col min="20" max="16384" width="9.140625" style="1"/>
  </cols>
  <sheetData>
    <row r="1" spans="1:19" s="30" customFormat="1" ht="14.1" customHeight="1" thickTop="1" thickBot="1">
      <c r="S1" s="865" t="s">
        <v>263</v>
      </c>
    </row>
    <row r="2" spans="1:19" s="30" customFormat="1" ht="14.1" customHeight="1" thickTop="1">
      <c r="A2" s="1961" t="s">
        <v>594</v>
      </c>
      <c r="B2" s="1961"/>
      <c r="C2" s="1961"/>
      <c r="D2" s="1961"/>
      <c r="E2" s="1961"/>
      <c r="F2" s="1961"/>
      <c r="G2" s="1961"/>
      <c r="H2" s="1961"/>
      <c r="I2" s="1961"/>
      <c r="J2" s="1961"/>
      <c r="K2" s="1961"/>
      <c r="L2" s="1961"/>
      <c r="M2" s="1961"/>
      <c r="N2" s="1961"/>
      <c r="O2" s="1961"/>
      <c r="P2" s="1961"/>
      <c r="Q2" s="1961"/>
    </row>
    <row r="3" spans="1:19" s="30" customFormat="1" ht="14.1" customHeight="1">
      <c r="A3" s="63"/>
      <c r="B3" s="63"/>
      <c r="C3" s="63"/>
      <c r="D3" s="63"/>
      <c r="E3" s="63"/>
      <c r="F3" s="63"/>
      <c r="G3" s="63"/>
      <c r="H3" s="63"/>
      <c r="I3" s="63"/>
      <c r="J3" s="63"/>
      <c r="K3" s="63"/>
      <c r="L3" s="63"/>
      <c r="M3" s="63"/>
      <c r="N3" s="63"/>
      <c r="O3" s="63"/>
      <c r="P3" s="63"/>
      <c r="Q3" s="63"/>
      <c r="R3" s="63"/>
    </row>
    <row r="4" spans="1:19" s="30" customFormat="1" ht="14.1" customHeight="1">
      <c r="A4" s="1960" t="s">
        <v>1411</v>
      </c>
      <c r="B4" s="1960"/>
      <c r="C4" s="1960"/>
      <c r="D4" s="1960"/>
      <c r="E4" s="1960"/>
      <c r="F4" s="1960"/>
      <c r="G4" s="1960"/>
      <c r="H4" s="1960"/>
      <c r="I4" s="1960"/>
      <c r="J4" s="1960"/>
      <c r="K4" s="1960"/>
      <c r="L4" s="1960"/>
      <c r="M4" s="1960"/>
      <c r="N4" s="1960"/>
      <c r="O4" s="1960"/>
      <c r="P4" s="1960"/>
      <c r="Q4" s="1960"/>
    </row>
    <row r="5" spans="1:19" s="30" customFormat="1" ht="14.1" customHeight="1"/>
    <row r="6" spans="1:19" ht="14.1" customHeight="1" thickBot="1">
      <c r="A6" s="1567"/>
      <c r="B6" s="1567"/>
      <c r="C6" s="1567"/>
      <c r="D6" s="1567"/>
      <c r="E6" s="1557"/>
      <c r="F6" s="1557"/>
      <c r="G6" s="1557"/>
      <c r="H6" s="1557"/>
      <c r="I6" s="1557"/>
      <c r="J6" s="1557"/>
      <c r="K6" s="1557"/>
      <c r="L6" s="1557"/>
      <c r="M6" s="1557"/>
      <c r="N6" s="1568"/>
      <c r="O6" s="1568"/>
      <c r="P6" s="1569"/>
      <c r="Q6" s="1557"/>
    </row>
    <row r="7" spans="1:19" s="3" customFormat="1" ht="15" customHeight="1">
      <c r="A7" s="2521" t="s">
        <v>1412</v>
      </c>
      <c r="B7" s="2522"/>
      <c r="C7" s="2523"/>
      <c r="D7" s="2524" t="s">
        <v>1413</v>
      </c>
      <c r="E7" s="2525" t="s">
        <v>1414</v>
      </c>
      <c r="F7" s="2526" t="s">
        <v>1415</v>
      </c>
      <c r="G7" s="2527"/>
      <c r="H7" s="2527"/>
      <c r="I7" s="2527"/>
      <c r="J7" s="2526" t="s">
        <v>1416</v>
      </c>
      <c r="K7" s="2527"/>
      <c r="L7" s="2527"/>
      <c r="M7" s="2527"/>
      <c r="N7" s="1996" t="s">
        <v>1417</v>
      </c>
      <c r="O7" s="1996"/>
      <c r="P7" s="1996"/>
      <c r="Q7" s="1997"/>
    </row>
    <row r="8" spans="1:19" s="3" customFormat="1" ht="12.75" customHeight="1">
      <c r="A8" s="2528"/>
      <c r="B8" s="1989"/>
      <c r="C8" s="1990"/>
      <c r="D8" s="1998"/>
      <c r="E8" s="2146"/>
      <c r="F8" s="2529" t="s">
        <v>1418</v>
      </c>
      <c r="G8" s="2530"/>
      <c r="H8" s="2529" t="s">
        <v>1419</v>
      </c>
      <c r="I8" s="2530"/>
      <c r="J8" s="2529" t="s">
        <v>1418</v>
      </c>
      <c r="K8" s="2530"/>
      <c r="L8" s="2529" t="s">
        <v>1419</v>
      </c>
      <c r="M8" s="2530"/>
      <c r="N8" s="2000" t="s">
        <v>1418</v>
      </c>
      <c r="O8" s="2001"/>
      <c r="P8" s="1994" t="s">
        <v>1419</v>
      </c>
      <c r="Q8" s="1995"/>
    </row>
    <row r="9" spans="1:19" s="3" customFormat="1" ht="26.25" thickBot="1">
      <c r="A9" s="1991"/>
      <c r="B9" s="1992"/>
      <c r="C9" s="1993"/>
      <c r="D9" s="1999"/>
      <c r="E9" s="2531"/>
      <c r="F9" s="2532" t="s">
        <v>1420</v>
      </c>
      <c r="G9" s="2532" t="s">
        <v>65</v>
      </c>
      <c r="H9" s="2532" t="s">
        <v>1420</v>
      </c>
      <c r="I9" s="2532" t="s">
        <v>65</v>
      </c>
      <c r="J9" s="2532" t="s">
        <v>1420</v>
      </c>
      <c r="K9" s="2532" t="s">
        <v>65</v>
      </c>
      <c r="L9" s="2532" t="s">
        <v>1420</v>
      </c>
      <c r="M9" s="2532" t="s">
        <v>65</v>
      </c>
      <c r="N9" s="1774" t="s">
        <v>1420</v>
      </c>
      <c r="O9" s="1774" t="s">
        <v>65</v>
      </c>
      <c r="P9" s="1775" t="s">
        <v>1420</v>
      </c>
      <c r="Q9" s="1776" t="s">
        <v>65</v>
      </c>
    </row>
    <row r="10" spans="1:19" ht="12.75" customHeight="1">
      <c r="A10" s="2533"/>
      <c r="B10" s="1265"/>
      <c r="C10" s="2534"/>
      <c r="D10" s="2535"/>
      <c r="E10" s="2535"/>
      <c r="F10" s="2535"/>
      <c r="G10" s="2535"/>
      <c r="H10" s="2535"/>
      <c r="I10" s="2535"/>
      <c r="J10" s="2535"/>
      <c r="K10" s="2535"/>
      <c r="L10" s="2535"/>
      <c r="M10" s="2535"/>
      <c r="N10" s="1777"/>
      <c r="O10" s="1777"/>
      <c r="P10" s="1778"/>
      <c r="Q10" s="2536"/>
    </row>
    <row r="11" spans="1:19" ht="12.75" customHeight="1">
      <c r="A11" s="307" t="s">
        <v>1421</v>
      </c>
      <c r="B11" s="308"/>
      <c r="C11" s="309"/>
      <c r="D11" s="2537"/>
      <c r="E11" s="2538"/>
      <c r="F11" s="2538"/>
      <c r="G11" s="2538"/>
      <c r="H11" s="2538"/>
      <c r="I11" s="2538"/>
      <c r="J11" s="2538"/>
      <c r="K11" s="2538"/>
      <c r="L11" s="2538"/>
      <c r="M11" s="2538"/>
      <c r="N11" s="2539"/>
      <c r="O11" s="2539"/>
      <c r="P11" s="2540"/>
      <c r="Q11" s="744"/>
    </row>
    <row r="12" spans="1:19" ht="12.75" customHeight="1">
      <c r="A12" s="310"/>
      <c r="B12" s="311"/>
      <c r="C12" s="312"/>
      <c r="D12" s="2538"/>
      <c r="E12" s="2538"/>
      <c r="F12" s="2538"/>
      <c r="G12" s="2538"/>
      <c r="H12" s="2538"/>
      <c r="I12" s="2538"/>
      <c r="J12" s="2538"/>
      <c r="K12" s="2538"/>
      <c r="L12" s="2538"/>
      <c r="M12" s="2538"/>
      <c r="N12" s="2539"/>
      <c r="O12" s="2539"/>
      <c r="P12" s="2540"/>
      <c r="Q12" s="744"/>
    </row>
    <row r="13" spans="1:19" ht="12.75" customHeight="1">
      <c r="A13" s="307" t="s">
        <v>1422</v>
      </c>
      <c r="B13" s="308" t="s">
        <v>1423</v>
      </c>
      <c r="C13" s="309"/>
      <c r="D13" s="2537"/>
      <c r="E13" s="2538"/>
      <c r="F13" s="2538"/>
      <c r="G13" s="2538"/>
      <c r="H13" s="2538"/>
      <c r="I13" s="2538"/>
      <c r="J13" s="2538"/>
      <c r="K13" s="2538"/>
      <c r="L13" s="2538"/>
      <c r="M13" s="2538"/>
      <c r="N13" s="2539"/>
      <c r="O13" s="2539"/>
      <c r="P13" s="2540"/>
      <c r="Q13" s="744"/>
    </row>
    <row r="14" spans="1:19" ht="12.75" customHeight="1">
      <c r="A14" s="310"/>
      <c r="B14" s="311">
        <v>1</v>
      </c>
      <c r="C14" s="312"/>
      <c r="D14" s="2538"/>
      <c r="E14" s="2538"/>
      <c r="F14" s="2540"/>
      <c r="G14" s="2540"/>
      <c r="H14" s="2540"/>
      <c r="I14" s="2540"/>
      <c r="J14" s="2540"/>
      <c r="K14" s="2540"/>
      <c r="L14" s="2540"/>
      <c r="M14" s="2540"/>
      <c r="N14" s="2540"/>
      <c r="O14" s="2540"/>
      <c r="P14" s="2540"/>
      <c r="Q14" s="744"/>
    </row>
    <row r="15" spans="1:19" ht="12.75" customHeight="1">
      <c r="A15" s="310"/>
      <c r="B15" s="311">
        <v>2</v>
      </c>
      <c r="C15" s="312"/>
      <c r="D15" s="2538"/>
      <c r="E15" s="2538"/>
      <c r="F15" s="2540"/>
      <c r="G15" s="2540"/>
      <c r="H15" s="2540"/>
      <c r="I15" s="2540"/>
      <c r="J15" s="2540"/>
      <c r="K15" s="2540"/>
      <c r="L15" s="2540"/>
      <c r="M15" s="2540"/>
      <c r="N15" s="2540"/>
      <c r="O15" s="2540"/>
      <c r="P15" s="2540"/>
      <c r="Q15" s="744"/>
    </row>
    <row r="16" spans="1:19" ht="12.75" customHeight="1" thickBot="1">
      <c r="A16" s="310"/>
      <c r="B16" s="311"/>
      <c r="C16" s="312"/>
      <c r="D16" s="2541"/>
      <c r="E16" s="2541"/>
      <c r="F16" s="1779"/>
      <c r="G16" s="1779"/>
      <c r="H16" s="1779"/>
      <c r="I16" s="1779"/>
      <c r="J16" s="1779"/>
      <c r="K16" s="1779"/>
      <c r="L16" s="1779"/>
      <c r="M16" s="1779"/>
      <c r="N16" s="1779"/>
      <c r="O16" s="1779"/>
      <c r="P16" s="1779"/>
      <c r="Q16" s="1780"/>
    </row>
    <row r="17" spans="1:17" s="3" customFormat="1" ht="12.75" customHeight="1">
      <c r="A17" s="307" t="s">
        <v>1424</v>
      </c>
      <c r="B17" s="308"/>
      <c r="C17" s="309"/>
      <c r="D17" s="2542"/>
      <c r="E17" s="2543"/>
      <c r="F17" s="1781"/>
      <c r="G17" s="1781"/>
      <c r="H17" s="1781"/>
      <c r="I17" s="1781"/>
      <c r="J17" s="1781"/>
      <c r="K17" s="1781"/>
      <c r="L17" s="1781"/>
      <c r="M17" s="1781"/>
      <c r="N17" s="1781"/>
      <c r="O17" s="1781"/>
      <c r="P17" s="1781"/>
      <c r="Q17" s="1782"/>
    </row>
    <row r="18" spans="1:17" ht="12.75" customHeight="1">
      <c r="A18" s="313"/>
      <c r="B18" s="314"/>
      <c r="C18" s="315"/>
      <c r="D18" s="2544"/>
      <c r="E18" s="2545"/>
      <c r="F18" s="1785"/>
      <c r="G18" s="1785"/>
      <c r="H18" s="1785"/>
      <c r="I18" s="1785"/>
      <c r="J18" s="1785"/>
      <c r="K18" s="1785"/>
      <c r="L18" s="1785"/>
      <c r="M18" s="1785"/>
      <c r="N18" s="1785"/>
      <c r="O18" s="1785"/>
      <c r="P18" s="1785"/>
      <c r="Q18" s="1783"/>
    </row>
    <row r="19" spans="1:17" ht="12.75" customHeight="1">
      <c r="A19" s="1055" t="s">
        <v>1425</v>
      </c>
      <c r="B19" s="763" t="s">
        <v>1426</v>
      </c>
      <c r="C19" s="1029"/>
      <c r="D19" s="2546"/>
      <c r="E19" s="2538"/>
      <c r="F19" s="2540"/>
      <c r="G19" s="2540"/>
      <c r="H19" s="2540"/>
      <c r="I19" s="2540"/>
      <c r="J19" s="2540"/>
      <c r="K19" s="2540"/>
      <c r="L19" s="2540"/>
      <c r="M19" s="2540"/>
      <c r="N19" s="2540"/>
      <c r="O19" s="2540"/>
      <c r="P19" s="2540"/>
      <c r="Q19" s="744"/>
    </row>
    <row r="20" spans="1:17" ht="12.75" customHeight="1">
      <c r="A20" s="1056"/>
      <c r="B20" s="798">
        <v>1</v>
      </c>
      <c r="C20" s="1027"/>
      <c r="D20" s="2547"/>
      <c r="E20" s="2538"/>
      <c r="F20" s="2540"/>
      <c r="G20" s="2540"/>
      <c r="H20" s="2540"/>
      <c r="I20" s="2540"/>
      <c r="J20" s="2540"/>
      <c r="K20" s="2540"/>
      <c r="L20" s="2540"/>
      <c r="M20" s="2540"/>
      <c r="N20" s="2540"/>
      <c r="O20" s="2540"/>
      <c r="P20" s="2540"/>
      <c r="Q20" s="744"/>
    </row>
    <row r="21" spans="1:17" ht="12.75" customHeight="1" thickBot="1">
      <c r="A21" s="1056"/>
      <c r="B21" s="798">
        <v>2</v>
      </c>
      <c r="C21" s="1027"/>
      <c r="D21" s="2547"/>
      <c r="E21" s="2538"/>
      <c r="F21" s="2540"/>
      <c r="G21" s="2540"/>
      <c r="H21" s="2540"/>
      <c r="I21" s="2540"/>
      <c r="J21" s="2540"/>
      <c r="K21" s="2540"/>
      <c r="L21" s="2540"/>
      <c r="M21" s="2540"/>
      <c r="N21" s="2540"/>
      <c r="O21" s="2540"/>
      <c r="P21" s="2540"/>
      <c r="Q21" s="744"/>
    </row>
    <row r="22" spans="1:17" s="3" customFormat="1" ht="12.75" customHeight="1">
      <c r="A22" s="1055" t="s">
        <v>1424</v>
      </c>
      <c r="B22" s="763"/>
      <c r="C22" s="1029"/>
      <c r="D22" s="2542"/>
      <c r="E22" s="2543"/>
      <c r="F22" s="1781"/>
      <c r="G22" s="1781"/>
      <c r="H22" s="1781"/>
      <c r="I22" s="1781"/>
      <c r="J22" s="1781"/>
      <c r="K22" s="1781"/>
      <c r="L22" s="1781"/>
      <c r="M22" s="1781"/>
      <c r="N22" s="1781"/>
      <c r="O22" s="1781"/>
      <c r="P22" s="1781"/>
      <c r="Q22" s="1782"/>
    </row>
    <row r="23" spans="1:17" s="3" customFormat="1" ht="12.75" customHeight="1">
      <c r="A23" s="1055"/>
      <c r="B23" s="763"/>
      <c r="C23" s="1029"/>
      <c r="D23" s="2546"/>
      <c r="E23" s="2538"/>
      <c r="F23" s="2548"/>
      <c r="G23" s="2548"/>
      <c r="H23" s="2548"/>
      <c r="I23" s="2548"/>
      <c r="J23" s="2548"/>
      <c r="K23" s="2548"/>
      <c r="L23" s="2548"/>
      <c r="M23" s="2548"/>
      <c r="N23" s="2548"/>
      <c r="O23" s="2548"/>
      <c r="P23" s="2548"/>
      <c r="Q23" s="743"/>
    </row>
    <row r="24" spans="1:17" ht="12.75" customHeight="1">
      <c r="A24" s="1055" t="s">
        <v>1427</v>
      </c>
      <c r="B24" s="763" t="s">
        <v>1428</v>
      </c>
      <c r="C24" s="1029"/>
      <c r="D24" s="2546"/>
      <c r="E24" s="2538"/>
      <c r="F24" s="2540"/>
      <c r="G24" s="2540"/>
      <c r="H24" s="2540"/>
      <c r="I24" s="2540"/>
      <c r="J24" s="2540"/>
      <c r="K24" s="2540"/>
      <c r="L24" s="2540"/>
      <c r="M24" s="2540"/>
      <c r="N24" s="2540"/>
      <c r="O24" s="2540"/>
      <c r="P24" s="2540"/>
      <c r="Q24" s="744"/>
    </row>
    <row r="25" spans="1:17" ht="12.75" customHeight="1">
      <c r="A25" s="1056"/>
      <c r="B25" s="798">
        <v>1</v>
      </c>
      <c r="C25" s="1027"/>
      <c r="D25" s="2547"/>
      <c r="E25" s="2538"/>
      <c r="F25" s="2540"/>
      <c r="G25" s="2540"/>
      <c r="H25" s="2540"/>
      <c r="I25" s="2540"/>
      <c r="J25" s="2540"/>
      <c r="K25" s="2540"/>
      <c r="L25" s="2540"/>
      <c r="M25" s="2540"/>
      <c r="N25" s="2540"/>
      <c r="O25" s="2540"/>
      <c r="P25" s="2540"/>
      <c r="Q25" s="744"/>
    </row>
    <row r="26" spans="1:17" ht="12.75" customHeight="1" thickBot="1">
      <c r="A26" s="1056"/>
      <c r="B26" s="798">
        <v>2</v>
      </c>
      <c r="C26" s="1027"/>
      <c r="D26" s="2547"/>
      <c r="E26" s="2538"/>
      <c r="F26" s="2540"/>
      <c r="G26" s="2540"/>
      <c r="H26" s="2540"/>
      <c r="I26" s="2540"/>
      <c r="J26" s="2540"/>
      <c r="K26" s="2540"/>
      <c r="L26" s="2540"/>
      <c r="M26" s="2540"/>
      <c r="N26" s="2540"/>
      <c r="O26" s="2540"/>
      <c r="P26" s="2540"/>
      <c r="Q26" s="744"/>
    </row>
    <row r="27" spans="1:17" s="3" customFormat="1" ht="12.75" customHeight="1">
      <c r="A27" s="1055" t="s">
        <v>1424</v>
      </c>
      <c r="B27" s="763"/>
      <c r="C27" s="1029"/>
      <c r="D27" s="2542"/>
      <c r="E27" s="2543"/>
      <c r="F27" s="1781"/>
      <c r="G27" s="1781"/>
      <c r="H27" s="1781"/>
      <c r="I27" s="1781"/>
      <c r="J27" s="1781"/>
      <c r="K27" s="1781"/>
      <c r="L27" s="1781"/>
      <c r="M27" s="1781"/>
      <c r="N27" s="1781"/>
      <c r="O27" s="1781"/>
      <c r="P27" s="1781"/>
      <c r="Q27" s="1782"/>
    </row>
    <row r="28" spans="1:17" ht="12.75" customHeight="1">
      <c r="A28" s="313"/>
      <c r="B28" s="314"/>
      <c r="C28" s="315"/>
      <c r="D28" s="2549"/>
      <c r="E28" s="2538"/>
      <c r="F28" s="2540"/>
      <c r="G28" s="2540"/>
      <c r="H28" s="2540"/>
      <c r="I28" s="2540"/>
      <c r="J28" s="2540"/>
      <c r="K28" s="2540"/>
      <c r="L28" s="2540"/>
      <c r="M28" s="2540"/>
      <c r="N28" s="2540"/>
      <c r="O28" s="2540"/>
      <c r="P28" s="2540"/>
      <c r="Q28" s="744"/>
    </row>
    <row r="29" spans="1:17" ht="12.75" customHeight="1">
      <c r="A29" s="307" t="s">
        <v>1429</v>
      </c>
      <c r="B29" s="308" t="s">
        <v>337</v>
      </c>
      <c r="C29" s="309"/>
      <c r="D29" s="2537"/>
      <c r="E29" s="2538"/>
      <c r="F29" s="2540"/>
      <c r="G29" s="2540"/>
      <c r="H29" s="2548"/>
      <c r="I29" s="2540"/>
      <c r="J29" s="2540"/>
      <c r="K29" s="2540"/>
      <c r="L29" s="2540"/>
      <c r="M29" s="2540"/>
      <c r="N29" s="2540"/>
      <c r="O29" s="2540"/>
      <c r="P29" s="2540"/>
      <c r="Q29" s="744"/>
    </row>
    <row r="30" spans="1:17" ht="12.75" customHeight="1">
      <c r="A30" s="310"/>
      <c r="B30" s="311">
        <v>1</v>
      </c>
      <c r="C30" s="312"/>
      <c r="D30" s="2538"/>
      <c r="E30" s="2538"/>
      <c r="F30" s="2540"/>
      <c r="G30" s="2540"/>
      <c r="H30" s="2540"/>
      <c r="I30" s="2540"/>
      <c r="J30" s="2540"/>
      <c r="K30" s="2540"/>
      <c r="L30" s="2540"/>
      <c r="M30" s="2540"/>
      <c r="N30" s="2540"/>
      <c r="O30" s="2540"/>
      <c r="P30" s="2540"/>
      <c r="Q30" s="744"/>
    </row>
    <row r="31" spans="1:17" ht="12.75" customHeight="1" thickBot="1">
      <c r="A31" s="310"/>
      <c r="B31" s="311">
        <v>2</v>
      </c>
      <c r="C31" s="312"/>
      <c r="D31" s="2538"/>
      <c r="E31" s="2538"/>
      <c r="F31" s="2540"/>
      <c r="G31" s="2540"/>
      <c r="H31" s="2540"/>
      <c r="I31" s="2540"/>
      <c r="J31" s="2540"/>
      <c r="K31" s="2540"/>
      <c r="L31" s="2540"/>
      <c r="M31" s="2540"/>
      <c r="N31" s="2540"/>
      <c r="O31" s="2540"/>
      <c r="P31" s="2540"/>
      <c r="Q31" s="744"/>
    </row>
    <row r="32" spans="1:17" s="3" customFormat="1" ht="12.75" customHeight="1">
      <c r="A32" s="307" t="s">
        <v>1424</v>
      </c>
      <c r="B32" s="308"/>
      <c r="C32" s="309"/>
      <c r="D32" s="2542"/>
      <c r="E32" s="2543"/>
      <c r="F32" s="1781"/>
      <c r="G32" s="1781"/>
      <c r="H32" s="1781"/>
      <c r="I32" s="1781"/>
      <c r="J32" s="1781"/>
      <c r="K32" s="1781"/>
      <c r="L32" s="1781"/>
      <c r="M32" s="1781"/>
      <c r="N32" s="1781"/>
      <c r="O32" s="1781"/>
      <c r="P32" s="1781"/>
      <c r="Q32" s="1782"/>
    </row>
    <row r="33" spans="1:17" ht="12.75" customHeight="1">
      <c r="A33" s="313"/>
      <c r="B33" s="314"/>
      <c r="C33" s="315"/>
      <c r="D33" s="2549"/>
      <c r="E33" s="2538"/>
      <c r="F33" s="2540"/>
      <c r="G33" s="2540"/>
      <c r="H33" s="2540"/>
      <c r="I33" s="2540"/>
      <c r="J33" s="2540"/>
      <c r="K33" s="2540"/>
      <c r="L33" s="2540"/>
      <c r="M33" s="2540"/>
      <c r="N33" s="2540"/>
      <c r="O33" s="2540"/>
      <c r="P33" s="2540"/>
      <c r="Q33" s="744"/>
    </row>
    <row r="34" spans="1:17" ht="12.75" customHeight="1">
      <c r="A34" s="1055" t="s">
        <v>1430</v>
      </c>
      <c r="B34" s="763" t="s">
        <v>1426</v>
      </c>
      <c r="C34" s="1029"/>
      <c r="D34" s="2546"/>
      <c r="E34" s="2538"/>
      <c r="F34" s="2540"/>
      <c r="G34" s="2540"/>
      <c r="H34" s="2540"/>
      <c r="I34" s="2540"/>
      <c r="J34" s="2540"/>
      <c r="K34" s="2540"/>
      <c r="L34" s="2540"/>
      <c r="M34" s="2540"/>
      <c r="N34" s="2540"/>
      <c r="O34" s="2540"/>
      <c r="P34" s="2540"/>
      <c r="Q34" s="744"/>
    </row>
    <row r="35" spans="1:17" ht="12.75" customHeight="1">
      <c r="A35" s="1056"/>
      <c r="B35" s="798">
        <v>1</v>
      </c>
      <c r="C35" s="1027"/>
      <c r="D35" s="2547"/>
      <c r="E35" s="2538"/>
      <c r="F35" s="2540"/>
      <c r="G35" s="2540"/>
      <c r="H35" s="2540"/>
      <c r="I35" s="2540"/>
      <c r="J35" s="2540"/>
      <c r="K35" s="2540"/>
      <c r="L35" s="2540"/>
      <c r="M35" s="2540"/>
      <c r="N35" s="2540"/>
      <c r="O35" s="2540"/>
      <c r="P35" s="2540"/>
      <c r="Q35" s="744"/>
    </row>
    <row r="36" spans="1:17" ht="12.75" customHeight="1" thickBot="1">
      <c r="A36" s="1056"/>
      <c r="B36" s="798">
        <v>2</v>
      </c>
      <c r="C36" s="1027"/>
      <c r="D36" s="2547"/>
      <c r="E36" s="2538"/>
      <c r="F36" s="2540"/>
      <c r="G36" s="2540"/>
      <c r="H36" s="2540"/>
      <c r="I36" s="2540"/>
      <c r="J36" s="2540"/>
      <c r="K36" s="2540"/>
      <c r="L36" s="2540"/>
      <c r="M36" s="2540"/>
      <c r="N36" s="2540"/>
      <c r="O36" s="2540"/>
      <c r="P36" s="2540"/>
      <c r="Q36" s="744"/>
    </row>
    <row r="37" spans="1:17" s="3" customFormat="1" ht="12.75" customHeight="1">
      <c r="A37" s="307" t="s">
        <v>1424</v>
      </c>
      <c r="B37" s="308"/>
      <c r="C37" s="309"/>
      <c r="D37" s="2542"/>
      <c r="E37" s="2543"/>
      <c r="F37" s="1781"/>
      <c r="G37" s="1781"/>
      <c r="H37" s="1781"/>
      <c r="I37" s="1781"/>
      <c r="J37" s="1781"/>
      <c r="K37" s="1781"/>
      <c r="L37" s="1781"/>
      <c r="M37" s="1781"/>
      <c r="N37" s="1781"/>
      <c r="O37" s="1781"/>
      <c r="P37" s="1781"/>
      <c r="Q37" s="1782"/>
    </row>
    <row r="38" spans="1:17" s="3" customFormat="1" ht="12.75" customHeight="1">
      <c r="A38" s="1055"/>
      <c r="B38" s="763"/>
      <c r="C38" s="1029"/>
      <c r="D38" s="2546"/>
      <c r="E38" s="2538"/>
      <c r="F38" s="2548"/>
      <c r="G38" s="2548"/>
      <c r="H38" s="2548"/>
      <c r="I38" s="2548"/>
      <c r="J38" s="2548"/>
      <c r="K38" s="2548"/>
      <c r="L38" s="2548"/>
      <c r="M38" s="2548"/>
      <c r="N38" s="2548"/>
      <c r="O38" s="2548"/>
      <c r="P38" s="2548"/>
      <c r="Q38" s="743"/>
    </row>
    <row r="39" spans="1:17" ht="12.75" customHeight="1">
      <c r="A39" s="1055" t="s">
        <v>1431</v>
      </c>
      <c r="B39" s="763" t="s">
        <v>1428</v>
      </c>
      <c r="C39" s="1029"/>
      <c r="D39" s="2546"/>
      <c r="E39" s="2538"/>
      <c r="F39" s="2540"/>
      <c r="G39" s="2540"/>
      <c r="H39" s="2540"/>
      <c r="I39" s="2540"/>
      <c r="J39" s="2540"/>
      <c r="K39" s="2540"/>
      <c r="L39" s="2540"/>
      <c r="M39" s="2540"/>
      <c r="N39" s="2540"/>
      <c r="O39" s="2540"/>
      <c r="P39" s="2540"/>
      <c r="Q39" s="744"/>
    </row>
    <row r="40" spans="1:17" ht="12.75" customHeight="1">
      <c r="A40" s="1056"/>
      <c r="B40" s="798">
        <v>1</v>
      </c>
      <c r="C40" s="1027"/>
      <c r="D40" s="2547"/>
      <c r="E40" s="2538"/>
      <c r="F40" s="2540"/>
      <c r="G40" s="2540"/>
      <c r="H40" s="2540"/>
      <c r="I40" s="2540"/>
      <c r="J40" s="2540"/>
      <c r="K40" s="2540"/>
      <c r="L40" s="2540"/>
      <c r="M40" s="2540"/>
      <c r="N40" s="2540"/>
      <c r="O40" s="2540"/>
      <c r="P40" s="2540"/>
      <c r="Q40" s="744"/>
    </row>
    <row r="41" spans="1:17" ht="12.75" customHeight="1" thickBot="1">
      <c r="A41" s="1056"/>
      <c r="B41" s="798">
        <v>2</v>
      </c>
      <c r="C41" s="1027"/>
      <c r="D41" s="2547"/>
      <c r="E41" s="2538"/>
      <c r="F41" s="2540"/>
      <c r="G41" s="2540"/>
      <c r="H41" s="2540"/>
      <c r="I41" s="2540"/>
      <c r="J41" s="2540"/>
      <c r="K41" s="2540"/>
      <c r="L41" s="2540"/>
      <c r="M41" s="2540"/>
      <c r="N41" s="2540"/>
      <c r="O41" s="2540"/>
      <c r="P41" s="2540"/>
      <c r="Q41" s="744"/>
    </row>
    <row r="42" spans="1:17" s="3" customFormat="1" ht="12.75" customHeight="1">
      <c r="A42" s="307" t="s">
        <v>1424</v>
      </c>
      <c r="B42" s="308"/>
      <c r="C42" s="309"/>
      <c r="D42" s="2542"/>
      <c r="E42" s="2543"/>
      <c r="F42" s="1781"/>
      <c r="G42" s="1781"/>
      <c r="H42" s="1781"/>
      <c r="I42" s="1781"/>
      <c r="J42" s="1781"/>
      <c r="K42" s="1781"/>
      <c r="L42" s="1781"/>
      <c r="M42" s="1781"/>
      <c r="N42" s="1781"/>
      <c r="O42" s="1781"/>
      <c r="P42" s="1781"/>
      <c r="Q42" s="1782"/>
    </row>
    <row r="43" spans="1:17" s="3" customFormat="1" ht="12.75" customHeight="1">
      <c r="A43" s="1055"/>
      <c r="B43" s="763"/>
      <c r="C43" s="1029"/>
      <c r="D43" s="2546"/>
      <c r="E43" s="2538"/>
      <c r="F43" s="2548"/>
      <c r="G43" s="2548"/>
      <c r="H43" s="2548"/>
      <c r="I43" s="2548"/>
      <c r="J43" s="2548"/>
      <c r="K43" s="2548"/>
      <c r="L43" s="2548"/>
      <c r="M43" s="2548"/>
      <c r="N43" s="2548"/>
      <c r="O43" s="2548"/>
      <c r="P43" s="2548"/>
      <c r="Q43" s="743"/>
    </row>
    <row r="44" spans="1:17" ht="12.75" customHeight="1" thickBot="1">
      <c r="A44" s="310"/>
      <c r="B44" s="311"/>
      <c r="C44" s="312"/>
      <c r="D44" s="2541"/>
      <c r="E44" s="2541"/>
      <c r="F44" s="1779"/>
      <c r="G44" s="1779"/>
      <c r="H44" s="1779"/>
      <c r="I44" s="1779"/>
      <c r="J44" s="1779"/>
      <c r="K44" s="1779"/>
      <c r="L44" s="1779"/>
      <c r="M44" s="1779"/>
      <c r="N44" s="1779"/>
      <c r="O44" s="1779"/>
      <c r="P44" s="1779"/>
      <c r="Q44" s="1780"/>
    </row>
    <row r="45" spans="1:17" s="3" customFormat="1" ht="12.75" customHeight="1" thickBot="1">
      <c r="A45" s="307" t="s">
        <v>1432</v>
      </c>
      <c r="B45" s="308"/>
      <c r="C45" s="309"/>
      <c r="D45" s="2550"/>
      <c r="E45" s="2551"/>
      <c r="F45" s="2552"/>
      <c r="G45" s="2552"/>
      <c r="H45" s="2552"/>
      <c r="I45" s="2552"/>
      <c r="J45" s="2552"/>
      <c r="K45" s="2552"/>
      <c r="L45" s="2552"/>
      <c r="M45" s="2552"/>
      <c r="N45" s="2552"/>
      <c r="O45" s="2552"/>
      <c r="P45" s="2552"/>
      <c r="Q45" s="1784"/>
    </row>
    <row r="46" spans="1:17" ht="12.75" customHeight="1">
      <c r="A46" s="310"/>
      <c r="B46" s="311"/>
      <c r="C46" s="312"/>
      <c r="D46" s="2545"/>
      <c r="E46" s="2545"/>
      <c r="F46" s="1785"/>
      <c r="G46" s="1785"/>
      <c r="H46" s="1785"/>
      <c r="I46" s="1785"/>
      <c r="J46" s="1785"/>
      <c r="K46" s="1785"/>
      <c r="L46" s="1785"/>
      <c r="M46" s="1785"/>
      <c r="N46" s="1785"/>
      <c r="O46" s="1785"/>
      <c r="P46" s="1785"/>
      <c r="Q46" s="1783"/>
    </row>
    <row r="47" spans="1:17" ht="12.75" customHeight="1">
      <c r="A47" s="310"/>
      <c r="B47" s="311"/>
      <c r="C47" s="312"/>
      <c r="D47" s="2538"/>
      <c r="E47" s="2538"/>
      <c r="F47" s="2540"/>
      <c r="G47" s="2540"/>
      <c r="H47" s="2540"/>
      <c r="I47" s="2540"/>
      <c r="J47" s="2540"/>
      <c r="K47" s="2540"/>
      <c r="L47" s="2540"/>
      <c r="M47" s="2540"/>
      <c r="N47" s="2540"/>
      <c r="O47" s="2540"/>
      <c r="P47" s="2540"/>
      <c r="Q47" s="744"/>
    </row>
    <row r="48" spans="1:17" ht="12.75" customHeight="1">
      <c r="A48" s="307" t="s">
        <v>1433</v>
      </c>
      <c r="B48" s="308"/>
      <c r="C48" s="309"/>
      <c r="D48" s="2537"/>
      <c r="E48" s="2540"/>
      <c r="F48" s="2540"/>
      <c r="G48" s="2540"/>
      <c r="H48" s="2540"/>
      <c r="I48" s="2540"/>
      <c r="J48" s="2540"/>
      <c r="K48" s="2540"/>
      <c r="L48" s="2540"/>
      <c r="M48" s="2540"/>
      <c r="N48" s="2540"/>
      <c r="O48" s="2540"/>
      <c r="P48" s="2540"/>
      <c r="Q48" s="744"/>
    </row>
    <row r="49" spans="1:17" ht="12.75" customHeight="1">
      <c r="A49" s="310"/>
      <c r="B49" s="311"/>
      <c r="C49" s="312"/>
      <c r="D49" s="2538"/>
      <c r="E49" s="2540"/>
      <c r="F49" s="2540"/>
      <c r="G49" s="2540"/>
      <c r="H49" s="2540"/>
      <c r="I49" s="2540"/>
      <c r="J49" s="2540"/>
      <c r="K49" s="2540"/>
      <c r="L49" s="2540"/>
      <c r="M49" s="2540"/>
      <c r="N49" s="2540"/>
      <c r="O49" s="2540"/>
      <c r="P49" s="2540"/>
      <c r="Q49" s="744"/>
    </row>
    <row r="50" spans="1:17" ht="12.75" customHeight="1">
      <c r="A50" s="310" t="s">
        <v>1434</v>
      </c>
      <c r="B50" s="311"/>
      <c r="C50" s="312"/>
      <c r="D50" s="2538"/>
      <c r="E50" s="2540"/>
      <c r="F50" s="2540"/>
      <c r="G50" s="2540"/>
      <c r="H50" s="2540"/>
      <c r="I50" s="2540"/>
      <c r="J50" s="2540"/>
      <c r="K50" s="2540"/>
      <c r="L50" s="2540"/>
      <c r="M50" s="2540"/>
      <c r="N50" s="2540"/>
      <c r="O50" s="2540"/>
      <c r="P50" s="2540"/>
      <c r="Q50" s="744"/>
    </row>
    <row r="51" spans="1:17" ht="12.75" customHeight="1">
      <c r="A51" s="310"/>
      <c r="B51" s="311">
        <v>1</v>
      </c>
      <c r="C51" s="312"/>
      <c r="D51" s="2538"/>
      <c r="E51" s="2540"/>
      <c r="F51" s="2540"/>
      <c r="G51" s="2540"/>
      <c r="H51" s="2540"/>
      <c r="I51" s="2540"/>
      <c r="J51" s="2540"/>
      <c r="K51" s="2540"/>
      <c r="L51" s="2540"/>
      <c r="M51" s="2540"/>
      <c r="N51" s="2540"/>
      <c r="O51" s="2540"/>
      <c r="P51" s="2540"/>
      <c r="Q51" s="744"/>
    </row>
    <row r="52" spans="1:17" ht="12.75" customHeight="1" thickBot="1">
      <c r="A52" s="310"/>
      <c r="B52" s="311">
        <v>2</v>
      </c>
      <c r="C52" s="312"/>
      <c r="D52" s="2538"/>
      <c r="E52" s="2540"/>
      <c r="F52" s="2540"/>
      <c r="G52" s="2540"/>
      <c r="H52" s="2540"/>
      <c r="I52" s="2540"/>
      <c r="J52" s="2540"/>
      <c r="K52" s="2540"/>
      <c r="L52" s="2540"/>
      <c r="M52" s="2540"/>
      <c r="N52" s="2540"/>
      <c r="O52" s="2540"/>
      <c r="P52" s="2540"/>
      <c r="Q52" s="744"/>
    </row>
    <row r="53" spans="1:17" s="3" customFormat="1" ht="12.75" customHeight="1">
      <c r="A53" s="307" t="s">
        <v>1424</v>
      </c>
      <c r="B53" s="308"/>
      <c r="C53" s="309"/>
      <c r="D53" s="2542"/>
      <c r="E53" s="2543"/>
      <c r="F53" s="1781"/>
      <c r="G53" s="1781"/>
      <c r="H53" s="1781"/>
      <c r="I53" s="1781"/>
      <c r="J53" s="1781"/>
      <c r="K53" s="1781"/>
      <c r="L53" s="1781"/>
      <c r="M53" s="1781"/>
      <c r="N53" s="1781"/>
      <c r="O53" s="1781"/>
      <c r="P53" s="1781"/>
      <c r="Q53" s="1782"/>
    </row>
    <row r="54" spans="1:17" ht="12.75" customHeight="1">
      <c r="A54" s="310"/>
      <c r="B54" s="311"/>
      <c r="C54" s="312"/>
      <c r="D54" s="2538"/>
      <c r="E54" s="2540"/>
      <c r="F54" s="2540"/>
      <c r="G54" s="2540"/>
      <c r="H54" s="2540"/>
      <c r="I54" s="2540"/>
      <c r="J54" s="2540"/>
      <c r="K54" s="2540"/>
      <c r="L54" s="2540"/>
      <c r="M54" s="2540"/>
      <c r="N54" s="2540"/>
      <c r="O54" s="2540"/>
      <c r="P54" s="2540"/>
      <c r="Q54" s="744"/>
    </row>
    <row r="55" spans="1:17" ht="12.75" customHeight="1">
      <c r="A55" s="310" t="s">
        <v>1435</v>
      </c>
      <c r="B55" s="311"/>
      <c r="C55" s="312"/>
      <c r="D55" s="2538"/>
      <c r="E55" s="2540"/>
      <c r="F55" s="2540"/>
      <c r="G55" s="2540"/>
      <c r="H55" s="2540"/>
      <c r="I55" s="2540"/>
      <c r="J55" s="2540"/>
      <c r="K55" s="2540"/>
      <c r="L55" s="2540"/>
      <c r="M55" s="2540"/>
      <c r="N55" s="2540"/>
      <c r="O55" s="2540"/>
      <c r="P55" s="2540"/>
      <c r="Q55" s="744"/>
    </row>
    <row r="56" spans="1:17" ht="12.75" customHeight="1">
      <c r="A56" s="310"/>
      <c r="B56" s="311">
        <v>1</v>
      </c>
      <c r="C56" s="312"/>
      <c r="D56" s="2538"/>
      <c r="E56" s="2540"/>
      <c r="F56" s="2540"/>
      <c r="G56" s="2540"/>
      <c r="H56" s="2540"/>
      <c r="I56" s="2540"/>
      <c r="J56" s="2540"/>
      <c r="K56" s="2540"/>
      <c r="L56" s="2540"/>
      <c r="M56" s="2540"/>
      <c r="N56" s="2540"/>
      <c r="O56" s="2540"/>
      <c r="P56" s="2540"/>
      <c r="Q56" s="744"/>
    </row>
    <row r="57" spans="1:17" ht="13.5" customHeight="1" thickBot="1">
      <c r="A57" s="310"/>
      <c r="B57" s="311">
        <v>2</v>
      </c>
      <c r="C57" s="312"/>
      <c r="D57" s="2538"/>
      <c r="E57" s="2540"/>
      <c r="F57" s="2540"/>
      <c r="G57" s="2540"/>
      <c r="H57" s="2540"/>
      <c r="I57" s="2540"/>
      <c r="J57" s="2540"/>
      <c r="K57" s="2540"/>
      <c r="L57" s="2540"/>
      <c r="M57" s="2540"/>
      <c r="N57" s="2540"/>
      <c r="O57" s="2540"/>
      <c r="P57" s="2540"/>
      <c r="Q57" s="744"/>
    </row>
    <row r="58" spans="1:17" s="3" customFormat="1" ht="12.75" customHeight="1">
      <c r="A58" s="307" t="s">
        <v>1424</v>
      </c>
      <c r="B58" s="308"/>
      <c r="C58" s="309"/>
      <c r="D58" s="2542"/>
      <c r="E58" s="2543"/>
      <c r="F58" s="1781"/>
      <c r="G58" s="1781"/>
      <c r="H58" s="1781"/>
      <c r="I58" s="1781"/>
      <c r="J58" s="1781"/>
      <c r="K58" s="1781"/>
      <c r="L58" s="1781"/>
      <c r="M58" s="1781"/>
      <c r="N58" s="1781"/>
      <c r="O58" s="1781"/>
      <c r="P58" s="1781"/>
      <c r="Q58" s="1782"/>
    </row>
    <row r="59" spans="1:17" ht="12.75" customHeight="1">
      <c r="A59" s="310"/>
      <c r="B59" s="311"/>
      <c r="C59" s="312"/>
      <c r="D59" s="2538"/>
      <c r="E59" s="2540"/>
      <c r="F59" s="2540"/>
      <c r="G59" s="2540"/>
      <c r="H59" s="2540"/>
      <c r="I59" s="2540"/>
      <c r="J59" s="2540"/>
      <c r="K59" s="2540"/>
      <c r="L59" s="2540"/>
      <c r="M59" s="2540"/>
      <c r="N59" s="2540"/>
      <c r="O59" s="2540"/>
      <c r="P59" s="2540"/>
      <c r="Q59" s="744"/>
    </row>
    <row r="60" spans="1:17" ht="12.75" customHeight="1" thickBot="1">
      <c r="A60" s="310"/>
      <c r="B60" s="311"/>
      <c r="C60" s="312"/>
      <c r="D60" s="2538"/>
      <c r="E60" s="2538"/>
      <c r="F60" s="2540"/>
      <c r="G60" s="2540"/>
      <c r="H60" s="2540"/>
      <c r="I60" s="2540"/>
      <c r="J60" s="2540"/>
      <c r="K60" s="2540"/>
      <c r="L60" s="2540"/>
      <c r="M60" s="2540"/>
      <c r="N60" s="2540"/>
      <c r="O60" s="2540"/>
      <c r="P60" s="2540"/>
      <c r="Q60" s="744"/>
    </row>
    <row r="61" spans="1:17" ht="12.75" customHeight="1" thickBot="1">
      <c r="A61" s="307" t="s">
        <v>1432</v>
      </c>
      <c r="B61" s="308"/>
      <c r="C61" s="309"/>
      <c r="D61" s="2550"/>
      <c r="E61" s="2551"/>
      <c r="F61" s="2552"/>
      <c r="G61" s="2552"/>
      <c r="H61" s="2552"/>
      <c r="I61" s="2552"/>
      <c r="J61" s="2552"/>
      <c r="K61" s="2552"/>
      <c r="L61" s="2552"/>
      <c r="M61" s="2552"/>
      <c r="N61" s="2552"/>
      <c r="O61" s="2552"/>
      <c r="P61" s="2552"/>
      <c r="Q61" s="1784"/>
    </row>
    <row r="62" spans="1:17" ht="12.75" customHeight="1">
      <c r="A62" s="310"/>
      <c r="B62" s="311"/>
      <c r="C62" s="312"/>
      <c r="D62" s="2538"/>
      <c r="E62" s="2540"/>
      <c r="F62" s="2540"/>
      <c r="G62" s="2540"/>
      <c r="H62" s="2540"/>
      <c r="I62" s="2540"/>
      <c r="J62" s="2540"/>
      <c r="K62" s="2540"/>
      <c r="L62" s="2540"/>
      <c r="M62" s="2540"/>
      <c r="N62" s="2540"/>
      <c r="O62" s="2540"/>
      <c r="P62" s="2540"/>
      <c r="Q62" s="744"/>
    </row>
    <row r="63" spans="1:17" ht="12.75" customHeight="1" thickBot="1">
      <c r="A63" s="316"/>
      <c r="B63" s="317"/>
      <c r="C63" s="318"/>
      <c r="D63" s="305"/>
      <c r="E63" s="306"/>
      <c r="F63" s="306"/>
      <c r="G63" s="306"/>
      <c r="H63" s="306"/>
      <c r="I63" s="306"/>
      <c r="J63" s="306"/>
      <c r="K63" s="306"/>
      <c r="L63" s="306"/>
      <c r="M63" s="306"/>
      <c r="N63" s="306"/>
      <c r="O63" s="306"/>
      <c r="P63" s="306"/>
      <c r="Q63" s="1786"/>
    </row>
    <row r="64" spans="1:17" ht="12.75" customHeight="1" thickBot="1">
      <c r="A64" s="2553" t="s">
        <v>506</v>
      </c>
      <c r="B64" s="2554"/>
      <c r="C64" s="2554"/>
      <c r="D64" s="2554"/>
      <c r="E64" s="2555"/>
      <c r="F64" s="2555">
        <f t="shared" ref="F64:Q64" si="0">F45+F61</f>
        <v>0</v>
      </c>
      <c r="G64" s="2555">
        <f t="shared" si="0"/>
        <v>0</v>
      </c>
      <c r="H64" s="2556">
        <f t="shared" si="0"/>
        <v>0</v>
      </c>
      <c r="I64" s="2555">
        <f t="shared" si="0"/>
        <v>0</v>
      </c>
      <c r="J64" s="2555">
        <f t="shared" si="0"/>
        <v>0</v>
      </c>
      <c r="K64" s="2555">
        <f t="shared" si="0"/>
        <v>0</v>
      </c>
      <c r="L64" s="2555">
        <f t="shared" si="0"/>
        <v>0</v>
      </c>
      <c r="M64" s="2555">
        <f t="shared" si="0"/>
        <v>0</v>
      </c>
      <c r="N64" s="2555">
        <f t="shared" si="0"/>
        <v>0</v>
      </c>
      <c r="O64" s="2555">
        <f t="shared" si="0"/>
        <v>0</v>
      </c>
      <c r="P64" s="2555">
        <f t="shared" si="0"/>
        <v>0</v>
      </c>
      <c r="Q64" s="1787">
        <f t="shared" si="0"/>
        <v>0</v>
      </c>
    </row>
    <row r="65" spans="1:18" ht="12.75" customHeight="1">
      <c r="J65" s="10"/>
      <c r="L65" s="8"/>
      <c r="M65" s="8"/>
    </row>
    <row r="66" spans="1:18" ht="12.75" customHeight="1">
      <c r="A66" s="196" t="s">
        <v>1359</v>
      </c>
      <c r="J66" s="10"/>
      <c r="L66" s="8"/>
      <c r="M66" s="8"/>
      <c r="R66" s="58"/>
    </row>
    <row r="67" spans="1:18" s="178" customFormat="1">
      <c r="A67" s="171" t="s">
        <v>354</v>
      </c>
      <c r="B67" s="171"/>
      <c r="C67" s="171"/>
      <c r="D67" s="171"/>
      <c r="E67" s="171"/>
      <c r="F67" s="171"/>
      <c r="G67" s="171"/>
      <c r="H67" s="171"/>
      <c r="I67" s="171"/>
      <c r="J67" s="171"/>
      <c r="K67" s="171"/>
      <c r="L67" s="171"/>
      <c r="M67" s="171"/>
      <c r="N67" s="171"/>
      <c r="O67" s="171"/>
      <c r="P67" s="171"/>
      <c r="Q67" s="171"/>
    </row>
    <row r="68" spans="1:18" ht="12.75" customHeight="1">
      <c r="A68" s="1" t="s">
        <v>1436</v>
      </c>
      <c r="L68" s="8"/>
      <c r="M68" s="8"/>
    </row>
    <row r="72" spans="1:18" ht="12.75" customHeight="1">
      <c r="K72" s="10"/>
      <c r="M72" s="10"/>
    </row>
  </sheetData>
  <mergeCells count="14">
    <mergeCell ref="L8:M8"/>
    <mergeCell ref="J8:K8"/>
    <mergeCell ref="J7:M7"/>
    <mergeCell ref="A2:Q2"/>
    <mergeCell ref="A4:Q4"/>
    <mergeCell ref="A7:C9"/>
    <mergeCell ref="P8:Q8"/>
    <mergeCell ref="E7:E9"/>
    <mergeCell ref="N7:Q7"/>
    <mergeCell ref="F8:G8"/>
    <mergeCell ref="H8:I8"/>
    <mergeCell ref="F7:I7"/>
    <mergeCell ref="D7:D9"/>
    <mergeCell ref="N8:O8"/>
  </mergeCells>
  <hyperlinks>
    <hyperlink ref="S1" location="Content!A1" display="Content" xr:uid="{00000000-0004-0000-1000-000000000000}"/>
  </hyperlinks>
  <printOptions horizontalCentered="1"/>
  <pageMargins left="0.2" right="0.2" top="1.25" bottom="0.75" header="0.3" footer="0.3"/>
  <pageSetup paperSize="5" scale="65"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1"/>
    <pageSetUpPr fitToPage="1"/>
  </sheetPr>
  <dimension ref="A1:Q90"/>
  <sheetViews>
    <sheetView showGridLines="0" topLeftCell="A3" zoomScale="40" zoomScaleNormal="40" zoomScaleSheetLayoutView="40" workbookViewId="0">
      <selection activeCell="K80" sqref="K80"/>
    </sheetView>
  </sheetViews>
  <sheetFormatPr defaultRowHeight="15"/>
  <cols>
    <col min="1" max="1" width="6.5703125" customWidth="1"/>
    <col min="2" max="2" width="6.28515625" customWidth="1"/>
    <col min="3" max="3" width="7" customWidth="1"/>
    <col min="4" max="4" width="5.140625" customWidth="1"/>
    <col min="5" max="5" width="7.28515625" customWidth="1"/>
    <col min="6" max="6" width="6.28515625" customWidth="1"/>
    <col min="7" max="7" width="6.5703125" customWidth="1"/>
    <col min="8" max="8" width="7" customWidth="1"/>
    <col min="9" max="9" width="7.28515625" customWidth="1"/>
    <col min="10" max="10" width="6.5703125" customWidth="1"/>
    <col min="11" max="11" width="7.28515625" customWidth="1"/>
    <col min="12" max="12" width="9.140625" customWidth="1"/>
    <col min="14" max="14" width="20.5703125" customWidth="1"/>
    <col min="15" max="15" width="11" customWidth="1"/>
    <col min="16" max="16" width="19" customWidth="1"/>
    <col min="17" max="17" width="14.85546875" customWidth="1"/>
    <col min="19" max="19" width="24.42578125" bestFit="1" customWidth="1"/>
  </cols>
  <sheetData>
    <row r="1" spans="1:17" s="35" customFormat="1" ht="18" customHeight="1" thickTop="1">
      <c r="A1" s="74"/>
      <c r="B1" s="75"/>
      <c r="C1" s="75"/>
      <c r="D1" s="75"/>
      <c r="E1" s="75"/>
      <c r="F1" s="75"/>
      <c r="G1" s="75"/>
      <c r="H1" s="75"/>
      <c r="I1" s="75"/>
      <c r="J1" s="75"/>
      <c r="K1" s="75"/>
      <c r="L1" s="75"/>
      <c r="M1" s="75"/>
      <c r="N1" s="75"/>
      <c r="O1" s="75"/>
      <c r="P1" s="76"/>
      <c r="Q1" s="77"/>
    </row>
    <row r="2" spans="1:17" s="35" customFormat="1" ht="18" customHeight="1">
      <c r="A2" s="78"/>
      <c r="B2" s="79"/>
      <c r="C2" s="79"/>
      <c r="D2" s="79"/>
      <c r="E2" s="79"/>
      <c r="F2" s="79"/>
      <c r="G2" s="79"/>
      <c r="H2" s="79"/>
      <c r="I2" s="79"/>
      <c r="J2" s="79"/>
      <c r="K2" s="79"/>
      <c r="L2" s="79"/>
      <c r="M2" s="79"/>
      <c r="N2" s="79"/>
      <c r="O2" s="79"/>
      <c r="P2" s="73"/>
      <c r="Q2" s="80"/>
    </row>
    <row r="3" spans="1:17" s="35" customFormat="1" ht="18" customHeight="1">
      <c r="A3" s="78"/>
      <c r="B3" s="79"/>
      <c r="C3" s="79"/>
      <c r="D3" s="79"/>
      <c r="E3" s="79"/>
      <c r="F3" s="79"/>
      <c r="G3" s="79"/>
      <c r="H3" s="79"/>
      <c r="I3" s="79"/>
      <c r="J3" s="79"/>
      <c r="K3" s="79"/>
      <c r="L3" s="79"/>
      <c r="M3" s="79"/>
      <c r="N3" s="79"/>
      <c r="O3" s="79"/>
      <c r="P3" s="73"/>
      <c r="Q3" s="80"/>
    </row>
    <row r="4" spans="1:17" s="35" customFormat="1" ht="18" customHeight="1">
      <c r="A4" s="78"/>
      <c r="B4" s="79"/>
      <c r="C4" s="79"/>
      <c r="D4" s="79"/>
      <c r="E4" s="79"/>
      <c r="F4" s="79"/>
      <c r="G4" s="79"/>
      <c r="H4" s="79"/>
      <c r="I4" s="79"/>
      <c r="J4" s="79"/>
      <c r="K4" s="79"/>
      <c r="L4" s="79"/>
      <c r="M4" s="79"/>
      <c r="N4" s="79"/>
      <c r="O4" s="79"/>
      <c r="P4" s="73"/>
      <c r="Q4" s="80"/>
    </row>
    <row r="5" spans="1:17" s="35" customFormat="1" ht="18" customHeight="1">
      <c r="A5" s="78"/>
      <c r="B5" s="79"/>
      <c r="C5" s="79"/>
      <c r="D5" s="79"/>
      <c r="E5" s="81"/>
      <c r="F5" s="81"/>
      <c r="G5" s="81"/>
      <c r="H5" s="79"/>
      <c r="I5" s="79"/>
      <c r="J5" s="79"/>
      <c r="K5" s="79"/>
      <c r="L5" s="79"/>
      <c r="M5" s="79"/>
      <c r="N5" s="79"/>
      <c r="O5" s="79"/>
      <c r="P5" s="73"/>
      <c r="Q5" s="80"/>
    </row>
    <row r="6" spans="1:17" s="35" customFormat="1" ht="21" customHeight="1">
      <c r="A6" s="78"/>
      <c r="B6" s="79"/>
      <c r="C6" s="79"/>
      <c r="D6" s="79"/>
      <c r="E6" s="81"/>
      <c r="F6" s="81"/>
      <c r="G6" s="81"/>
      <c r="H6" s="79"/>
      <c r="I6" s="79"/>
      <c r="J6" s="79"/>
      <c r="K6" s="79"/>
      <c r="L6" s="79"/>
      <c r="M6" s="79"/>
      <c r="N6" s="79"/>
      <c r="O6" s="79"/>
      <c r="P6" s="73"/>
      <c r="Q6" s="80"/>
    </row>
    <row r="7" spans="1:17" s="35" customFormat="1" ht="18" customHeight="1">
      <c r="A7" s="78"/>
      <c r="B7" s="79"/>
      <c r="C7" s="79"/>
      <c r="D7" s="79"/>
      <c r="E7" s="81"/>
      <c r="F7" s="81"/>
      <c r="G7" s="81"/>
      <c r="H7" s="79"/>
      <c r="I7" s="79"/>
      <c r="J7" s="79"/>
      <c r="K7" s="79"/>
      <c r="L7" s="79"/>
      <c r="M7" s="79"/>
      <c r="N7" s="79"/>
      <c r="O7" s="79"/>
      <c r="P7" s="73"/>
      <c r="Q7" s="80"/>
    </row>
    <row r="8" spans="1:17" s="35" customFormat="1" ht="21" customHeight="1">
      <c r="A8" s="78"/>
      <c r="B8" s="79"/>
      <c r="C8" s="79"/>
      <c r="D8" s="79"/>
      <c r="E8" s="81"/>
      <c r="F8" s="81"/>
      <c r="G8" s="81"/>
      <c r="H8" s="79"/>
      <c r="I8" s="79"/>
      <c r="J8" s="79"/>
      <c r="K8" s="79"/>
      <c r="L8" s="79"/>
      <c r="M8" s="79"/>
      <c r="N8" s="79"/>
      <c r="O8" s="79"/>
      <c r="P8" s="73"/>
      <c r="Q8" s="80"/>
    </row>
    <row r="9" spans="1:17" s="35" customFormat="1" ht="18" customHeight="1">
      <c r="A9" s="78"/>
      <c r="B9" s="79"/>
      <c r="C9" s="79"/>
      <c r="D9" s="79"/>
      <c r="E9" s="81"/>
      <c r="F9" s="81"/>
      <c r="G9" s="81"/>
      <c r="H9" s="79"/>
      <c r="I9" s="79"/>
      <c r="J9" s="79"/>
      <c r="K9" s="79"/>
      <c r="L9" s="79"/>
      <c r="M9" s="79"/>
      <c r="N9" s="79"/>
      <c r="O9" s="79"/>
      <c r="P9" s="73"/>
      <c r="Q9" s="80"/>
    </row>
    <row r="10" spans="1:17" s="35" customFormat="1" ht="18" customHeight="1">
      <c r="A10" s="78"/>
      <c r="B10" s="79"/>
      <c r="C10" s="79"/>
      <c r="D10" s="79"/>
      <c r="E10" s="81"/>
      <c r="F10" s="81"/>
      <c r="G10" s="81"/>
      <c r="H10" s="79"/>
      <c r="I10" s="79"/>
      <c r="J10" s="79"/>
      <c r="K10" s="79"/>
      <c r="L10" s="79"/>
      <c r="M10" s="79"/>
      <c r="N10" s="79"/>
      <c r="O10" s="79"/>
      <c r="P10" s="73"/>
      <c r="Q10" s="80"/>
    </row>
    <row r="11" spans="1:17" s="35" customFormat="1" ht="21" customHeight="1">
      <c r="A11" s="78"/>
      <c r="B11" s="79"/>
      <c r="C11" s="79"/>
      <c r="D11" s="79"/>
      <c r="E11" s="81"/>
      <c r="F11" s="81"/>
      <c r="G11" s="81"/>
      <c r="H11" s="79"/>
      <c r="I11" s="79"/>
      <c r="J11" s="79"/>
      <c r="K11" s="79"/>
      <c r="L11" s="79"/>
      <c r="M11" s="79"/>
      <c r="N11" s="79"/>
      <c r="O11" s="79"/>
      <c r="P11" s="73"/>
      <c r="Q11" s="80"/>
    </row>
    <row r="12" spans="1:17" s="35" customFormat="1" ht="18" customHeight="1">
      <c r="A12" s="78"/>
      <c r="B12" s="79"/>
      <c r="C12" s="79"/>
      <c r="D12" s="79"/>
      <c r="E12" s="81"/>
      <c r="F12" s="81"/>
      <c r="G12" s="81"/>
      <c r="H12" s="79"/>
      <c r="I12" s="79"/>
      <c r="J12" s="79"/>
      <c r="K12" s="79"/>
      <c r="L12" s="79"/>
      <c r="M12" s="79"/>
      <c r="N12" s="79"/>
      <c r="O12" s="79"/>
      <c r="P12" s="73"/>
      <c r="Q12" s="80"/>
    </row>
    <row r="13" spans="1:17" s="35" customFormat="1" ht="18" customHeight="1">
      <c r="A13" s="78"/>
      <c r="B13" s="79"/>
      <c r="C13" s="79"/>
      <c r="D13" s="79"/>
      <c r="E13" s="81"/>
      <c r="F13" s="81"/>
      <c r="G13" s="81"/>
      <c r="H13" s="79"/>
      <c r="I13" s="79"/>
      <c r="J13" s="79"/>
      <c r="K13" s="79"/>
      <c r="L13" s="79"/>
      <c r="M13" s="79"/>
      <c r="N13" s="79"/>
      <c r="O13" s="79"/>
      <c r="P13" s="73"/>
      <c r="Q13" s="80"/>
    </row>
    <row r="14" spans="1:17" s="35" customFormat="1" ht="21" customHeight="1">
      <c r="A14" s="78"/>
      <c r="B14" s="79"/>
      <c r="C14" s="79"/>
      <c r="D14" s="79"/>
      <c r="E14" s="81"/>
      <c r="F14" s="81"/>
      <c r="G14" s="81"/>
      <c r="H14" s="79"/>
      <c r="I14" s="79"/>
      <c r="J14" s="79"/>
      <c r="K14" s="79"/>
      <c r="L14" s="79"/>
      <c r="M14" s="79"/>
      <c r="N14" s="79"/>
      <c r="O14" s="79"/>
      <c r="P14" s="73"/>
      <c r="Q14" s="80"/>
    </row>
    <row r="15" spans="1:17" s="35" customFormat="1" ht="18" customHeight="1">
      <c r="A15" s="78"/>
      <c r="B15" s="79"/>
      <c r="C15" s="79"/>
      <c r="D15" s="79"/>
      <c r="E15" s="81"/>
      <c r="F15" s="81"/>
      <c r="G15" s="81"/>
      <c r="H15" s="79"/>
      <c r="I15" s="79"/>
      <c r="J15" s="79"/>
      <c r="K15" s="79"/>
      <c r="L15" s="79"/>
      <c r="M15" s="79"/>
      <c r="N15" s="79"/>
      <c r="O15" s="79"/>
      <c r="P15" s="73"/>
      <c r="Q15" s="80"/>
    </row>
    <row r="16" spans="1:17" s="35" customFormat="1" ht="18" customHeight="1">
      <c r="A16" s="78"/>
      <c r="B16" s="79"/>
      <c r="C16" s="79"/>
      <c r="D16" s="79"/>
      <c r="E16" s="81"/>
      <c r="F16" s="81"/>
      <c r="G16" s="81"/>
      <c r="H16" s="79"/>
      <c r="I16" s="79"/>
      <c r="J16" s="79"/>
      <c r="K16" s="79"/>
      <c r="L16" s="79"/>
      <c r="M16" s="79"/>
      <c r="N16" s="79"/>
      <c r="O16" s="79"/>
      <c r="P16" s="73"/>
      <c r="Q16" s="80"/>
    </row>
    <row r="17" spans="1:17" s="35" customFormat="1" ht="18" customHeight="1">
      <c r="A17" s="78"/>
      <c r="B17" s="79"/>
      <c r="C17" s="79"/>
      <c r="D17" s="79"/>
      <c r="E17" s="81"/>
      <c r="F17" s="81"/>
      <c r="G17" s="81"/>
      <c r="H17" s="79"/>
      <c r="I17" s="79"/>
      <c r="J17" s="79"/>
      <c r="K17" s="79"/>
      <c r="L17" s="79"/>
      <c r="M17" s="79"/>
      <c r="N17" s="79"/>
      <c r="O17" s="79"/>
      <c r="P17" s="73"/>
      <c r="Q17" s="80"/>
    </row>
    <row r="18" spans="1:17" s="35" customFormat="1" ht="21" customHeight="1">
      <c r="A18" s="78"/>
      <c r="B18" s="79"/>
      <c r="C18" s="79"/>
      <c r="D18" s="79"/>
      <c r="E18" s="81"/>
      <c r="F18" s="81"/>
      <c r="G18" s="81"/>
      <c r="H18" s="79"/>
      <c r="I18" s="79"/>
      <c r="J18" s="79"/>
      <c r="K18" s="79"/>
      <c r="L18" s="79"/>
      <c r="M18" s="79"/>
      <c r="N18" s="79"/>
      <c r="O18" s="79"/>
      <c r="P18" s="73"/>
      <c r="Q18" s="80"/>
    </row>
    <row r="19" spans="1:17" s="35" customFormat="1" ht="18" customHeight="1">
      <c r="A19" s="78"/>
      <c r="B19" s="79"/>
      <c r="C19" s="79"/>
      <c r="D19" s="79"/>
      <c r="E19" s="81"/>
      <c r="F19" s="81"/>
      <c r="G19" s="81"/>
      <c r="H19" s="79"/>
      <c r="I19" s="79"/>
      <c r="J19" s="79"/>
      <c r="K19" s="79"/>
      <c r="L19" s="79"/>
      <c r="M19" s="79"/>
      <c r="N19" s="79"/>
      <c r="O19" s="79"/>
      <c r="P19" s="73"/>
      <c r="Q19" s="80"/>
    </row>
    <row r="20" spans="1:17" s="35" customFormat="1" ht="18" customHeight="1">
      <c r="A20" s="78"/>
      <c r="B20" s="79"/>
      <c r="C20" s="79"/>
      <c r="D20" s="79"/>
      <c r="E20" s="81"/>
      <c r="F20" s="81"/>
      <c r="G20" s="81"/>
      <c r="H20" s="79"/>
      <c r="I20" s="79"/>
      <c r="J20" s="79"/>
      <c r="K20" s="79"/>
      <c r="L20" s="79"/>
      <c r="M20" s="79"/>
      <c r="N20" s="79"/>
      <c r="O20" s="79"/>
      <c r="P20" s="73"/>
      <c r="Q20" s="80"/>
    </row>
    <row r="21" spans="1:17" s="35" customFormat="1" ht="18" customHeight="1">
      <c r="A21" s="78"/>
      <c r="B21" s="79"/>
      <c r="C21" s="79"/>
      <c r="D21" s="79"/>
      <c r="E21" s="81"/>
      <c r="F21" s="81"/>
      <c r="G21" s="81"/>
      <c r="H21" s="79"/>
      <c r="I21" s="79"/>
      <c r="J21" s="79"/>
      <c r="K21" s="79"/>
      <c r="L21" s="79"/>
      <c r="M21" s="79"/>
      <c r="N21" s="79"/>
      <c r="O21" s="79"/>
      <c r="P21" s="73"/>
      <c r="Q21" s="80"/>
    </row>
    <row r="22" spans="1:17" s="35" customFormat="1" ht="18" customHeight="1">
      <c r="A22" s="78"/>
      <c r="B22" s="79"/>
      <c r="C22" s="79"/>
      <c r="D22" s="79"/>
      <c r="E22" s="81"/>
      <c r="F22" s="81"/>
      <c r="G22" s="81"/>
      <c r="H22" s="79"/>
      <c r="I22" s="79"/>
      <c r="J22" s="79"/>
      <c r="K22" s="79"/>
      <c r="L22" s="79"/>
      <c r="M22" s="79"/>
      <c r="N22" s="79"/>
      <c r="O22" s="79"/>
      <c r="P22" s="73"/>
      <c r="Q22" s="80"/>
    </row>
    <row r="23" spans="1:17" s="35" customFormat="1" ht="18" customHeight="1">
      <c r="A23" s="78"/>
      <c r="B23" s="79"/>
      <c r="C23" s="79"/>
      <c r="D23" s="79"/>
      <c r="E23" s="81"/>
      <c r="F23" s="81"/>
      <c r="G23" s="81"/>
      <c r="H23" s="79"/>
      <c r="I23" s="79"/>
      <c r="J23" s="79"/>
      <c r="K23" s="79"/>
      <c r="L23" s="79"/>
      <c r="M23" s="79"/>
      <c r="N23" s="79"/>
      <c r="O23" s="79"/>
      <c r="P23" s="73"/>
      <c r="Q23" s="80"/>
    </row>
    <row r="24" spans="1:17" s="35" customFormat="1" ht="18" customHeight="1">
      <c r="A24" s="78"/>
      <c r="B24" s="79"/>
      <c r="C24" s="79"/>
      <c r="D24" s="79"/>
      <c r="E24" s="79"/>
      <c r="F24" s="79"/>
      <c r="G24" s="79"/>
      <c r="H24" s="79"/>
      <c r="I24" s="79"/>
      <c r="J24" s="79"/>
      <c r="K24" s="79"/>
      <c r="L24" s="79"/>
      <c r="M24" s="79"/>
      <c r="N24" s="79"/>
      <c r="O24" s="79"/>
      <c r="P24" s="73"/>
      <c r="Q24" s="80"/>
    </row>
    <row r="25" spans="1:17" s="35" customFormat="1" ht="18" customHeight="1">
      <c r="A25" s="78"/>
      <c r="B25" s="79"/>
      <c r="C25" s="79"/>
      <c r="D25" s="79"/>
      <c r="E25" s="79"/>
      <c r="F25" s="79"/>
      <c r="G25" s="79"/>
      <c r="H25" s="79"/>
      <c r="I25" s="79"/>
      <c r="J25" s="79"/>
      <c r="K25" s="79"/>
      <c r="L25" s="79"/>
      <c r="M25" s="79"/>
      <c r="N25" s="79"/>
      <c r="O25" s="79"/>
      <c r="P25" s="73"/>
      <c r="Q25" s="80"/>
    </row>
    <row r="26" spans="1:17" s="35" customFormat="1" ht="18" customHeight="1">
      <c r="A26" s="78"/>
      <c r="B26" s="79"/>
      <c r="C26" s="79"/>
      <c r="D26" s="79"/>
      <c r="E26" s="79"/>
      <c r="F26" s="79"/>
      <c r="G26" s="79"/>
      <c r="H26" s="79"/>
      <c r="I26" s="79"/>
      <c r="J26" s="79"/>
      <c r="K26" s="79"/>
      <c r="L26" s="79"/>
      <c r="M26" s="79"/>
      <c r="N26" s="79"/>
      <c r="O26" s="79"/>
      <c r="P26" s="73"/>
      <c r="Q26" s="80"/>
    </row>
    <row r="27" spans="1:17" s="35" customFormat="1" ht="18" customHeight="1">
      <c r="A27" s="78"/>
      <c r="B27" s="79"/>
      <c r="C27" s="79"/>
      <c r="D27" s="79"/>
      <c r="E27" s="79"/>
      <c r="F27" s="79"/>
      <c r="G27" s="79"/>
      <c r="H27" s="79"/>
      <c r="I27" s="79"/>
      <c r="J27" s="79"/>
      <c r="K27" s="79"/>
      <c r="L27" s="79"/>
      <c r="M27" s="79"/>
      <c r="N27" s="79"/>
      <c r="O27" s="79"/>
      <c r="P27" s="73"/>
      <c r="Q27" s="80"/>
    </row>
    <row r="28" spans="1:17" s="35" customFormat="1" ht="18" customHeight="1">
      <c r="A28" s="82"/>
      <c r="B28" s="73"/>
      <c r="C28" s="73"/>
      <c r="D28" s="73"/>
      <c r="E28" s="73"/>
      <c r="F28" s="73"/>
      <c r="G28" s="73"/>
      <c r="H28" s="73"/>
      <c r="I28" s="73"/>
      <c r="J28" s="73"/>
      <c r="K28" s="73"/>
      <c r="L28" s="73"/>
      <c r="M28" s="73"/>
      <c r="N28" s="73"/>
      <c r="O28" s="73"/>
      <c r="P28" s="73"/>
      <c r="Q28" s="80"/>
    </row>
    <row r="29" spans="1:17" s="35" customFormat="1" ht="18" customHeight="1">
      <c r="A29" s="82"/>
      <c r="B29" s="73"/>
      <c r="C29" s="73"/>
      <c r="D29" s="73"/>
      <c r="E29" s="73"/>
      <c r="F29" s="73"/>
      <c r="G29" s="73"/>
      <c r="H29" s="73"/>
      <c r="I29" s="73"/>
      <c r="J29" s="73"/>
      <c r="K29" s="73"/>
      <c r="L29" s="73"/>
      <c r="M29" s="73"/>
      <c r="N29" s="73"/>
      <c r="O29" s="73"/>
      <c r="P29" s="73"/>
      <c r="Q29" s="80"/>
    </row>
    <row r="30" spans="1:17" s="35" customFormat="1" ht="18" customHeight="1">
      <c r="A30" s="82"/>
      <c r="B30" s="73"/>
      <c r="C30" s="73"/>
      <c r="D30" s="73"/>
      <c r="E30" s="73"/>
      <c r="F30" s="73"/>
      <c r="G30" s="73"/>
      <c r="H30" s="73"/>
      <c r="I30" s="73"/>
      <c r="J30" s="73"/>
      <c r="K30" s="73"/>
      <c r="L30" s="73"/>
      <c r="M30" s="73"/>
      <c r="N30" s="73"/>
      <c r="O30" s="73"/>
      <c r="P30" s="73"/>
      <c r="Q30" s="80"/>
    </row>
    <row r="31" spans="1:17" s="35" customFormat="1" ht="18" customHeight="1">
      <c r="A31" s="82"/>
      <c r="B31" s="73"/>
      <c r="C31" s="73"/>
      <c r="D31" s="73"/>
      <c r="E31" s="73"/>
      <c r="F31" s="73"/>
      <c r="G31" s="73"/>
      <c r="H31" s="73"/>
      <c r="I31" s="73"/>
      <c r="J31" s="73"/>
      <c r="K31" s="73"/>
      <c r="L31" s="73"/>
      <c r="M31" s="73"/>
      <c r="N31" s="73"/>
      <c r="O31" s="73"/>
      <c r="P31" s="73"/>
      <c r="Q31" s="80"/>
    </row>
    <row r="32" spans="1:17" s="35" customFormat="1" ht="18" customHeight="1">
      <c r="A32" s="82"/>
      <c r="B32" s="73"/>
      <c r="C32" s="73"/>
      <c r="D32" s="73"/>
      <c r="E32" s="73"/>
      <c r="F32" s="73"/>
      <c r="G32" s="73"/>
      <c r="H32" s="73"/>
      <c r="I32" s="73"/>
      <c r="J32" s="73"/>
      <c r="K32" s="73"/>
      <c r="L32" s="73"/>
      <c r="M32" s="73"/>
      <c r="N32" s="73"/>
      <c r="O32" s="73"/>
      <c r="P32" s="73"/>
      <c r="Q32" s="80"/>
    </row>
    <row r="33" spans="1:17" s="35" customFormat="1" ht="18" customHeight="1">
      <c r="A33" s="1820"/>
      <c r="B33" s="1821"/>
      <c r="C33" s="1821"/>
      <c r="D33" s="1821"/>
      <c r="E33" s="1821"/>
      <c r="F33" s="1821"/>
      <c r="G33" s="1821"/>
      <c r="H33" s="1821"/>
      <c r="I33" s="1821"/>
      <c r="J33" s="1821"/>
      <c r="K33" s="1821"/>
      <c r="L33" s="1821"/>
      <c r="M33" s="1821"/>
      <c r="N33" s="1821"/>
      <c r="O33" s="1821"/>
      <c r="P33" s="1821"/>
      <c r="Q33" s="1822"/>
    </row>
    <row r="34" spans="1:17" s="35" customFormat="1" ht="25.5" customHeight="1">
      <c r="A34" s="1820"/>
      <c r="B34" s="1821"/>
      <c r="C34" s="1821"/>
      <c r="D34" s="1821"/>
      <c r="E34" s="1821"/>
      <c r="F34" s="1821"/>
      <c r="G34" s="1821"/>
      <c r="H34" s="1821"/>
      <c r="I34" s="1821"/>
      <c r="J34" s="1821"/>
      <c r="K34" s="1821"/>
      <c r="L34" s="1821"/>
      <c r="M34" s="1821"/>
      <c r="N34" s="1821"/>
      <c r="O34" s="1821"/>
      <c r="P34" s="1821"/>
      <c r="Q34" s="1822"/>
    </row>
    <row r="35" spans="1:17" s="35" customFormat="1" ht="25.5" customHeight="1">
      <c r="A35" s="83"/>
      <c r="B35" s="84"/>
      <c r="C35" s="84"/>
      <c r="D35" s="84"/>
      <c r="E35" s="84"/>
      <c r="F35" s="84"/>
      <c r="G35" s="84"/>
      <c r="H35" s="84"/>
      <c r="I35" s="84"/>
      <c r="J35" s="84"/>
      <c r="K35" s="84"/>
      <c r="L35" s="84"/>
      <c r="M35" s="84"/>
      <c r="N35" s="84"/>
      <c r="O35" s="84"/>
      <c r="P35" s="84"/>
      <c r="Q35" s="85"/>
    </row>
    <row r="36" spans="1:17" s="35" customFormat="1" ht="24.75" customHeight="1">
      <c r="A36" s="1823"/>
      <c r="B36" s="1824"/>
      <c r="C36" s="1824"/>
      <c r="D36" s="1824"/>
      <c r="E36" s="1824"/>
      <c r="F36" s="1824"/>
      <c r="G36" s="1824"/>
      <c r="H36" s="1824"/>
      <c r="I36" s="1824"/>
      <c r="J36" s="1824"/>
      <c r="K36" s="1824"/>
      <c r="L36" s="1824"/>
      <c r="M36" s="1824"/>
      <c r="N36" s="1824"/>
      <c r="O36" s="1824"/>
      <c r="P36" s="1824"/>
      <c r="Q36" s="1825"/>
    </row>
    <row r="37" spans="1:17" s="35" customFormat="1" ht="18" customHeight="1">
      <c r="A37" s="1823"/>
      <c r="B37" s="1824"/>
      <c r="C37" s="1824"/>
      <c r="D37" s="1824"/>
      <c r="E37" s="1824"/>
      <c r="F37" s="1824"/>
      <c r="G37" s="1824"/>
      <c r="H37" s="1824"/>
      <c r="I37" s="1824"/>
      <c r="J37" s="1824"/>
      <c r="K37" s="1824"/>
      <c r="L37" s="1824"/>
      <c r="M37" s="1824"/>
      <c r="N37" s="1824"/>
      <c r="O37" s="1824"/>
      <c r="P37" s="1824"/>
      <c r="Q37" s="1825"/>
    </row>
    <row r="38" spans="1:17" s="35" customFormat="1" ht="18" customHeight="1">
      <c r="A38" s="1820"/>
      <c r="B38" s="1821"/>
      <c r="C38" s="1821"/>
      <c r="D38" s="1821"/>
      <c r="E38" s="1821"/>
      <c r="F38" s="1821"/>
      <c r="G38" s="1821"/>
      <c r="H38" s="1821"/>
      <c r="I38" s="1821"/>
      <c r="J38" s="1821"/>
      <c r="K38" s="1821"/>
      <c r="L38" s="1821"/>
      <c r="M38" s="1821"/>
      <c r="N38" s="1821"/>
      <c r="O38" s="1821"/>
      <c r="P38" s="1821"/>
      <c r="Q38" s="1822"/>
    </row>
    <row r="39" spans="1:17" s="35" customFormat="1" ht="18" customHeight="1">
      <c r="A39" s="1820"/>
      <c r="B39" s="1821"/>
      <c r="C39" s="1821"/>
      <c r="D39" s="1821"/>
      <c r="E39" s="1821"/>
      <c r="F39" s="1821"/>
      <c r="G39" s="1821"/>
      <c r="H39" s="1821"/>
      <c r="I39" s="1821"/>
      <c r="J39" s="1821"/>
      <c r="K39" s="1821"/>
      <c r="L39" s="1821"/>
      <c r="M39" s="1821"/>
      <c r="N39" s="1821"/>
      <c r="O39" s="1821"/>
      <c r="P39" s="1821"/>
      <c r="Q39" s="1822"/>
    </row>
    <row r="40" spans="1:17" s="35" customFormat="1" ht="18" customHeight="1">
      <c r="A40" s="1838"/>
      <c r="B40" s="1839"/>
      <c r="C40" s="1839"/>
      <c r="D40" s="1839"/>
      <c r="E40" s="1839"/>
      <c r="F40" s="1839"/>
      <c r="G40" s="1839"/>
      <c r="H40" s="1839"/>
      <c r="I40" s="1839"/>
      <c r="J40" s="1839"/>
      <c r="K40" s="1839"/>
      <c r="L40" s="1839"/>
      <c r="M40" s="1839"/>
      <c r="N40" s="1839"/>
      <c r="O40" s="1839"/>
      <c r="P40" s="1839"/>
      <c r="Q40" s="1840"/>
    </row>
    <row r="41" spans="1:17" s="35" customFormat="1" ht="18" customHeight="1">
      <c r="A41" s="1838"/>
      <c r="B41" s="1839"/>
      <c r="C41" s="1839"/>
      <c r="D41" s="1839"/>
      <c r="E41" s="1839"/>
      <c r="F41" s="1839"/>
      <c r="G41" s="1839"/>
      <c r="H41" s="1839"/>
      <c r="I41" s="1839"/>
      <c r="J41" s="1839"/>
      <c r="K41" s="1839"/>
      <c r="L41" s="1839"/>
      <c r="M41" s="1839"/>
      <c r="N41" s="1839"/>
      <c r="O41" s="1839"/>
      <c r="P41" s="1839"/>
      <c r="Q41" s="1840"/>
    </row>
    <row r="42" spans="1:17" s="35" customFormat="1" ht="18" customHeight="1">
      <c r="A42" s="82"/>
      <c r="B42" s="73"/>
      <c r="C42" s="73"/>
      <c r="D42" s="73"/>
      <c r="E42" s="73"/>
      <c r="F42" s="73"/>
      <c r="G42" s="73"/>
      <c r="H42" s="73"/>
      <c r="I42" s="73"/>
      <c r="J42" s="73"/>
      <c r="K42" s="73"/>
      <c r="L42" s="73"/>
      <c r="M42" s="73"/>
      <c r="N42" s="73"/>
      <c r="O42" s="73"/>
      <c r="P42" s="73"/>
      <c r="Q42" s="80"/>
    </row>
    <row r="43" spans="1:17" s="35" customFormat="1" ht="18" customHeight="1">
      <c r="A43" s="82"/>
      <c r="B43" s="73"/>
      <c r="C43" s="73"/>
      <c r="D43" s="73"/>
      <c r="E43" s="73"/>
      <c r="F43" s="73"/>
      <c r="G43" s="73"/>
      <c r="H43" s="73"/>
      <c r="I43" s="73"/>
      <c r="J43" s="73"/>
      <c r="K43" s="73"/>
      <c r="L43" s="73"/>
      <c r="M43" s="73"/>
      <c r="N43" s="73"/>
      <c r="O43" s="73"/>
      <c r="P43" s="73"/>
      <c r="Q43" s="80"/>
    </row>
    <row r="44" spans="1:17" s="35" customFormat="1" ht="18" customHeight="1">
      <c r="A44" s="82"/>
      <c r="B44" s="73"/>
      <c r="C44" s="73"/>
      <c r="D44" s="73"/>
      <c r="E44" s="73"/>
      <c r="F44" s="73"/>
      <c r="G44" s="73"/>
      <c r="H44" s="73"/>
      <c r="I44" s="73"/>
      <c r="J44" s="73"/>
      <c r="K44" s="73"/>
      <c r="L44" s="73"/>
      <c r="M44" s="73"/>
      <c r="N44" s="73"/>
      <c r="O44" s="73"/>
      <c r="P44" s="73"/>
      <c r="Q44" s="80"/>
    </row>
    <row r="45" spans="1:17" s="35" customFormat="1" ht="18" customHeight="1">
      <c r="A45" s="82"/>
      <c r="B45" s="73"/>
      <c r="C45" s="73"/>
      <c r="D45" s="73"/>
      <c r="E45" s="73"/>
      <c r="F45" s="73"/>
      <c r="G45" s="73"/>
      <c r="H45" s="73"/>
      <c r="I45" s="73"/>
      <c r="J45" s="73"/>
      <c r="K45" s="73"/>
      <c r="L45" s="73"/>
      <c r="M45" s="73"/>
      <c r="N45" s="73"/>
      <c r="O45" s="73"/>
      <c r="P45" s="73"/>
      <c r="Q45" s="80"/>
    </row>
    <row r="46" spans="1:17" s="35" customFormat="1" ht="18" customHeight="1">
      <c r="A46" s="78"/>
      <c r="B46" s="79"/>
      <c r="C46" s="79"/>
      <c r="D46" s="79"/>
      <c r="E46" s="79"/>
      <c r="F46" s="79"/>
      <c r="G46" s="79"/>
      <c r="H46" s="79"/>
      <c r="I46" s="79"/>
      <c r="J46" s="79"/>
      <c r="K46" s="79"/>
      <c r="L46" s="79"/>
      <c r="M46" s="79"/>
      <c r="N46" s="79"/>
      <c r="O46" s="79"/>
      <c r="P46" s="73"/>
      <c r="Q46" s="80"/>
    </row>
    <row r="47" spans="1:17" s="35" customFormat="1" ht="18" customHeight="1">
      <c r="A47" s="78"/>
      <c r="B47" s="79"/>
      <c r="C47" s="79"/>
      <c r="D47" s="79"/>
      <c r="E47" s="79"/>
      <c r="F47" s="79"/>
      <c r="G47" s="79"/>
      <c r="H47" s="79"/>
      <c r="I47" s="79"/>
      <c r="J47" s="79"/>
      <c r="K47" s="79"/>
      <c r="L47" s="79"/>
      <c r="M47" s="79"/>
      <c r="N47" s="79"/>
      <c r="O47" s="79"/>
      <c r="P47" s="73"/>
      <c r="Q47" s="80"/>
    </row>
    <row r="48" spans="1:17" s="35" customFormat="1" ht="18" customHeight="1">
      <c r="A48" s="78"/>
      <c r="B48" s="79"/>
      <c r="C48" s="79"/>
      <c r="D48" s="79"/>
      <c r="E48" s="79"/>
      <c r="F48" s="79"/>
      <c r="G48" s="79"/>
      <c r="H48" s="79"/>
      <c r="I48" s="79"/>
      <c r="J48" s="79"/>
      <c r="K48" s="79"/>
      <c r="L48" s="79"/>
      <c r="M48" s="79"/>
      <c r="N48" s="79"/>
      <c r="O48" s="79"/>
      <c r="P48" s="73"/>
      <c r="Q48" s="80"/>
    </row>
    <row r="49" spans="1:17" s="35" customFormat="1" ht="18" customHeight="1">
      <c r="A49" s="78"/>
      <c r="B49" s="79"/>
      <c r="C49" s="79"/>
      <c r="D49" s="79"/>
      <c r="E49" s="79"/>
      <c r="F49" s="79"/>
      <c r="G49" s="79"/>
      <c r="H49" s="79"/>
      <c r="I49" s="79"/>
      <c r="J49" s="79"/>
      <c r="K49" s="79"/>
      <c r="L49" s="79"/>
      <c r="M49" s="79"/>
      <c r="N49" s="79"/>
      <c r="O49" s="79"/>
      <c r="P49" s="73"/>
      <c r="Q49" s="80"/>
    </row>
    <row r="50" spans="1:17" s="35" customFormat="1" ht="18" customHeight="1">
      <c r="A50" s="78"/>
      <c r="B50" s="79"/>
      <c r="C50" s="79"/>
      <c r="D50" s="79"/>
      <c r="E50" s="79"/>
      <c r="F50" s="79"/>
      <c r="G50" s="79"/>
      <c r="H50" s="79"/>
      <c r="I50" s="79"/>
      <c r="J50" s="79"/>
      <c r="K50" s="79"/>
      <c r="L50" s="79"/>
      <c r="M50" s="79"/>
      <c r="N50" s="79"/>
      <c r="O50" s="79"/>
      <c r="P50" s="73"/>
      <c r="Q50" s="80"/>
    </row>
    <row r="51" spans="1:17" s="35" customFormat="1" ht="18" customHeight="1">
      <c r="A51" s="78"/>
      <c r="B51" s="79"/>
      <c r="C51" s="79"/>
      <c r="D51" s="79"/>
      <c r="E51" s="79"/>
      <c r="F51" s="79"/>
      <c r="G51" s="79"/>
      <c r="H51" s="79"/>
      <c r="I51" s="79"/>
      <c r="J51" s="79"/>
      <c r="K51" s="79"/>
      <c r="L51" s="79"/>
      <c r="M51" s="79"/>
      <c r="N51" s="79"/>
      <c r="O51" s="79"/>
      <c r="P51" s="73"/>
      <c r="Q51" s="80"/>
    </row>
    <row r="52" spans="1:17" s="35" customFormat="1" ht="18" customHeight="1">
      <c r="A52" s="78"/>
      <c r="B52" s="79"/>
      <c r="C52" s="79"/>
      <c r="D52" s="79"/>
      <c r="E52" s="79"/>
      <c r="F52" s="79"/>
      <c r="G52" s="79"/>
      <c r="H52" s="79"/>
      <c r="I52" s="79"/>
      <c r="J52" s="79"/>
      <c r="K52" s="79"/>
      <c r="L52" s="79"/>
      <c r="M52" s="79"/>
      <c r="N52" s="79"/>
      <c r="O52" s="79"/>
      <c r="P52" s="73"/>
      <c r="Q52" s="80"/>
    </row>
    <row r="53" spans="1:17" s="35" customFormat="1" ht="18" customHeight="1">
      <c r="A53" s="78"/>
      <c r="B53" s="79"/>
      <c r="C53" s="79"/>
      <c r="D53" s="79"/>
      <c r="E53" s="79"/>
      <c r="F53" s="79"/>
      <c r="G53" s="79"/>
      <c r="H53" s="79"/>
      <c r="I53" s="79"/>
      <c r="J53" s="79"/>
      <c r="K53" s="79"/>
      <c r="L53" s="79"/>
      <c r="M53" s="79"/>
      <c r="N53" s="79"/>
      <c r="O53" s="79"/>
      <c r="P53" s="73"/>
      <c r="Q53" s="80"/>
    </row>
    <row r="54" spans="1:17" s="35" customFormat="1" ht="18" customHeight="1">
      <c r="A54" s="78"/>
      <c r="B54" s="79"/>
      <c r="C54" s="79"/>
      <c r="D54" s="79"/>
      <c r="E54" s="79"/>
      <c r="F54" s="79"/>
      <c r="G54" s="79"/>
      <c r="H54" s="79"/>
      <c r="I54" s="79"/>
      <c r="J54" s="79"/>
      <c r="K54" s="151"/>
      <c r="L54" s="79"/>
      <c r="M54" s="79"/>
      <c r="N54" s="79"/>
      <c r="O54" s="79"/>
      <c r="P54" s="73"/>
      <c r="Q54" s="80"/>
    </row>
    <row r="55" spans="1:17" s="35" customFormat="1" ht="18" customHeight="1">
      <c r="A55" s="78"/>
      <c r="B55" s="79"/>
      <c r="C55" s="79"/>
      <c r="D55" s="79"/>
      <c r="E55" s="79"/>
      <c r="F55" s="79"/>
      <c r="G55" s="79"/>
      <c r="H55" s="79"/>
      <c r="I55" s="79"/>
      <c r="J55" s="79"/>
      <c r="K55" s="79"/>
      <c r="L55" s="79"/>
      <c r="M55" s="79"/>
      <c r="N55" s="79"/>
      <c r="O55" s="79"/>
      <c r="P55" s="73"/>
      <c r="Q55" s="80"/>
    </row>
    <row r="56" spans="1:17" s="35" customFormat="1" ht="18" customHeight="1">
      <c r="A56" s="78"/>
      <c r="B56" s="79"/>
      <c r="C56" s="79"/>
      <c r="D56" s="79"/>
      <c r="E56" s="79"/>
      <c r="F56" s="79"/>
      <c r="G56" s="79"/>
      <c r="H56" s="79"/>
      <c r="I56" s="79"/>
      <c r="J56" s="79"/>
      <c r="K56" s="79"/>
      <c r="L56" s="79"/>
      <c r="M56" s="79"/>
      <c r="N56" s="79"/>
      <c r="O56" s="79"/>
      <c r="P56" s="73"/>
      <c r="Q56" s="80"/>
    </row>
    <row r="57" spans="1:17" s="35" customFormat="1" ht="18" customHeight="1">
      <c r="A57" s="78"/>
      <c r="B57" s="79"/>
      <c r="C57" s="79"/>
      <c r="D57" s="79"/>
      <c r="E57" s="79"/>
      <c r="F57" s="79"/>
      <c r="G57" s="79"/>
      <c r="H57" s="79"/>
      <c r="I57" s="79"/>
      <c r="J57" s="79"/>
      <c r="K57" s="79"/>
      <c r="L57" s="79"/>
      <c r="M57" s="79"/>
      <c r="N57" s="79"/>
      <c r="O57" s="79"/>
      <c r="P57" s="73"/>
      <c r="Q57" s="80"/>
    </row>
    <row r="58" spans="1:17" s="35" customFormat="1" ht="18" customHeight="1">
      <c r="A58" s="78"/>
      <c r="B58" s="79"/>
      <c r="C58" s="79"/>
      <c r="D58" s="79"/>
      <c r="E58" s="79"/>
      <c r="F58" s="79"/>
      <c r="G58" s="79"/>
      <c r="H58" s="79"/>
      <c r="I58" s="79"/>
      <c r="J58" s="79"/>
      <c r="K58" s="79"/>
      <c r="L58" s="79"/>
      <c r="M58" s="79"/>
      <c r="N58" s="79"/>
      <c r="O58" s="79"/>
      <c r="P58" s="73"/>
      <c r="Q58" s="80"/>
    </row>
    <row r="59" spans="1:17" s="35" customFormat="1" ht="18" customHeight="1">
      <c r="A59" s="86"/>
      <c r="B59" s="87"/>
      <c r="C59" s="87"/>
      <c r="D59" s="87"/>
      <c r="E59" s="87"/>
      <c r="F59" s="87"/>
      <c r="G59" s="87"/>
      <c r="H59" s="87"/>
      <c r="I59" s="87"/>
      <c r="J59" s="87"/>
      <c r="K59" s="87"/>
      <c r="L59" s="87"/>
      <c r="M59" s="87"/>
      <c r="N59" s="87"/>
      <c r="O59" s="87"/>
      <c r="P59" s="73"/>
      <c r="Q59" s="80"/>
    </row>
    <row r="60" spans="1:17" s="35" customFormat="1" ht="18" customHeight="1">
      <c r="A60" s="1832" t="s">
        <v>0</v>
      </c>
      <c r="B60" s="1833"/>
      <c r="C60" s="1833"/>
      <c r="D60" s="1833"/>
      <c r="E60" s="1833"/>
      <c r="F60" s="1833"/>
      <c r="G60" s="1833"/>
      <c r="H60" s="1833"/>
      <c r="I60" s="1833"/>
      <c r="J60" s="1833"/>
      <c r="K60" s="1833"/>
      <c r="L60" s="1833"/>
      <c r="M60" s="1833"/>
      <c r="N60" s="1833"/>
      <c r="O60" s="1833"/>
      <c r="P60" s="1833"/>
      <c r="Q60" s="1834"/>
    </row>
    <row r="61" spans="1:17" s="36" customFormat="1" ht="18" customHeight="1">
      <c r="A61" s="1832"/>
      <c r="B61" s="1833"/>
      <c r="C61" s="1833"/>
      <c r="D61" s="1833"/>
      <c r="E61" s="1833"/>
      <c r="F61" s="1833"/>
      <c r="G61" s="1833"/>
      <c r="H61" s="1833"/>
      <c r="I61" s="1833"/>
      <c r="J61" s="1833"/>
      <c r="K61" s="1833"/>
      <c r="L61" s="1833"/>
      <c r="M61" s="1833"/>
      <c r="N61" s="1833"/>
      <c r="O61" s="1833"/>
      <c r="P61" s="1833"/>
      <c r="Q61" s="1834"/>
    </row>
    <row r="62" spans="1:17" s="37" customFormat="1" ht="18" customHeight="1">
      <c r="A62" s="1826" t="s">
        <v>1</v>
      </c>
      <c r="B62" s="1827"/>
      <c r="C62" s="1827"/>
      <c r="D62" s="1827"/>
      <c r="E62" s="1827"/>
      <c r="F62" s="1827"/>
      <c r="G62" s="1827"/>
      <c r="H62" s="1827"/>
      <c r="I62" s="1827"/>
      <c r="J62" s="1827"/>
      <c r="K62" s="1827"/>
      <c r="L62" s="1827"/>
      <c r="M62" s="1827"/>
      <c r="N62" s="1827"/>
      <c r="O62" s="1827"/>
      <c r="P62" s="1827"/>
      <c r="Q62" s="1828"/>
    </row>
    <row r="63" spans="1:17" s="37" customFormat="1" ht="24" customHeight="1">
      <c r="A63" s="1826"/>
      <c r="B63" s="1827"/>
      <c r="C63" s="1827"/>
      <c r="D63" s="1827"/>
      <c r="E63" s="1827"/>
      <c r="F63" s="1827"/>
      <c r="G63" s="1827"/>
      <c r="H63" s="1827"/>
      <c r="I63" s="1827"/>
      <c r="J63" s="1827"/>
      <c r="K63" s="1827"/>
      <c r="L63" s="1827"/>
      <c r="M63" s="1827"/>
      <c r="N63" s="1827"/>
      <c r="O63" s="1827"/>
      <c r="P63" s="1827"/>
      <c r="Q63" s="1828"/>
    </row>
    <row r="64" spans="1:17" s="38" customFormat="1" ht="18" customHeight="1">
      <c r="A64" s="1829" t="s">
        <v>2</v>
      </c>
      <c r="B64" s="1830"/>
      <c r="C64" s="1830"/>
      <c r="D64" s="1830"/>
      <c r="E64" s="1830"/>
      <c r="F64" s="1830"/>
      <c r="G64" s="1830"/>
      <c r="H64" s="1830"/>
      <c r="I64" s="1830"/>
      <c r="J64" s="1830"/>
      <c r="K64" s="1830"/>
      <c r="L64" s="1830"/>
      <c r="M64" s="1830"/>
      <c r="N64" s="1830"/>
      <c r="O64" s="1830"/>
      <c r="P64" s="1830"/>
      <c r="Q64" s="1831"/>
    </row>
    <row r="65" spans="1:17" s="38" customFormat="1" ht="18" customHeight="1">
      <c r="A65" s="1829"/>
      <c r="B65" s="1830"/>
      <c r="C65" s="1830"/>
      <c r="D65" s="1830"/>
      <c r="E65" s="1830"/>
      <c r="F65" s="1830"/>
      <c r="G65" s="1830"/>
      <c r="H65" s="1830"/>
      <c r="I65" s="1830"/>
      <c r="J65" s="1830"/>
      <c r="K65" s="1830"/>
      <c r="L65" s="1830"/>
      <c r="M65" s="1830"/>
      <c r="N65" s="1830"/>
      <c r="O65" s="1830"/>
      <c r="P65" s="1830"/>
      <c r="Q65" s="1831"/>
    </row>
    <row r="66" spans="1:17" s="35" customFormat="1" ht="18" customHeight="1">
      <c r="A66" s="78"/>
      <c r="B66" s="79"/>
      <c r="C66" s="79"/>
      <c r="D66" s="79"/>
      <c r="E66" s="79"/>
      <c r="F66" s="79"/>
      <c r="G66" s="79"/>
      <c r="H66" s="79"/>
      <c r="I66" s="79"/>
      <c r="J66" s="79"/>
      <c r="K66" s="79"/>
      <c r="L66" s="79"/>
      <c r="M66" s="79"/>
      <c r="N66" s="79"/>
      <c r="O66" s="79"/>
      <c r="P66" s="73"/>
      <c r="Q66" s="80"/>
    </row>
    <row r="67" spans="1:17" s="35" customFormat="1" ht="18" customHeight="1">
      <c r="A67" s="78"/>
      <c r="B67" s="79"/>
      <c r="C67" s="79"/>
      <c r="D67" s="79"/>
      <c r="E67" s="79"/>
      <c r="F67" s="79"/>
      <c r="G67" s="79"/>
      <c r="H67" s="79"/>
      <c r="I67" s="79"/>
      <c r="J67" s="79"/>
      <c r="K67" s="79"/>
      <c r="L67" s="79"/>
      <c r="M67" s="79"/>
      <c r="N67" s="79"/>
      <c r="O67" s="79"/>
      <c r="P67" s="73"/>
      <c r="Q67" s="80"/>
    </row>
    <row r="68" spans="1:17" s="35" customFormat="1" ht="18" customHeight="1">
      <c r="A68" s="78"/>
      <c r="B68" s="79"/>
      <c r="C68" s="79"/>
      <c r="D68" s="79"/>
      <c r="E68" s="79"/>
      <c r="F68" s="79"/>
      <c r="G68" s="79"/>
      <c r="H68" s="79"/>
      <c r="I68" s="79"/>
      <c r="J68" s="79"/>
      <c r="K68" s="79"/>
      <c r="L68" s="79"/>
      <c r="M68" s="79"/>
      <c r="N68" s="79"/>
      <c r="O68" s="79"/>
      <c r="P68" s="73"/>
      <c r="Q68" s="80"/>
    </row>
    <row r="69" spans="1:17" s="35" customFormat="1" ht="18" customHeight="1">
      <c r="A69" s="78"/>
      <c r="B69" s="79"/>
      <c r="C69" s="79"/>
      <c r="D69" s="79"/>
      <c r="E69" s="79"/>
      <c r="F69" s="79"/>
      <c r="G69" s="79"/>
      <c r="H69" s="79"/>
      <c r="I69" s="79"/>
      <c r="J69" s="79"/>
      <c r="K69" s="79"/>
      <c r="L69" s="79"/>
      <c r="M69" s="79"/>
      <c r="N69" s="79"/>
      <c r="O69" s="79"/>
      <c r="P69" s="73"/>
      <c r="Q69" s="80"/>
    </row>
    <row r="70" spans="1:17" s="35" customFormat="1" ht="18" customHeight="1">
      <c r="A70" s="78"/>
      <c r="B70" s="79"/>
      <c r="C70" s="79"/>
      <c r="D70" s="79"/>
      <c r="E70" s="79"/>
      <c r="F70" s="79"/>
      <c r="G70" s="79"/>
      <c r="H70" s="79"/>
      <c r="I70" s="79"/>
      <c r="J70" s="79"/>
      <c r="K70" s="79"/>
      <c r="L70" s="79"/>
      <c r="M70" s="79"/>
      <c r="N70" s="79"/>
      <c r="O70" s="79"/>
      <c r="P70" s="73"/>
      <c r="Q70" s="80"/>
    </row>
    <row r="71" spans="1:17" s="35" customFormat="1" ht="18" customHeight="1">
      <c r="A71" s="78"/>
      <c r="B71" s="79"/>
      <c r="C71" s="79"/>
      <c r="D71" s="79"/>
      <c r="E71" s="79"/>
      <c r="F71" s="79"/>
      <c r="G71" s="79"/>
      <c r="H71" s="79"/>
      <c r="I71" s="79"/>
      <c r="J71" s="79"/>
      <c r="K71" s="79"/>
      <c r="L71" s="79"/>
      <c r="M71" s="79"/>
      <c r="N71" s="79"/>
      <c r="O71" s="79"/>
      <c r="P71" s="73"/>
      <c r="Q71" s="80"/>
    </row>
    <row r="72" spans="1:17" s="35" customFormat="1" ht="18" customHeight="1">
      <c r="A72" s="78"/>
      <c r="B72" s="79"/>
      <c r="C72" s="79"/>
      <c r="D72" s="79"/>
      <c r="E72" s="79"/>
      <c r="F72" s="79"/>
      <c r="G72" s="79"/>
      <c r="H72" s="79"/>
      <c r="I72" s="79"/>
      <c r="J72" s="79"/>
      <c r="K72" s="79"/>
      <c r="L72" s="79"/>
      <c r="M72" s="79"/>
      <c r="N72" s="79"/>
      <c r="O72" s="79"/>
      <c r="P72" s="73"/>
      <c r="Q72" s="80"/>
    </row>
    <row r="73" spans="1:17" s="35" customFormat="1" ht="18" customHeight="1">
      <c r="A73" s="78"/>
      <c r="B73" s="79"/>
      <c r="C73" s="79"/>
      <c r="D73" s="79"/>
      <c r="E73" s="79"/>
      <c r="F73" s="79"/>
      <c r="G73" s="79"/>
      <c r="H73" s="79"/>
      <c r="I73" s="79"/>
      <c r="J73" s="79"/>
      <c r="K73" s="79"/>
      <c r="L73" s="79"/>
      <c r="M73" s="79"/>
      <c r="N73" s="79"/>
      <c r="O73" s="79"/>
      <c r="P73" s="73"/>
      <c r="Q73" s="80"/>
    </row>
    <row r="74" spans="1:17" s="35" customFormat="1" ht="18" customHeight="1">
      <c r="A74" s="78"/>
      <c r="B74" s="79"/>
      <c r="C74" s="79"/>
      <c r="D74" s="79"/>
      <c r="E74" s="79"/>
      <c r="F74" s="79"/>
      <c r="G74" s="79"/>
      <c r="H74" s="79"/>
      <c r="I74" s="79"/>
      <c r="J74" s="79"/>
      <c r="K74" s="79"/>
      <c r="L74" s="79"/>
      <c r="M74" s="79"/>
      <c r="N74" s="79"/>
      <c r="O74" s="79"/>
      <c r="P74" s="73"/>
      <c r="Q74" s="80"/>
    </row>
    <row r="75" spans="1:17" s="35" customFormat="1" ht="18" customHeight="1">
      <c r="A75" s="78"/>
      <c r="B75" s="79"/>
      <c r="C75" s="79"/>
      <c r="D75" s="79"/>
      <c r="E75" s="79"/>
      <c r="F75" s="79"/>
      <c r="G75" s="79"/>
      <c r="H75" s="79"/>
      <c r="I75" s="79"/>
      <c r="J75" s="79"/>
      <c r="K75" s="79"/>
      <c r="L75" s="79"/>
      <c r="M75" s="79"/>
      <c r="N75" s="79"/>
      <c r="O75" s="79"/>
      <c r="P75" s="73"/>
      <c r="Q75" s="80"/>
    </row>
    <row r="76" spans="1:17" s="35" customFormat="1" ht="18" customHeight="1">
      <c r="A76" s="1832" t="s">
        <v>3</v>
      </c>
      <c r="B76" s="1833"/>
      <c r="C76" s="1833"/>
      <c r="D76" s="1833"/>
      <c r="E76" s="1833"/>
      <c r="F76" s="1833"/>
      <c r="G76" s="1833"/>
      <c r="H76" s="1833"/>
      <c r="I76" s="1833"/>
      <c r="J76" s="1833"/>
      <c r="K76" s="1833"/>
      <c r="L76" s="1833"/>
      <c r="M76" s="1833"/>
      <c r="N76" s="1833"/>
      <c r="O76" s="1833"/>
      <c r="P76" s="1833"/>
      <c r="Q76" s="1834"/>
    </row>
    <row r="77" spans="1:17" s="35" customFormat="1" ht="18" customHeight="1">
      <c r="A77" s="1832"/>
      <c r="B77" s="1833"/>
      <c r="C77" s="1833"/>
      <c r="D77" s="1833"/>
      <c r="E77" s="1833"/>
      <c r="F77" s="1833"/>
      <c r="G77" s="1833"/>
      <c r="H77" s="1833"/>
      <c r="I77" s="1833"/>
      <c r="J77" s="1833"/>
      <c r="K77" s="1833"/>
      <c r="L77" s="1833"/>
      <c r="M77" s="1833"/>
      <c r="N77" s="1833"/>
      <c r="O77" s="1833"/>
      <c r="P77" s="1833"/>
      <c r="Q77" s="1834"/>
    </row>
    <row r="78" spans="1:17" s="35" customFormat="1" ht="18" customHeight="1">
      <c r="A78" s="1835" t="s">
        <v>4</v>
      </c>
      <c r="B78" s="1836"/>
      <c r="C78" s="1836"/>
      <c r="D78" s="1836"/>
      <c r="E78" s="1836"/>
      <c r="F78" s="1836"/>
      <c r="G78" s="1836"/>
      <c r="H78" s="1836"/>
      <c r="I78" s="1836"/>
      <c r="J78" s="1836"/>
      <c r="K78" s="1836"/>
      <c r="L78" s="1836"/>
      <c r="M78" s="1836"/>
      <c r="N78" s="1836"/>
      <c r="O78" s="1836"/>
      <c r="P78" s="1836"/>
      <c r="Q78" s="1837"/>
    </row>
    <row r="79" spans="1:17" s="35" customFormat="1" ht="18" customHeight="1">
      <c r="A79" s="1835"/>
      <c r="B79" s="1836"/>
      <c r="C79" s="1836"/>
      <c r="D79" s="1836"/>
      <c r="E79" s="1836"/>
      <c r="F79" s="1836"/>
      <c r="G79" s="1836"/>
      <c r="H79" s="1836"/>
      <c r="I79" s="1836"/>
      <c r="J79" s="1836"/>
      <c r="K79" s="1836"/>
      <c r="L79" s="1836"/>
      <c r="M79" s="1836"/>
      <c r="N79" s="1836"/>
      <c r="O79" s="1836"/>
      <c r="P79" s="1836"/>
      <c r="Q79" s="1837"/>
    </row>
    <row r="80" spans="1:17" s="35" customFormat="1" ht="18" customHeight="1">
      <c r="A80" s="78"/>
      <c r="B80" s="79"/>
      <c r="C80" s="79"/>
      <c r="D80" s="79"/>
      <c r="E80" s="79"/>
      <c r="F80" s="79"/>
      <c r="G80" s="79"/>
      <c r="H80" s="79"/>
      <c r="I80" s="79"/>
      <c r="J80" s="79"/>
      <c r="K80" s="79"/>
      <c r="L80" s="79"/>
      <c r="M80" s="79"/>
      <c r="N80" s="79"/>
      <c r="O80" s="79"/>
      <c r="P80" s="73"/>
      <c r="Q80" s="80"/>
    </row>
    <row r="81" spans="1:17" s="35" customFormat="1" ht="18" customHeight="1">
      <c r="A81" s="78"/>
      <c r="B81" s="79"/>
      <c r="C81" s="79"/>
      <c r="D81" s="79"/>
      <c r="E81" s="79"/>
      <c r="F81" s="79"/>
      <c r="G81" s="79"/>
      <c r="H81" s="79"/>
      <c r="I81" s="79"/>
      <c r="J81" s="79"/>
      <c r="K81" s="79"/>
      <c r="L81" s="79"/>
      <c r="M81" s="79"/>
      <c r="N81" s="79"/>
      <c r="O81" s="79"/>
      <c r="P81" s="73"/>
      <c r="Q81" s="80"/>
    </row>
    <row r="82" spans="1:17" s="35" customFormat="1" ht="18" customHeight="1">
      <c r="A82" s="78"/>
      <c r="B82" s="79"/>
      <c r="C82" s="79"/>
      <c r="D82" s="79"/>
      <c r="E82" s="79"/>
      <c r="F82" s="79"/>
      <c r="G82" s="79"/>
      <c r="H82" s="79"/>
      <c r="I82" s="79"/>
      <c r="J82" s="79"/>
      <c r="K82" s="79"/>
      <c r="L82" s="79"/>
      <c r="M82" s="79"/>
      <c r="N82" s="79"/>
      <c r="O82" s="79"/>
      <c r="P82" s="73"/>
      <c r="Q82" s="80"/>
    </row>
    <row r="83" spans="1:17" s="35" customFormat="1" ht="18" customHeight="1">
      <c r="A83" s="78"/>
      <c r="B83" s="79"/>
      <c r="C83" s="79"/>
      <c r="D83" s="79"/>
      <c r="E83" s="79"/>
      <c r="F83" s="79"/>
      <c r="G83" s="79"/>
      <c r="H83" s="79"/>
      <c r="I83" s="79"/>
      <c r="J83" s="79"/>
      <c r="K83" s="79"/>
      <c r="L83" s="79"/>
      <c r="M83" s="79"/>
      <c r="N83" s="79"/>
      <c r="O83" s="79"/>
      <c r="P83" s="73"/>
      <c r="Q83" s="80"/>
    </row>
    <row r="84" spans="1:17" s="35" customFormat="1" ht="18" customHeight="1">
      <c r="A84" s="78"/>
      <c r="B84" s="79"/>
      <c r="C84" s="79"/>
      <c r="D84" s="79"/>
      <c r="E84" s="79"/>
      <c r="F84" s="79"/>
      <c r="G84" s="79"/>
      <c r="H84" s="79"/>
      <c r="I84" s="79"/>
      <c r="J84" s="79"/>
      <c r="K84" s="79"/>
      <c r="L84" s="79"/>
      <c r="M84" s="79"/>
      <c r="N84" s="79"/>
      <c r="O84" s="79"/>
      <c r="P84" s="73"/>
      <c r="Q84" s="80"/>
    </row>
    <row r="85" spans="1:17" s="35" customFormat="1" ht="18" customHeight="1">
      <c r="A85" s="1818"/>
      <c r="B85" s="1819"/>
      <c r="C85" s="1819"/>
      <c r="D85" s="1819"/>
      <c r="E85" s="1819"/>
      <c r="F85" s="1819"/>
      <c r="G85" s="1819"/>
      <c r="H85" s="1819"/>
      <c r="I85" s="1819"/>
      <c r="J85" s="1819"/>
      <c r="K85" s="1819"/>
      <c r="L85" s="1819"/>
      <c r="M85" s="1819"/>
      <c r="N85" s="1819"/>
      <c r="O85" s="1819"/>
      <c r="P85" s="73"/>
      <c r="Q85" s="80"/>
    </row>
    <row r="86" spans="1:17" s="35" customFormat="1" ht="18" customHeight="1">
      <c r="A86" s="1818"/>
      <c r="B86" s="1819"/>
      <c r="C86" s="1819"/>
      <c r="D86" s="1819"/>
      <c r="E86" s="1819"/>
      <c r="F86" s="1819"/>
      <c r="G86" s="1819"/>
      <c r="H86" s="1819"/>
      <c r="I86" s="1819"/>
      <c r="J86" s="1819"/>
      <c r="K86" s="1819"/>
      <c r="L86" s="1819"/>
      <c r="M86" s="1819"/>
      <c r="N86" s="1819"/>
      <c r="O86" s="1819"/>
      <c r="P86" s="73"/>
      <c r="Q86" s="80"/>
    </row>
    <row r="87" spans="1:17" s="35" customFormat="1" ht="18" customHeight="1">
      <c r="A87" s="78"/>
      <c r="B87" s="79"/>
      <c r="C87" s="79"/>
      <c r="D87" s="88"/>
      <c r="E87" s="88"/>
      <c r="F87" s="88"/>
      <c r="G87" s="88"/>
      <c r="H87" s="88"/>
      <c r="I87" s="79"/>
      <c r="J87" s="79"/>
      <c r="K87" s="79"/>
      <c r="L87" s="79"/>
      <c r="M87" s="79"/>
      <c r="N87" s="79"/>
      <c r="O87" s="79"/>
      <c r="P87" s="73"/>
      <c r="Q87" s="80"/>
    </row>
    <row r="88" spans="1:17" s="35" customFormat="1" ht="31.5" customHeight="1" thickBot="1">
      <c r="A88" s="78"/>
      <c r="B88" s="79"/>
      <c r="C88" s="79"/>
      <c r="D88" s="88"/>
      <c r="E88" s="88"/>
      <c r="F88" s="88"/>
      <c r="G88" s="88"/>
      <c r="H88" s="88"/>
      <c r="I88" s="79"/>
      <c r="J88" s="79"/>
      <c r="K88" s="79"/>
      <c r="L88" s="79"/>
      <c r="M88" s="79"/>
      <c r="N88" s="79"/>
      <c r="O88" s="79"/>
      <c r="P88" s="73"/>
      <c r="Q88" s="80"/>
    </row>
    <row r="89" spans="1:17" s="71" customFormat="1" ht="31.5" customHeight="1" thickBot="1">
      <c r="A89" s="2240" t="s">
        <v>5</v>
      </c>
      <c r="B89" s="2241"/>
      <c r="C89" s="2241"/>
      <c r="D89" s="2241"/>
      <c r="E89" s="2241"/>
      <c r="F89" s="2241"/>
      <c r="G89" s="2241"/>
      <c r="H89" s="2241"/>
      <c r="I89" s="2241"/>
      <c r="J89" s="2241"/>
      <c r="K89" s="2241"/>
      <c r="L89" s="2241"/>
      <c r="M89" s="2241"/>
      <c r="N89" s="2241"/>
      <c r="O89" s="2241"/>
      <c r="P89" s="2241"/>
      <c r="Q89" s="2242"/>
    </row>
    <row r="90" spans="1:17" ht="15.75" thickTop="1"/>
  </sheetData>
  <mergeCells count="12">
    <mergeCell ref="A89:Q89"/>
    <mergeCell ref="A85:O85"/>
    <mergeCell ref="A33:Q34"/>
    <mergeCell ref="A36:Q37"/>
    <mergeCell ref="A86:O86"/>
    <mergeCell ref="A62:Q63"/>
    <mergeCell ref="A64:Q65"/>
    <mergeCell ref="A76:Q77"/>
    <mergeCell ref="A78:Q79"/>
    <mergeCell ref="A38:Q39"/>
    <mergeCell ref="A40:Q41"/>
    <mergeCell ref="A60:Q61"/>
  </mergeCells>
  <pageMargins left="0.75" right="0" top="0" bottom="0" header="0" footer="0"/>
  <pageSetup paperSize="5" scale="61"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2">
    <tabColor rgb="FFFFCCCC"/>
    <pageSetUpPr fitToPage="1"/>
  </sheetPr>
  <dimension ref="A1:L65"/>
  <sheetViews>
    <sheetView showGridLines="0" zoomScale="90" zoomScaleNormal="90" zoomScaleSheetLayoutView="75" zoomScalePageLayoutView="75" workbookViewId="0">
      <pane ySplit="4" topLeftCell="A5" activePane="bottomLeft" state="frozen"/>
      <selection pane="bottomLeft" activeCell="B5" sqref="B5:J5"/>
      <selection activeCell="J107" sqref="J107"/>
    </sheetView>
  </sheetViews>
  <sheetFormatPr defaultColWidth="8.85546875" defaultRowHeight="12.75" customHeight="1"/>
  <cols>
    <col min="1" max="1" width="5.140625" style="326" customWidth="1"/>
    <col min="2" max="2" width="2.85546875" style="12" customWidth="1"/>
    <col min="3" max="5" width="9.42578125" style="12" customWidth="1"/>
    <col min="6" max="6" width="11.85546875" style="12" customWidth="1"/>
    <col min="7" max="8" width="9.42578125" style="12" customWidth="1"/>
    <col min="9" max="9" width="9.7109375" style="12" customWidth="1"/>
    <col min="10" max="10" width="29.5703125" style="12" customWidth="1"/>
    <col min="11" max="11" width="5.7109375" style="12" customWidth="1"/>
    <col min="12" max="12" width="10.42578125" style="12" customWidth="1"/>
    <col min="13" max="16384" width="8.85546875" style="12"/>
  </cols>
  <sheetData>
    <row r="1" spans="1:12" s="325" customFormat="1" ht="14.1" customHeight="1" thickTop="1" thickBot="1">
      <c r="A1" s="324"/>
      <c r="B1" s="2006"/>
      <c r="C1" s="2006"/>
      <c r="D1" s="2006"/>
      <c r="E1" s="2006"/>
      <c r="F1" s="2006"/>
      <c r="G1" s="2006"/>
      <c r="H1" s="2006"/>
      <c r="I1" s="2006"/>
      <c r="J1" s="2006"/>
      <c r="K1" s="105"/>
      <c r="L1" s="865" t="s">
        <v>263</v>
      </c>
    </row>
    <row r="2" spans="1:12" s="325" customFormat="1" ht="14.1" customHeight="1" thickTop="1">
      <c r="A2" s="324"/>
      <c r="B2" s="2009" t="s">
        <v>594</v>
      </c>
      <c r="C2" s="2009"/>
      <c r="D2" s="2009"/>
      <c r="E2" s="2009"/>
      <c r="F2" s="2009"/>
      <c r="G2" s="2009"/>
      <c r="H2" s="2009"/>
      <c r="I2" s="2009"/>
      <c r="J2" s="2009"/>
    </row>
    <row r="3" spans="1:12" s="325" customFormat="1" ht="14.1" customHeight="1">
      <c r="A3" s="324"/>
      <c r="B3" s="2006"/>
      <c r="C3" s="2006"/>
      <c r="D3" s="2006"/>
      <c r="E3" s="2006"/>
      <c r="F3" s="2006"/>
      <c r="G3" s="2006"/>
      <c r="H3" s="2006"/>
      <c r="I3" s="2006"/>
      <c r="J3" s="2006"/>
    </row>
    <row r="4" spans="1:12" s="325" customFormat="1" ht="14.1" customHeight="1">
      <c r="A4" s="324"/>
      <c r="B4" s="2010" t="s">
        <v>1437</v>
      </c>
      <c r="C4" s="2010"/>
      <c r="D4" s="2010"/>
      <c r="E4" s="2010"/>
      <c r="F4" s="2010"/>
      <c r="G4" s="2010"/>
      <c r="H4" s="2010"/>
      <c r="I4" s="2010"/>
      <c r="J4" s="2010"/>
    </row>
    <row r="5" spans="1:12" s="325" customFormat="1" ht="14.1" customHeight="1">
      <c r="A5" s="324"/>
      <c r="B5" s="2008"/>
      <c r="C5" s="2008"/>
      <c r="D5" s="2008"/>
      <c r="E5" s="2008"/>
      <c r="F5" s="2008"/>
      <c r="G5" s="2008"/>
      <c r="H5" s="2008"/>
      <c r="I5" s="2008"/>
      <c r="J5" s="2008"/>
    </row>
    <row r="6" spans="1:12" ht="14.1" customHeight="1">
      <c r="B6" s="2007"/>
      <c r="C6" s="2007"/>
      <c r="D6" s="2007"/>
      <c r="E6" s="2007"/>
      <c r="F6" s="2007"/>
      <c r="G6" s="2007"/>
      <c r="H6" s="2007"/>
      <c r="I6" s="2007"/>
      <c r="J6" s="2007"/>
    </row>
    <row r="7" spans="1:12" ht="24.75" customHeight="1">
      <c r="A7" s="326">
        <v>1</v>
      </c>
      <c r="B7" s="2005" t="s">
        <v>1438</v>
      </c>
      <c r="C7" s="2005"/>
      <c r="D7" s="2005"/>
      <c r="E7" s="2005"/>
      <c r="F7" s="2005"/>
      <c r="G7" s="2005"/>
      <c r="H7" s="2005"/>
      <c r="I7" s="2005"/>
      <c r="J7" s="2005"/>
    </row>
    <row r="8" spans="1:12" ht="12.75" customHeight="1">
      <c r="A8" s="39"/>
      <c r="B8" s="2002" t="s">
        <v>1439</v>
      </c>
      <c r="C8" s="2002"/>
      <c r="D8" s="2002"/>
      <c r="E8" s="2002"/>
      <c r="F8" s="2002"/>
      <c r="G8" s="2002"/>
      <c r="H8" s="2002"/>
      <c r="I8" s="2002"/>
      <c r="J8" s="2002"/>
    </row>
    <row r="9" spans="1:12" ht="26.25" customHeight="1">
      <c r="A9" s="326">
        <v>2</v>
      </c>
      <c r="B9" s="2005" t="s">
        <v>1440</v>
      </c>
      <c r="C9" s="2005"/>
      <c r="D9" s="2005"/>
      <c r="E9" s="2005"/>
      <c r="F9" s="2005"/>
      <c r="G9" s="2005"/>
      <c r="H9" s="2005"/>
      <c r="I9" s="2005"/>
      <c r="J9" s="2005"/>
    </row>
    <row r="10" spans="1:12" ht="12.75" customHeight="1">
      <c r="A10" s="39"/>
      <c r="B10" s="2002" t="s">
        <v>1439</v>
      </c>
      <c r="C10" s="2002"/>
      <c r="D10" s="2002"/>
      <c r="E10" s="2002"/>
      <c r="F10" s="2002"/>
      <c r="G10" s="2002"/>
      <c r="H10" s="2002"/>
      <c r="I10" s="2002"/>
      <c r="J10" s="2002"/>
    </row>
    <row r="11" spans="1:12" ht="27" customHeight="1">
      <c r="A11" s="326">
        <v>3</v>
      </c>
      <c r="B11" s="2005" t="s">
        <v>1441</v>
      </c>
      <c r="C11" s="2005"/>
      <c r="D11" s="2005"/>
      <c r="E11" s="2005"/>
      <c r="F11" s="2005"/>
      <c r="G11" s="2005"/>
      <c r="H11" s="2005"/>
      <c r="I11" s="2005"/>
      <c r="J11" s="2005"/>
    </row>
    <row r="12" spans="1:12" ht="12.75" customHeight="1">
      <c r="A12" s="39"/>
      <c r="B12" s="2002" t="s">
        <v>1439</v>
      </c>
      <c r="C12" s="2002"/>
      <c r="D12" s="2002"/>
      <c r="E12" s="2002"/>
      <c r="F12" s="2002"/>
      <c r="G12" s="2002"/>
      <c r="H12" s="2002"/>
      <c r="I12" s="2002"/>
      <c r="J12" s="2002"/>
    </row>
    <row r="13" spans="1:12" ht="27" customHeight="1">
      <c r="A13" s="326">
        <v>4</v>
      </c>
      <c r="B13" s="2003" t="s">
        <v>1442</v>
      </c>
      <c r="C13" s="2003"/>
      <c r="D13" s="2003"/>
      <c r="E13" s="2003"/>
      <c r="F13" s="2003"/>
      <c r="G13" s="2003"/>
      <c r="H13" s="2003"/>
      <c r="I13" s="2003"/>
      <c r="J13" s="2003"/>
    </row>
    <row r="14" spans="1:12" ht="12.75" customHeight="1">
      <c r="A14" s="39"/>
      <c r="B14" s="2002" t="s">
        <v>1439</v>
      </c>
      <c r="C14" s="2002"/>
      <c r="D14" s="2002"/>
      <c r="E14" s="2002"/>
      <c r="F14" s="2002"/>
      <c r="G14" s="2002"/>
      <c r="H14" s="2002"/>
      <c r="I14" s="2002"/>
      <c r="J14" s="2002"/>
    </row>
    <row r="15" spans="1:12" ht="27.75" customHeight="1">
      <c r="A15" s="326">
        <v>5</v>
      </c>
      <c r="B15" s="2005" t="s">
        <v>1443</v>
      </c>
      <c r="C15" s="2005"/>
      <c r="D15" s="2005"/>
      <c r="E15" s="2005"/>
      <c r="F15" s="2005"/>
      <c r="G15" s="2005"/>
      <c r="H15" s="2005"/>
      <c r="I15" s="2005"/>
      <c r="J15" s="2005"/>
    </row>
    <row r="16" spans="1:12" ht="12.75" customHeight="1">
      <c r="A16" s="39"/>
      <c r="B16" s="2002" t="s">
        <v>1439</v>
      </c>
      <c r="C16" s="2002"/>
      <c r="D16" s="2002"/>
      <c r="E16" s="2002"/>
      <c r="F16" s="2002"/>
      <c r="G16" s="2002"/>
      <c r="H16" s="2002"/>
      <c r="I16" s="2002"/>
      <c r="J16" s="2002"/>
    </row>
    <row r="17" spans="1:10" ht="12.75" customHeight="1">
      <c r="A17" s="326">
        <v>6</v>
      </c>
      <c r="B17" s="2005" t="s">
        <v>1444</v>
      </c>
      <c r="C17" s="2005"/>
      <c r="D17" s="2005"/>
      <c r="E17" s="2005"/>
      <c r="F17" s="2005"/>
      <c r="G17" s="2005"/>
      <c r="H17" s="2005"/>
      <c r="I17" s="2005"/>
      <c r="J17" s="2005"/>
    </row>
    <row r="18" spans="1:10" ht="12.75" customHeight="1">
      <c r="A18" s="39"/>
      <c r="B18" s="2002" t="s">
        <v>1439</v>
      </c>
      <c r="C18" s="2002"/>
      <c r="D18" s="2002"/>
      <c r="E18" s="2002"/>
      <c r="F18" s="2002"/>
      <c r="G18" s="2002"/>
      <c r="H18" s="2002"/>
      <c r="I18" s="2002"/>
      <c r="J18" s="2002"/>
    </row>
    <row r="19" spans="1:10" ht="12.75" customHeight="1">
      <c r="A19" s="326">
        <v>7</v>
      </c>
      <c r="B19" s="2005" t="s">
        <v>1445</v>
      </c>
      <c r="C19" s="2005"/>
      <c r="D19" s="2005"/>
      <c r="E19" s="2005"/>
      <c r="F19" s="2005"/>
      <c r="G19" s="2005"/>
      <c r="H19" s="2005"/>
      <c r="I19" s="2005"/>
      <c r="J19" s="2005"/>
    </row>
    <row r="20" spans="1:10" ht="12.75" customHeight="1">
      <c r="A20" s="39"/>
      <c r="B20" s="2002" t="s">
        <v>1439</v>
      </c>
      <c r="C20" s="2002"/>
      <c r="D20" s="2002"/>
      <c r="E20" s="2002"/>
      <c r="F20" s="2002"/>
      <c r="G20" s="2002"/>
      <c r="H20" s="2002"/>
      <c r="I20" s="2002"/>
      <c r="J20" s="2002"/>
    </row>
    <row r="21" spans="1:10" ht="39.75" customHeight="1">
      <c r="A21" s="326">
        <v>8</v>
      </c>
      <c r="B21" s="2005" t="s">
        <v>1446</v>
      </c>
      <c r="C21" s="2005"/>
      <c r="D21" s="2005"/>
      <c r="E21" s="2005"/>
      <c r="F21" s="2005"/>
      <c r="G21" s="2005"/>
      <c r="H21" s="2005"/>
      <c r="I21" s="2005"/>
      <c r="J21" s="2005"/>
    </row>
    <row r="22" spans="1:10" ht="25.5" customHeight="1">
      <c r="A22" s="326">
        <v>9</v>
      </c>
      <c r="B22" s="2005" t="s">
        <v>1447</v>
      </c>
      <c r="C22" s="2005"/>
      <c r="D22" s="2005"/>
      <c r="E22" s="2005"/>
      <c r="F22" s="2005"/>
      <c r="G22" s="2005"/>
      <c r="H22" s="2005"/>
      <c r="I22" s="2005"/>
      <c r="J22" s="2005"/>
    </row>
    <row r="23" spans="1:10" ht="12.75" customHeight="1">
      <c r="A23" s="39"/>
      <c r="B23" s="2002" t="s">
        <v>1439</v>
      </c>
      <c r="C23" s="2002"/>
      <c r="D23" s="2002"/>
      <c r="E23" s="2002"/>
      <c r="F23" s="2002"/>
      <c r="G23" s="2002"/>
      <c r="H23" s="2002"/>
      <c r="I23" s="2002"/>
      <c r="J23" s="2002"/>
    </row>
    <row r="24" spans="1:10" ht="12.75" customHeight="1">
      <c r="A24" s="326">
        <v>10</v>
      </c>
      <c r="B24" s="2005" t="s">
        <v>1448</v>
      </c>
      <c r="C24" s="2005"/>
      <c r="D24" s="2005"/>
      <c r="E24" s="2005"/>
      <c r="F24" s="2005"/>
      <c r="G24" s="2005"/>
      <c r="H24" s="2005"/>
      <c r="I24" s="2005"/>
      <c r="J24" s="2005"/>
    </row>
    <row r="25" spans="1:10" ht="12.75" customHeight="1">
      <c r="A25" s="39"/>
      <c r="B25" s="2002" t="s">
        <v>1439</v>
      </c>
      <c r="C25" s="2002"/>
      <c r="D25" s="2002"/>
      <c r="E25" s="2002"/>
      <c r="F25" s="2002"/>
      <c r="G25" s="2002"/>
      <c r="H25" s="2002"/>
      <c r="I25" s="2002"/>
      <c r="J25" s="2002"/>
    </row>
    <row r="26" spans="1:10" ht="27" customHeight="1">
      <c r="A26" s="326">
        <v>11</v>
      </c>
      <c r="B26" s="2005" t="s">
        <v>1449</v>
      </c>
      <c r="C26" s="2005"/>
      <c r="D26" s="2005"/>
      <c r="E26" s="2005"/>
      <c r="F26" s="2005"/>
      <c r="G26" s="2005"/>
      <c r="H26" s="2005"/>
      <c r="I26" s="2005"/>
      <c r="J26" s="2005"/>
    </row>
    <row r="27" spans="1:10">
      <c r="B27" s="2002" t="s">
        <v>1450</v>
      </c>
      <c r="C27" s="2005"/>
      <c r="D27" s="2005"/>
      <c r="E27" s="2005"/>
      <c r="F27" s="2005"/>
      <c r="G27" s="2005"/>
      <c r="H27" s="2005"/>
      <c r="I27" s="2005"/>
      <c r="J27" s="2005"/>
    </row>
    <row r="28" spans="1:10" ht="26.25" customHeight="1">
      <c r="A28" s="326">
        <v>12</v>
      </c>
      <c r="B28" s="2005" t="s">
        <v>1451</v>
      </c>
      <c r="C28" s="2005"/>
      <c r="D28" s="2005"/>
      <c r="E28" s="2005"/>
      <c r="F28" s="2005"/>
      <c r="G28" s="2005"/>
      <c r="H28" s="2005"/>
      <c r="I28" s="2005"/>
      <c r="J28" s="2005"/>
    </row>
    <row r="29" spans="1:10" ht="12.75" customHeight="1">
      <c r="A29" s="39"/>
      <c r="B29" s="2002" t="s">
        <v>1439</v>
      </c>
      <c r="C29" s="2002"/>
      <c r="D29" s="2002"/>
      <c r="E29" s="2002"/>
      <c r="F29" s="2002"/>
      <c r="G29" s="2002"/>
      <c r="H29" s="2002"/>
      <c r="I29" s="2002"/>
      <c r="J29" s="2002"/>
    </row>
    <row r="30" spans="1:10" ht="12.75" customHeight="1">
      <c r="A30" s="326">
        <v>13</v>
      </c>
      <c r="B30" s="2005" t="s">
        <v>1452</v>
      </c>
      <c r="C30" s="2005"/>
      <c r="D30" s="2005"/>
      <c r="E30" s="2005"/>
      <c r="F30" s="2005"/>
      <c r="G30" s="2005"/>
      <c r="H30" s="2005"/>
      <c r="I30" s="2005"/>
      <c r="J30" s="2005"/>
    </row>
    <row r="31" spans="1:10" ht="27" customHeight="1">
      <c r="B31" s="2002" t="s">
        <v>1453</v>
      </c>
      <c r="C31" s="2002"/>
      <c r="D31" s="2002"/>
      <c r="E31" s="2002"/>
      <c r="F31" s="2002"/>
      <c r="G31" s="2002"/>
      <c r="H31" s="2002"/>
      <c r="I31" s="2002"/>
      <c r="J31" s="2002"/>
    </row>
    <row r="32" spans="1:10" ht="12.75" customHeight="1">
      <c r="A32" s="326">
        <v>14</v>
      </c>
      <c r="B32" s="2005" t="s">
        <v>1454</v>
      </c>
      <c r="C32" s="2005"/>
      <c r="D32" s="2005"/>
      <c r="E32" s="2005"/>
      <c r="F32" s="2005"/>
      <c r="G32" s="2005"/>
      <c r="H32" s="2005"/>
      <c r="I32" s="2005"/>
      <c r="J32" s="2005"/>
    </row>
    <row r="33" spans="1:10" ht="12.75" customHeight="1">
      <c r="B33" s="2002" t="s">
        <v>1455</v>
      </c>
      <c r="C33" s="2002"/>
      <c r="D33" s="2002"/>
      <c r="E33" s="2002"/>
      <c r="F33" s="2002"/>
      <c r="G33" s="2002"/>
      <c r="H33" s="2002"/>
      <c r="I33" s="2002"/>
      <c r="J33" s="2002"/>
    </row>
    <row r="34" spans="1:10" ht="12.75" customHeight="1">
      <c r="A34" s="326">
        <v>15</v>
      </c>
      <c r="B34" s="2005" t="s">
        <v>1456</v>
      </c>
      <c r="C34" s="2005"/>
      <c r="D34" s="2005"/>
      <c r="E34" s="2005"/>
      <c r="F34" s="2005"/>
      <c r="G34" s="2005"/>
      <c r="H34" s="2005"/>
      <c r="I34" s="2005"/>
      <c r="J34" s="2005"/>
    </row>
    <row r="35" spans="1:10" ht="12.75" customHeight="1">
      <c r="B35" s="2002" t="s">
        <v>1457</v>
      </c>
      <c r="C35" s="2002"/>
      <c r="D35" s="2002"/>
      <c r="E35" s="2002"/>
      <c r="F35" s="2002"/>
      <c r="G35" s="2002"/>
      <c r="H35" s="2002"/>
      <c r="I35" s="2002"/>
      <c r="J35" s="2002"/>
    </row>
    <row r="36" spans="1:10" ht="27.75" customHeight="1">
      <c r="A36" s="326">
        <v>16</v>
      </c>
      <c r="B36" s="2005" t="s">
        <v>1458</v>
      </c>
      <c r="C36" s="2005"/>
      <c r="D36" s="2005"/>
      <c r="E36" s="2005"/>
      <c r="F36" s="2005"/>
      <c r="G36" s="2005"/>
      <c r="H36" s="2005"/>
      <c r="I36" s="2005"/>
      <c r="J36" s="2005"/>
    </row>
    <row r="37" spans="1:10" ht="12.75" customHeight="1">
      <c r="B37" s="2002" t="s">
        <v>1459</v>
      </c>
      <c r="C37" s="2002"/>
      <c r="D37" s="2002"/>
      <c r="E37" s="2002"/>
      <c r="F37" s="2002"/>
      <c r="G37" s="2002"/>
      <c r="H37" s="2002"/>
      <c r="I37" s="2002"/>
      <c r="J37" s="2002"/>
    </row>
    <row r="38" spans="1:10" ht="12.75" customHeight="1">
      <c r="A38" s="326">
        <v>17</v>
      </c>
      <c r="B38" s="2005" t="s">
        <v>1460</v>
      </c>
      <c r="C38" s="2005"/>
      <c r="D38" s="2005"/>
      <c r="E38" s="2005"/>
      <c r="F38" s="2005"/>
      <c r="G38" s="2005"/>
      <c r="H38" s="2005"/>
      <c r="I38" s="2005"/>
      <c r="J38" s="2005"/>
    </row>
    <row r="39" spans="1:10" ht="12.75" customHeight="1">
      <c r="B39" s="2002" t="s">
        <v>1461</v>
      </c>
      <c r="C39" s="2002"/>
      <c r="D39" s="2002"/>
      <c r="E39" s="2002"/>
      <c r="F39" s="2002"/>
      <c r="G39" s="2002"/>
      <c r="H39" s="2002"/>
      <c r="I39" s="2002"/>
      <c r="J39" s="2002"/>
    </row>
    <row r="40" spans="1:10" ht="27.75" customHeight="1">
      <c r="A40" s="326">
        <v>18</v>
      </c>
      <c r="B40" s="2005" t="s">
        <v>1462</v>
      </c>
      <c r="C40" s="2005"/>
      <c r="D40" s="2005"/>
      <c r="E40" s="2005"/>
      <c r="F40" s="2005"/>
      <c r="G40" s="2005"/>
      <c r="H40" s="2005"/>
      <c r="I40" s="2005"/>
      <c r="J40" s="2005"/>
    </row>
    <row r="41" spans="1:10" ht="12.75" customHeight="1">
      <c r="B41" s="2002" t="s">
        <v>1439</v>
      </c>
      <c r="C41" s="2002"/>
      <c r="D41" s="2002"/>
      <c r="E41" s="2002"/>
      <c r="F41" s="2002"/>
      <c r="G41" s="2002"/>
      <c r="H41" s="2002"/>
      <c r="I41" s="2002"/>
      <c r="J41" s="2002"/>
    </row>
    <row r="42" spans="1:10" ht="24.75" customHeight="1">
      <c r="A42" s="326">
        <v>19</v>
      </c>
      <c r="B42" s="2005" t="s">
        <v>1463</v>
      </c>
      <c r="C42" s="2005"/>
      <c r="D42" s="2005"/>
      <c r="E42" s="2005"/>
      <c r="F42" s="2005"/>
      <c r="G42" s="2005"/>
      <c r="H42" s="2005"/>
      <c r="I42" s="2005"/>
      <c r="J42" s="2005"/>
    </row>
    <row r="43" spans="1:10" ht="12.75" customHeight="1">
      <c r="B43" s="2002" t="s">
        <v>1464</v>
      </c>
      <c r="C43" s="2002"/>
      <c r="D43" s="2002"/>
      <c r="E43" s="2002"/>
      <c r="F43" s="2002"/>
      <c r="G43" s="2002"/>
      <c r="H43" s="2002"/>
      <c r="I43" s="2002"/>
      <c r="J43" s="2002"/>
    </row>
    <row r="44" spans="1:10" ht="12.75" customHeight="1">
      <c r="A44" s="326">
        <v>20</v>
      </c>
      <c r="B44" s="2005" t="s">
        <v>1465</v>
      </c>
      <c r="C44" s="2005"/>
      <c r="D44" s="2005"/>
      <c r="E44" s="2005"/>
      <c r="F44" s="2005"/>
      <c r="G44" s="2005"/>
      <c r="H44" s="2005"/>
      <c r="I44" s="2005"/>
      <c r="J44" s="2005"/>
    </row>
    <row r="45" spans="1:10" ht="12.75" customHeight="1">
      <c r="B45" s="2002" t="s">
        <v>1439</v>
      </c>
      <c r="C45" s="2002"/>
      <c r="D45" s="2002"/>
      <c r="E45" s="2002"/>
      <c r="F45" s="2002"/>
      <c r="G45" s="2002"/>
      <c r="H45" s="2002"/>
      <c r="I45" s="2002"/>
      <c r="J45" s="2002"/>
    </row>
    <row r="46" spans="1:10" ht="12.75" customHeight="1">
      <c r="A46" s="326">
        <v>21</v>
      </c>
      <c r="B46" s="2005" t="s">
        <v>1466</v>
      </c>
      <c r="C46" s="2005"/>
      <c r="D46" s="2005"/>
      <c r="E46" s="2005"/>
      <c r="F46" s="2005"/>
      <c r="G46" s="2005"/>
      <c r="H46" s="2005"/>
      <c r="I46" s="2005"/>
      <c r="J46" s="2005"/>
    </row>
    <row r="47" spans="1:10" ht="12.75" customHeight="1">
      <c r="B47" s="2002" t="s">
        <v>1439</v>
      </c>
      <c r="C47" s="2002"/>
      <c r="D47" s="2002"/>
      <c r="E47" s="2002"/>
      <c r="F47" s="2002"/>
      <c r="G47" s="2002"/>
      <c r="H47" s="2002"/>
      <c r="I47" s="2002"/>
      <c r="J47" s="2002"/>
    </row>
    <row r="48" spans="1:10" ht="27.75" customHeight="1">
      <c r="A48" s="326">
        <v>22</v>
      </c>
      <c r="B48" s="2005" t="s">
        <v>1467</v>
      </c>
      <c r="C48" s="2005"/>
      <c r="D48" s="2005"/>
      <c r="E48" s="2005"/>
      <c r="F48" s="2005"/>
      <c r="G48" s="2005"/>
      <c r="H48" s="2005"/>
      <c r="I48" s="2005"/>
      <c r="J48" s="2005"/>
    </row>
    <row r="49" spans="1:10" ht="12.75" customHeight="1">
      <c r="B49" s="2002" t="s">
        <v>1439</v>
      </c>
      <c r="C49" s="2002"/>
      <c r="D49" s="2002"/>
      <c r="E49" s="2002"/>
      <c r="F49" s="2002"/>
      <c r="G49" s="2002"/>
      <c r="H49" s="2002"/>
      <c r="I49" s="2002"/>
      <c r="J49" s="2002"/>
    </row>
    <row r="50" spans="1:10" ht="27.75" customHeight="1">
      <c r="A50" s="326">
        <v>23</v>
      </c>
      <c r="B50" s="2005" t="s">
        <v>1468</v>
      </c>
      <c r="C50" s="2005"/>
      <c r="D50" s="2005"/>
      <c r="E50" s="2005"/>
      <c r="F50" s="2005"/>
      <c r="G50" s="2005"/>
      <c r="H50" s="2005"/>
      <c r="I50" s="2005"/>
      <c r="J50" s="2005"/>
    </row>
    <row r="51" spans="1:10" ht="12.75" customHeight="1">
      <c r="B51" s="2002" t="s">
        <v>1439</v>
      </c>
      <c r="C51" s="2002"/>
      <c r="D51" s="2002"/>
      <c r="E51" s="2002"/>
      <c r="F51" s="2002"/>
      <c r="G51" s="2002"/>
      <c r="H51" s="2002"/>
      <c r="I51" s="2002"/>
      <c r="J51" s="2002"/>
    </row>
    <row r="52" spans="1:10" ht="12.75" customHeight="1">
      <c r="A52" s="326">
        <v>24</v>
      </c>
      <c r="B52" s="2005" t="s">
        <v>1469</v>
      </c>
      <c r="C52" s="2005"/>
      <c r="D52" s="2005"/>
      <c r="E52" s="2005"/>
      <c r="F52" s="2005"/>
      <c r="G52" s="2005"/>
      <c r="H52" s="2005"/>
      <c r="I52" s="2005"/>
      <c r="J52" s="2005"/>
    </row>
    <row r="53" spans="1:10" ht="12.75" customHeight="1">
      <c r="B53" s="2002" t="s">
        <v>1439</v>
      </c>
      <c r="C53" s="2002"/>
      <c r="D53" s="2002"/>
      <c r="E53" s="2002"/>
      <c r="F53" s="2002"/>
      <c r="G53" s="2002"/>
      <c r="H53" s="2002"/>
      <c r="I53" s="2002"/>
      <c r="J53" s="2002"/>
    </row>
    <row r="54" spans="1:10" ht="12.75" customHeight="1">
      <c r="B54" s="2011" t="s">
        <v>1470</v>
      </c>
      <c r="C54" s="2011"/>
      <c r="D54" s="2011"/>
      <c r="E54" s="2011"/>
      <c r="F54" s="2011"/>
      <c r="G54" s="2011"/>
      <c r="H54" s="2011"/>
      <c r="I54" s="2011"/>
      <c r="J54" s="2011"/>
    </row>
    <row r="55" spans="1:10" s="39" customFormat="1" ht="12.75" customHeight="1">
      <c r="A55" s="39">
        <v>25</v>
      </c>
      <c r="B55" s="2005" t="s">
        <v>1471</v>
      </c>
      <c r="C55" s="2005"/>
      <c r="D55" s="2005"/>
      <c r="E55" s="2005"/>
      <c r="F55" s="2005"/>
      <c r="G55" s="2005"/>
      <c r="H55" s="2005"/>
      <c r="I55" s="2005"/>
      <c r="J55" s="2005"/>
    </row>
    <row r="56" spans="1:10" ht="12.75" customHeight="1">
      <c r="B56" s="2002" t="s">
        <v>1439</v>
      </c>
      <c r="C56" s="2002"/>
      <c r="D56" s="2002"/>
      <c r="E56" s="2002"/>
      <c r="F56" s="2002"/>
      <c r="G56" s="2002"/>
      <c r="H56" s="2002"/>
      <c r="I56" s="2002"/>
      <c r="J56" s="2002"/>
    </row>
    <row r="57" spans="1:10" ht="12.75" customHeight="1">
      <c r="A57" s="326">
        <v>26</v>
      </c>
      <c r="B57" s="2005" t="s">
        <v>1472</v>
      </c>
      <c r="C57" s="2005"/>
      <c r="D57" s="2005"/>
      <c r="E57" s="2005"/>
      <c r="F57" s="2005"/>
      <c r="G57" s="2005"/>
      <c r="H57" s="2005"/>
      <c r="I57" s="2005"/>
      <c r="J57" s="2005"/>
    </row>
    <row r="58" spans="1:10" ht="12.75" customHeight="1">
      <c r="B58" s="2002" t="s">
        <v>1439</v>
      </c>
      <c r="C58" s="2002"/>
      <c r="D58" s="2002"/>
      <c r="E58" s="2002"/>
      <c r="F58" s="2002"/>
      <c r="G58" s="2002"/>
      <c r="H58" s="2002"/>
      <c r="I58" s="2002"/>
      <c r="J58" s="2002"/>
    </row>
    <row r="59" spans="1:10" s="39" customFormat="1" ht="12.75" customHeight="1">
      <c r="A59" s="39">
        <v>27</v>
      </c>
      <c r="B59" s="2005" t="s">
        <v>1473</v>
      </c>
      <c r="C59" s="2005"/>
      <c r="D59" s="2005"/>
      <c r="E59" s="2005"/>
      <c r="F59" s="2005"/>
      <c r="G59" s="2005"/>
      <c r="H59" s="2005"/>
      <c r="I59" s="2005"/>
      <c r="J59" s="2005"/>
    </row>
    <row r="60" spans="1:10" ht="12.75" customHeight="1">
      <c r="B60" s="2002" t="s">
        <v>1439</v>
      </c>
      <c r="C60" s="2002"/>
      <c r="D60" s="2002"/>
      <c r="E60" s="2002"/>
      <c r="F60" s="2002"/>
      <c r="G60" s="2002"/>
      <c r="H60" s="2002"/>
      <c r="I60" s="2002"/>
      <c r="J60" s="2002"/>
    </row>
    <row r="61" spans="1:10" s="327" customFormat="1" ht="12.75" customHeight="1">
      <c r="A61" s="39">
        <v>28</v>
      </c>
      <c r="B61" s="2004" t="s">
        <v>1474</v>
      </c>
      <c r="C61" s="2004"/>
      <c r="D61" s="2004"/>
      <c r="E61" s="2004"/>
      <c r="F61" s="2004"/>
      <c r="G61" s="2004"/>
      <c r="H61" s="2004"/>
      <c r="I61" s="2004"/>
      <c r="J61" s="2004"/>
    </row>
    <row r="62" spans="1:10" ht="12.75" customHeight="1">
      <c r="B62" s="2002" t="s">
        <v>1439</v>
      </c>
      <c r="C62" s="2002"/>
      <c r="D62" s="2002"/>
      <c r="E62" s="2002"/>
      <c r="F62" s="2002"/>
      <c r="G62" s="2002"/>
      <c r="H62" s="2002"/>
      <c r="I62" s="2002"/>
      <c r="J62" s="2002"/>
    </row>
    <row r="63" spans="1:10" s="327" customFormat="1" ht="12.75" customHeight="1">
      <c r="A63" s="39">
        <v>29</v>
      </c>
      <c r="B63" s="2004" t="s">
        <v>1475</v>
      </c>
      <c r="C63" s="2004"/>
      <c r="D63" s="2004"/>
      <c r="E63" s="2004"/>
      <c r="F63" s="2004"/>
      <c r="G63" s="2004"/>
      <c r="H63" s="2004"/>
      <c r="I63" s="2004"/>
      <c r="J63" s="2004"/>
    </row>
    <row r="64" spans="1:10" s="327" customFormat="1" ht="12.75" customHeight="1">
      <c r="A64" s="39"/>
      <c r="B64" s="2004" t="s">
        <v>1476</v>
      </c>
      <c r="C64" s="2004"/>
      <c r="D64" s="2004"/>
      <c r="E64" s="2004"/>
      <c r="F64" s="2004"/>
      <c r="G64" s="2004"/>
      <c r="H64" s="2004"/>
      <c r="I64" s="2004"/>
      <c r="J64" s="2004"/>
    </row>
    <row r="65" spans="2:10" ht="12.75" customHeight="1">
      <c r="B65" s="2002" t="s">
        <v>1439</v>
      </c>
      <c r="C65" s="2002"/>
      <c r="D65" s="2002"/>
      <c r="E65" s="2002"/>
      <c r="F65" s="2002"/>
      <c r="G65" s="2002"/>
      <c r="H65" s="2002"/>
      <c r="I65" s="2002"/>
      <c r="J65" s="2002"/>
    </row>
  </sheetData>
  <mergeCells count="65">
    <mergeCell ref="B12:J12"/>
    <mergeCell ref="B14:J14"/>
    <mergeCell ref="B42:J42"/>
    <mergeCell ref="B48:J48"/>
    <mergeCell ref="B47:J47"/>
    <mergeCell ref="B44:J44"/>
    <mergeCell ref="B46:J46"/>
    <mergeCell ref="B43:J43"/>
    <mergeCell ref="B45:J45"/>
    <mergeCell ref="B15:J15"/>
    <mergeCell ref="B21:J21"/>
    <mergeCell ref="B35:J35"/>
    <mergeCell ref="B36:J36"/>
    <mergeCell ref="B40:J40"/>
    <mergeCell ref="B41:J41"/>
    <mergeCell ref="B25:J25"/>
    <mergeCell ref="B65:J65"/>
    <mergeCell ref="B49:J49"/>
    <mergeCell ref="B51:J51"/>
    <mergeCell ref="B53:J53"/>
    <mergeCell ref="B52:J52"/>
    <mergeCell ref="B55:J55"/>
    <mergeCell ref="B64:J64"/>
    <mergeCell ref="B54:J54"/>
    <mergeCell ref="B59:J59"/>
    <mergeCell ref="B50:J50"/>
    <mergeCell ref="B60:J60"/>
    <mergeCell ref="B62:J62"/>
    <mergeCell ref="B39:J39"/>
    <mergeCell ref="B38:J38"/>
    <mergeCell ref="B26:J26"/>
    <mergeCell ref="B37:J37"/>
    <mergeCell ref="B28:J28"/>
    <mergeCell ref="B30:J30"/>
    <mergeCell ref="B31:J31"/>
    <mergeCell ref="B29:J29"/>
    <mergeCell ref="B33:J33"/>
    <mergeCell ref="B34:J34"/>
    <mergeCell ref="B1:J1"/>
    <mergeCell ref="B3:J3"/>
    <mergeCell ref="B6:J6"/>
    <mergeCell ref="B9:J9"/>
    <mergeCell ref="B11:J11"/>
    <mergeCell ref="B5:J5"/>
    <mergeCell ref="B2:J2"/>
    <mergeCell ref="B4:J4"/>
    <mergeCell ref="B7:J7"/>
    <mergeCell ref="B8:J8"/>
    <mergeCell ref="B10:J10"/>
    <mergeCell ref="B16:J16"/>
    <mergeCell ref="B18:J18"/>
    <mergeCell ref="B13:J13"/>
    <mergeCell ref="B61:J61"/>
    <mergeCell ref="B63:J63"/>
    <mergeCell ref="B57:J57"/>
    <mergeCell ref="B56:J56"/>
    <mergeCell ref="B58:J58"/>
    <mergeCell ref="B22:J22"/>
    <mergeCell ref="B24:J24"/>
    <mergeCell ref="B32:J32"/>
    <mergeCell ref="B27:J27"/>
    <mergeCell ref="B20:J20"/>
    <mergeCell ref="B23:J23"/>
    <mergeCell ref="B17:J17"/>
    <mergeCell ref="B19:J19"/>
  </mergeCells>
  <hyperlinks>
    <hyperlink ref="L1" location="Content!A1" display="Content" xr:uid="{00000000-0004-0000-1500-000000000000}"/>
  </hyperlinks>
  <printOptions horizontalCentered="1"/>
  <pageMargins left="0.2" right="0.2" top="1.25" bottom="0.75" header="0.3" footer="0.3"/>
  <pageSetup paperSize="5" scale="84"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3">
    <tabColor rgb="FFFFCCCC"/>
    <pageSetUpPr fitToPage="1"/>
  </sheetPr>
  <dimension ref="A1:M93"/>
  <sheetViews>
    <sheetView showGridLines="0" zoomScale="90" zoomScaleNormal="90" zoomScaleSheetLayoutView="100" zoomScalePageLayoutView="75" workbookViewId="0">
      <pane ySplit="8" topLeftCell="A66" activePane="bottomLeft" state="frozen"/>
      <selection pane="bottomLeft" activeCell="A8" sqref="A8:K8"/>
      <selection activeCell="J107" sqref="J107"/>
    </sheetView>
  </sheetViews>
  <sheetFormatPr defaultColWidth="12.42578125" defaultRowHeight="12.75" customHeight="1"/>
  <cols>
    <col min="1" max="1" width="3.28515625" style="15" customWidth="1"/>
    <col min="2" max="2" width="6" style="15" customWidth="1"/>
    <col min="3" max="3" width="4.85546875" style="15" customWidth="1"/>
    <col min="4" max="4" width="11" style="15" customWidth="1"/>
    <col min="5" max="5" width="21.5703125" style="15" customWidth="1"/>
    <col min="6" max="6" width="23" style="15" customWidth="1"/>
    <col min="7" max="7" width="8.28515625" style="15" customWidth="1"/>
    <col min="8" max="8" width="7.28515625" style="15" customWidth="1"/>
    <col min="9" max="9" width="5.140625" style="15" customWidth="1"/>
    <col min="10" max="10" width="5.7109375" style="15" customWidth="1"/>
    <col min="11" max="11" width="15.85546875" style="15" customWidth="1"/>
    <col min="12" max="12" width="4.5703125" style="15" customWidth="1"/>
    <col min="13" max="16384" width="12.42578125" style="15"/>
  </cols>
  <sheetData>
    <row r="1" spans="1:13" s="118" customFormat="1" ht="14.1" customHeight="1" thickTop="1" thickBot="1">
      <c r="L1" s="63"/>
      <c r="M1" s="865" t="s">
        <v>263</v>
      </c>
    </row>
    <row r="2" spans="1:13" s="118" customFormat="1" ht="14.1" customHeight="1" thickTop="1">
      <c r="A2" s="2014" t="s">
        <v>594</v>
      </c>
      <c r="B2" s="2014"/>
      <c r="C2" s="2014"/>
      <c r="D2" s="2014"/>
      <c r="E2" s="2014"/>
      <c r="F2" s="2014"/>
      <c r="G2" s="2014"/>
      <c r="H2" s="2014"/>
      <c r="I2" s="2014"/>
      <c r="J2" s="2014"/>
      <c r="K2" s="2014"/>
    </row>
    <row r="3" spans="1:13" s="118" customFormat="1" ht="14.1" customHeight="1">
      <c r="B3" s="119" t="s">
        <v>1477</v>
      </c>
      <c r="K3" s="120"/>
    </row>
    <row r="4" spans="1:13" s="118" customFormat="1" ht="14.1" customHeight="1">
      <c r="B4" s="119"/>
      <c r="K4" s="120"/>
    </row>
    <row r="5" spans="1:13" ht="14.1" customHeight="1">
      <c r="B5" s="125"/>
      <c r="K5" s="126" t="s">
        <v>1478</v>
      </c>
    </row>
    <row r="6" spans="1:13" ht="14.1" customHeight="1">
      <c r="B6" s="125"/>
      <c r="K6" s="126"/>
    </row>
    <row r="7" spans="1:13" ht="14.1" customHeight="1">
      <c r="K7" s="126"/>
    </row>
    <row r="8" spans="1:13">
      <c r="A8" s="2015" t="s">
        <v>1479</v>
      </c>
      <c r="B8" s="2015"/>
      <c r="C8" s="2015"/>
      <c r="D8" s="2015"/>
      <c r="E8" s="2015"/>
      <c r="F8" s="2015"/>
      <c r="G8" s="2015"/>
      <c r="H8" s="2015"/>
      <c r="I8" s="2015"/>
      <c r="J8" s="2015"/>
      <c r="K8" s="2015"/>
    </row>
    <row r="11" spans="1:13" ht="12.75" customHeight="1">
      <c r="A11" s="15">
        <v>1</v>
      </c>
      <c r="B11" s="15" t="s">
        <v>1480</v>
      </c>
      <c r="J11" s="2557"/>
      <c r="K11" s="2557"/>
    </row>
    <row r="13" spans="1:13" ht="12.75" customHeight="1">
      <c r="A13" s="15">
        <v>2</v>
      </c>
      <c r="B13" s="328" t="s">
        <v>1481</v>
      </c>
      <c r="C13" s="328"/>
      <c r="D13" s="328"/>
      <c r="E13" s="328"/>
      <c r="F13" s="328"/>
      <c r="G13" s="328"/>
      <c r="H13" s="328"/>
      <c r="I13" s="328"/>
      <c r="J13" s="2558"/>
      <c r="K13" s="2557"/>
    </row>
    <row r="14" spans="1:13" ht="12.75" customHeight="1">
      <c r="B14" s="15" t="s">
        <v>1482</v>
      </c>
      <c r="I14" s="16"/>
      <c r="J14" s="2559"/>
      <c r="K14" s="2559"/>
    </row>
    <row r="16" spans="1:13" ht="12.75" customHeight="1">
      <c r="A16" s="15">
        <v>3</v>
      </c>
      <c r="B16" s="15" t="s">
        <v>1483</v>
      </c>
      <c r="J16" s="2557"/>
      <c r="K16" s="2557"/>
    </row>
    <row r="17" spans="1:11" ht="36.75" customHeight="1">
      <c r="B17" s="2016" t="s">
        <v>1484</v>
      </c>
      <c r="C17" s="2016"/>
      <c r="D17" s="2016"/>
      <c r="E17" s="2016"/>
      <c r="F17" s="2016"/>
      <c r="G17" s="2016"/>
      <c r="H17" s="2016"/>
      <c r="I17" s="2016"/>
    </row>
    <row r="19" spans="1:11" ht="25.5" customHeight="1">
      <c r="A19" s="15">
        <v>4</v>
      </c>
      <c r="B19" s="2017" t="s">
        <v>1485</v>
      </c>
      <c r="C19" s="2017"/>
      <c r="D19" s="2017"/>
      <c r="E19" s="2017"/>
      <c r="F19" s="2017"/>
      <c r="G19" s="2017"/>
      <c r="H19" s="2017"/>
      <c r="I19" s="2017"/>
      <c r="J19" s="2560"/>
      <c r="K19" s="2560"/>
    </row>
    <row r="20" spans="1:11" ht="12.75" customHeight="1">
      <c r="B20" s="18" t="s">
        <v>1486</v>
      </c>
    </row>
    <row r="22" spans="1:11" ht="25.5" customHeight="1">
      <c r="A22" s="15">
        <v>5</v>
      </c>
      <c r="B22" s="15" t="s">
        <v>1487</v>
      </c>
    </row>
    <row r="23" spans="1:11" ht="12.75" customHeight="1">
      <c r="B23" s="15" t="s">
        <v>1488</v>
      </c>
      <c r="J23" s="2557"/>
      <c r="K23" s="2557"/>
    </row>
    <row r="24" spans="1:11" ht="12.75" customHeight="1">
      <c r="B24" s="15" t="s">
        <v>1489</v>
      </c>
    </row>
    <row r="25" spans="1:11" ht="12.75" customHeight="1">
      <c r="B25" s="15" t="s">
        <v>1490</v>
      </c>
      <c r="J25" s="2557"/>
      <c r="K25" s="2557"/>
    </row>
    <row r="26" spans="1:11" ht="12.75" customHeight="1">
      <c r="B26" s="18" t="s">
        <v>1491</v>
      </c>
    </row>
    <row r="28" spans="1:11" s="61" customFormat="1" ht="39" customHeight="1">
      <c r="A28" s="61">
        <v>6</v>
      </c>
      <c r="B28" s="2018" t="s">
        <v>1492</v>
      </c>
      <c r="C28" s="2018"/>
      <c r="D28" s="2018"/>
      <c r="E28" s="2018"/>
      <c r="F28" s="2018"/>
      <c r="G28" s="2018"/>
      <c r="H28" s="2018"/>
      <c r="I28" s="2018"/>
    </row>
    <row r="29" spans="1:11" ht="12.75" customHeight="1">
      <c r="B29" s="15" t="s">
        <v>352</v>
      </c>
    </row>
    <row r="36" spans="2:11" ht="12.75" customHeight="1">
      <c r="E36" s="17" t="s">
        <v>1493</v>
      </c>
    </row>
    <row r="37" spans="2:11" ht="12.75" customHeight="1">
      <c r="B37" s="2559"/>
      <c r="C37" s="2559"/>
      <c r="D37" s="2559"/>
      <c r="E37" s="17" t="s">
        <v>1493</v>
      </c>
    </row>
    <row r="40" spans="2:11" ht="12.75" customHeight="1">
      <c r="B40" s="2013" t="s">
        <v>1494</v>
      </c>
      <c r="C40" s="2013"/>
      <c r="D40" s="2013"/>
      <c r="E40" s="2013"/>
      <c r="F40" s="2013"/>
      <c r="G40" s="2013"/>
      <c r="H40" s="2013"/>
      <c r="I40" s="2013"/>
      <c r="J40" s="2013"/>
      <c r="K40" s="2013"/>
    </row>
    <row r="41" spans="2:11" ht="12.75" customHeight="1">
      <c r="B41" s="2013" t="s">
        <v>1495</v>
      </c>
      <c r="C41" s="2013"/>
      <c r="D41" s="2013"/>
      <c r="E41" s="2013"/>
      <c r="F41" s="2013"/>
      <c r="G41" s="2013"/>
      <c r="H41" s="2013"/>
      <c r="I41" s="2013"/>
      <c r="J41" s="2013"/>
      <c r="K41" s="2013"/>
    </row>
    <row r="42" spans="2:11" ht="24.75" customHeight="1">
      <c r="B42" s="2017" t="s">
        <v>1496</v>
      </c>
      <c r="C42" s="2017"/>
      <c r="D42" s="2017"/>
      <c r="E42" s="2017"/>
      <c r="F42" s="2017"/>
      <c r="G42" s="2017"/>
      <c r="H42" s="2017"/>
      <c r="I42" s="2017"/>
      <c r="J42" s="2017"/>
      <c r="K42" s="2017"/>
    </row>
    <row r="43" spans="2:11" ht="12.75" customHeight="1">
      <c r="B43" s="2017"/>
      <c r="C43" s="2017"/>
      <c r="D43" s="2017"/>
      <c r="E43" s="2017"/>
      <c r="F43" s="2017"/>
      <c r="G43" s="2017"/>
      <c r="H43" s="2017"/>
      <c r="I43" s="2017"/>
      <c r="J43" s="2017"/>
      <c r="K43" s="2017"/>
    </row>
    <row r="44" spans="2:11" ht="12.75" customHeight="1">
      <c r="B44" s="2017"/>
      <c r="C44" s="2017"/>
      <c r="D44" s="2017"/>
      <c r="E44" s="2017"/>
      <c r="F44" s="2017"/>
      <c r="G44" s="2017"/>
      <c r="H44" s="2017"/>
      <c r="I44" s="2017"/>
      <c r="J44" s="2017"/>
      <c r="K44" s="2017"/>
    </row>
    <row r="45" spans="2:11" ht="12.75" customHeight="1">
      <c r="B45" s="2017"/>
      <c r="C45" s="2017"/>
      <c r="D45" s="2017"/>
      <c r="E45" s="2017"/>
      <c r="F45" s="2017"/>
      <c r="G45" s="2017"/>
      <c r="H45" s="2017"/>
      <c r="I45" s="2017"/>
      <c r="J45" s="2017"/>
      <c r="K45" s="2017"/>
    </row>
    <row r="46" spans="2:11" ht="12.75" customHeight="1">
      <c r="B46" s="2017"/>
      <c r="C46" s="2017"/>
      <c r="D46" s="2017"/>
      <c r="E46" s="2017"/>
      <c r="F46" s="2017"/>
      <c r="G46" s="2017"/>
      <c r="H46" s="2017"/>
      <c r="I46" s="2017"/>
      <c r="J46" s="2017"/>
      <c r="K46" s="2017"/>
    </row>
    <row r="47" spans="2:11" ht="12.75" customHeight="1">
      <c r="B47" s="2017"/>
      <c r="C47" s="2017"/>
      <c r="D47" s="2017"/>
      <c r="E47" s="2017"/>
      <c r="F47" s="2017"/>
      <c r="G47" s="2017"/>
      <c r="H47" s="2017"/>
      <c r="I47" s="2017"/>
      <c r="J47" s="2017"/>
      <c r="K47" s="2017"/>
    </row>
    <row r="48" spans="2:11" ht="12.75" customHeight="1">
      <c r="B48" s="2017"/>
      <c r="C48" s="2017"/>
      <c r="D48" s="2017"/>
      <c r="E48" s="2017"/>
      <c r="F48" s="2017"/>
      <c r="G48" s="2017"/>
      <c r="H48" s="2017"/>
      <c r="I48" s="2017"/>
      <c r="J48" s="2017"/>
      <c r="K48" s="2017"/>
    </row>
    <row r="49" spans="2:11" ht="12.75" customHeight="1">
      <c r="B49" s="2017"/>
      <c r="C49" s="2017"/>
      <c r="D49" s="2017"/>
      <c r="E49" s="2017"/>
      <c r="F49" s="2017"/>
      <c r="G49" s="2017"/>
      <c r="H49" s="2017"/>
      <c r="I49" s="2017"/>
      <c r="J49" s="2017"/>
      <c r="K49" s="2017"/>
    </row>
    <row r="50" spans="2:11" ht="12.75" customHeight="1">
      <c r="G50" s="18"/>
      <c r="H50" s="18"/>
      <c r="I50" s="18"/>
      <c r="J50" s="18"/>
    </row>
    <row r="51" spans="2:11" ht="12.75" customHeight="1">
      <c r="B51" s="2012" t="s">
        <v>1497</v>
      </c>
      <c r="C51" s="2012"/>
      <c r="D51" s="2012"/>
      <c r="E51" s="2012"/>
      <c r="F51" s="2012"/>
      <c r="G51" s="2012"/>
      <c r="H51" s="2012"/>
      <c r="I51" s="2012"/>
      <c r="J51" s="2012"/>
      <c r="K51" s="2012"/>
    </row>
    <row r="52" spans="2:11" ht="12.75" customHeight="1">
      <c r="B52" s="2012"/>
      <c r="C52" s="2012"/>
      <c r="D52" s="2012"/>
      <c r="E52" s="2012"/>
      <c r="F52" s="2012"/>
      <c r="G52" s="2012"/>
      <c r="H52" s="2012"/>
      <c r="I52" s="2012"/>
      <c r="J52" s="2012"/>
      <c r="K52" s="2012"/>
    </row>
    <row r="53" spans="2:11" ht="12.75" customHeight="1">
      <c r="B53" s="2012"/>
      <c r="C53" s="2012"/>
      <c r="D53" s="2012"/>
      <c r="E53" s="2012"/>
      <c r="F53" s="2012"/>
      <c r="G53" s="2012"/>
      <c r="H53" s="2012"/>
      <c r="I53" s="2012"/>
      <c r="J53" s="2012"/>
      <c r="K53" s="2012"/>
    </row>
    <row r="54" spans="2:11" ht="12.75" customHeight="1">
      <c r="B54" s="2012"/>
      <c r="C54" s="2012"/>
      <c r="D54" s="2012"/>
      <c r="E54" s="2012"/>
      <c r="F54" s="2012"/>
      <c r="G54" s="2012"/>
      <c r="H54" s="2012"/>
      <c r="I54" s="2012"/>
      <c r="J54" s="2012"/>
      <c r="K54" s="2012"/>
    </row>
    <row r="55" spans="2:11" ht="12.75" customHeight="1">
      <c r="B55" s="127"/>
      <c r="C55" s="127"/>
      <c r="D55" s="127"/>
      <c r="E55" s="127"/>
      <c r="F55" s="127"/>
      <c r="G55" s="127"/>
      <c r="H55" s="127"/>
      <c r="I55" s="127"/>
      <c r="J55" s="127"/>
      <c r="K55" s="127"/>
    </row>
    <row r="56" spans="2:11" ht="12.75" customHeight="1">
      <c r="B56" s="127"/>
      <c r="C56" s="127"/>
      <c r="D56" s="127"/>
      <c r="E56" s="127"/>
      <c r="F56" s="127"/>
      <c r="G56" s="127"/>
      <c r="H56" s="127"/>
      <c r="I56" s="127"/>
      <c r="J56" s="127"/>
      <c r="K56" s="127"/>
    </row>
    <row r="57" spans="2:11" ht="12.75" customHeight="1">
      <c r="F57" s="18"/>
      <c r="G57" s="18"/>
      <c r="H57" s="18"/>
      <c r="I57" s="18"/>
      <c r="J57" s="18"/>
    </row>
    <row r="58" spans="2:11" ht="12.75" customHeight="1">
      <c r="F58" s="18"/>
      <c r="G58" s="18"/>
      <c r="H58" s="18"/>
      <c r="I58" s="18"/>
      <c r="J58" s="18"/>
    </row>
    <row r="59" spans="2:11">
      <c r="F59" s="18"/>
      <c r="G59" s="2561"/>
      <c r="H59" s="2561"/>
      <c r="I59" s="2561"/>
      <c r="J59" s="19" t="s">
        <v>1498</v>
      </c>
    </row>
    <row r="60" spans="2:11" ht="12.75" customHeight="1">
      <c r="F60" s="18"/>
      <c r="G60" s="18"/>
      <c r="H60" s="18"/>
      <c r="I60" s="18"/>
      <c r="J60" s="19"/>
    </row>
    <row r="61" spans="2:11" ht="12.75" customHeight="1">
      <c r="F61" s="18"/>
      <c r="G61" s="18"/>
      <c r="H61" s="18"/>
      <c r="I61" s="18"/>
      <c r="J61" s="19"/>
    </row>
    <row r="62" spans="2:11" ht="12.75" customHeight="1">
      <c r="F62" s="18"/>
      <c r="G62" s="2561"/>
      <c r="H62" s="2561"/>
      <c r="I62" s="2561"/>
      <c r="J62" s="19" t="s">
        <v>1499</v>
      </c>
    </row>
    <row r="63" spans="2:11" ht="12.75" customHeight="1">
      <c r="F63" s="18"/>
      <c r="G63" s="18"/>
      <c r="H63" s="18"/>
      <c r="I63" s="18"/>
      <c r="J63" s="19"/>
    </row>
    <row r="64" spans="2:11" ht="12.75" customHeight="1">
      <c r="F64" s="18"/>
      <c r="G64" s="18"/>
      <c r="H64" s="18"/>
      <c r="I64" s="18"/>
      <c r="J64" s="19"/>
    </row>
    <row r="65" spans="2:10" ht="12.75" customHeight="1">
      <c r="F65" s="18"/>
      <c r="G65" s="2561"/>
      <c r="H65" s="2561"/>
      <c r="I65" s="2561"/>
      <c r="J65" s="19" t="s">
        <v>1500</v>
      </c>
    </row>
    <row r="66" spans="2:10" ht="12.75" customHeight="1">
      <c r="F66" s="18"/>
      <c r="G66" s="18"/>
      <c r="H66" s="18"/>
      <c r="I66" s="18"/>
      <c r="J66" s="19"/>
    </row>
    <row r="67" spans="2:10" ht="12.75" customHeight="1">
      <c r="F67" s="18"/>
      <c r="G67" s="18"/>
      <c r="H67" s="18"/>
      <c r="I67" s="18"/>
      <c r="J67" s="19"/>
    </row>
    <row r="68" spans="2:10" ht="12.75" customHeight="1">
      <c r="F68" s="18"/>
      <c r="G68" s="2561"/>
      <c r="H68" s="2561"/>
      <c r="I68" s="2561"/>
      <c r="J68" s="19" t="s">
        <v>1501</v>
      </c>
    </row>
    <row r="69" spans="2:10" ht="12.75" customHeight="1">
      <c r="F69" s="18"/>
      <c r="G69" s="18"/>
      <c r="H69" s="18"/>
      <c r="I69" s="18"/>
      <c r="J69" s="19"/>
    </row>
    <row r="70" spans="2:10" ht="12.75" customHeight="1">
      <c r="F70" s="18"/>
      <c r="G70" s="18"/>
      <c r="H70" s="18"/>
      <c r="I70" s="18"/>
      <c r="J70" s="19"/>
    </row>
    <row r="71" spans="2:10" ht="12.75" customHeight="1">
      <c r="C71" s="15" t="s">
        <v>1502</v>
      </c>
      <c r="F71" s="2562"/>
      <c r="G71" s="62" t="s">
        <v>1503</v>
      </c>
      <c r="H71" s="2563"/>
      <c r="I71" s="2563"/>
      <c r="J71" s="15" t="s">
        <v>1504</v>
      </c>
    </row>
    <row r="72" spans="2:10" ht="12.75" customHeight="1">
      <c r="F72" s="56"/>
      <c r="G72" s="62"/>
      <c r="H72" s="56"/>
      <c r="I72" s="56"/>
    </row>
    <row r="73" spans="2:10" ht="12.75" customHeight="1">
      <c r="B73" s="15" t="s">
        <v>1505</v>
      </c>
      <c r="D73" s="2563"/>
      <c r="E73" s="2563"/>
      <c r="F73" s="15" t="s">
        <v>1506</v>
      </c>
    </row>
    <row r="74" spans="2:10" ht="12.75" customHeight="1">
      <c r="B74" s="15" t="s">
        <v>285</v>
      </c>
      <c r="D74" s="2564"/>
      <c r="E74" s="2564"/>
      <c r="F74" s="15" t="s">
        <v>1507</v>
      </c>
      <c r="J74" s="20"/>
    </row>
    <row r="75" spans="2:10" ht="12.75" customHeight="1">
      <c r="B75" s="15" t="s">
        <v>1505</v>
      </c>
      <c r="D75" s="2565"/>
      <c r="E75" s="2565"/>
      <c r="F75" s="15" t="s">
        <v>1506</v>
      </c>
    </row>
    <row r="76" spans="2:10" ht="12.75" customHeight="1">
      <c r="B76" s="15" t="s">
        <v>285</v>
      </c>
      <c r="D76" s="2564"/>
      <c r="E76" s="2564"/>
      <c r="F76" s="15" t="s">
        <v>1507</v>
      </c>
      <c r="H76" s="20"/>
      <c r="J76" s="20"/>
    </row>
    <row r="77" spans="2:10" ht="12.75" customHeight="1">
      <c r="B77" s="15" t="s">
        <v>1505</v>
      </c>
      <c r="D77" s="2565"/>
      <c r="E77" s="2565"/>
      <c r="F77" s="15" t="s">
        <v>1506</v>
      </c>
    </row>
    <row r="78" spans="2:10" ht="12.75" customHeight="1">
      <c r="B78" s="15" t="s">
        <v>285</v>
      </c>
      <c r="D78" s="2564"/>
      <c r="E78" s="2564"/>
      <c r="F78" s="15" t="s">
        <v>1507</v>
      </c>
      <c r="J78" s="20"/>
    </row>
    <row r="79" spans="2:10" ht="12.75" customHeight="1">
      <c r="B79" s="15" t="s">
        <v>1505</v>
      </c>
      <c r="D79" s="2565"/>
      <c r="E79" s="2565"/>
      <c r="F79" s="15" t="s">
        <v>1506</v>
      </c>
    </row>
    <row r="80" spans="2:10" ht="12.75" customHeight="1">
      <c r="B80" s="15" t="s">
        <v>285</v>
      </c>
      <c r="D80" s="2564"/>
      <c r="E80" s="2564"/>
      <c r="F80" s="15" t="s">
        <v>1508</v>
      </c>
    </row>
    <row r="86" spans="2:3" ht="12.75" customHeight="1">
      <c r="B86" s="15" t="s">
        <v>1509</v>
      </c>
    </row>
    <row r="87" spans="2:3" ht="12.75" customHeight="1">
      <c r="B87" s="15" t="s">
        <v>1510</v>
      </c>
    </row>
    <row r="88" spans="2:3" ht="12.75" customHeight="1">
      <c r="B88" s="15" t="s">
        <v>1511</v>
      </c>
    </row>
    <row r="89" spans="2:3" ht="12.75" customHeight="1">
      <c r="B89" s="15" t="s">
        <v>1512</v>
      </c>
    </row>
    <row r="93" spans="2:3" ht="12.75" customHeight="1">
      <c r="C93" s="57"/>
    </row>
  </sheetData>
  <mergeCells count="23">
    <mergeCell ref="D74:E74"/>
    <mergeCell ref="D73:E73"/>
    <mergeCell ref="D79:E79"/>
    <mergeCell ref="D80:E80"/>
    <mergeCell ref="A2:K2"/>
    <mergeCell ref="A8:K8"/>
    <mergeCell ref="B17:I17"/>
    <mergeCell ref="B19:I19"/>
    <mergeCell ref="B28:I28"/>
    <mergeCell ref="D75:E75"/>
    <mergeCell ref="D76:E76"/>
    <mergeCell ref="B42:K49"/>
    <mergeCell ref="D77:E77"/>
    <mergeCell ref="D78:E78"/>
    <mergeCell ref="J25:K25"/>
    <mergeCell ref="B40:K40"/>
    <mergeCell ref="H71:I71"/>
    <mergeCell ref="B51:K54"/>
    <mergeCell ref="B41:K41"/>
    <mergeCell ref="J23:K23"/>
    <mergeCell ref="J11:K11"/>
    <mergeCell ref="J13:K13"/>
    <mergeCell ref="J16:K16"/>
  </mergeCells>
  <hyperlinks>
    <hyperlink ref="M1" location="Content!A1" display="Content" xr:uid="{00000000-0004-0000-1600-000000000000}"/>
  </hyperlinks>
  <printOptions horizontalCentered="1"/>
  <pageMargins left="0.2" right="0.2" top="1.25" bottom="0.75" header="0.3" footer="0.3"/>
  <pageSetup paperSize="5" scale="74"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5F7851-4616-4AD4-8665-B68C6DF9D570}">
  <sheetPr>
    <tabColor rgb="FFFF99FF"/>
    <pageSetUpPr fitToPage="1"/>
  </sheetPr>
  <dimension ref="A1:Z163"/>
  <sheetViews>
    <sheetView showGridLines="0" topLeftCell="U1" zoomScale="90" zoomScaleNormal="90" workbookViewId="0">
      <selection activeCell="AJ4" sqref="AJ4"/>
    </sheetView>
  </sheetViews>
  <sheetFormatPr defaultColWidth="11" defaultRowHeight="12.75"/>
  <cols>
    <col min="1" max="1" width="3.7109375" style="4" customWidth="1"/>
    <col min="2" max="2" width="2.7109375" style="1" customWidth="1"/>
    <col min="3" max="3" width="4" style="1" customWidth="1"/>
    <col min="4" max="4" width="25.7109375" style="1" customWidth="1"/>
    <col min="5" max="5" width="13.7109375" style="1" customWidth="1"/>
    <col min="6" max="8" width="13.28515625" style="1" customWidth="1"/>
    <col min="9" max="9" width="11.7109375" style="1" customWidth="1"/>
    <col min="10" max="10" width="21" style="1" customWidth="1"/>
    <col min="11" max="11" width="23.42578125" style="1" customWidth="1"/>
    <col min="12" max="12" width="21" style="1" customWidth="1"/>
    <col min="13" max="13" width="17.42578125" style="1" bestFit="1" customWidth="1"/>
    <col min="14" max="14" width="24.7109375" style="1" customWidth="1"/>
    <col min="15" max="15" width="19.7109375" style="1" customWidth="1"/>
    <col min="16" max="16" width="19.42578125" style="1" customWidth="1"/>
    <col min="17" max="17" width="15.42578125" style="1" customWidth="1"/>
    <col min="18" max="18" width="22" style="1" customWidth="1"/>
    <col min="19" max="19" width="20.140625" style="1" customWidth="1"/>
    <col min="20" max="20" width="15.42578125" style="1" customWidth="1"/>
    <col min="21" max="21" width="21.42578125" style="1" customWidth="1"/>
    <col min="22" max="22" width="18.28515625" style="1" customWidth="1"/>
    <col min="23" max="24" width="19.7109375" style="1" customWidth="1"/>
    <col min="25" max="25" width="6.28515625" style="1" customWidth="1"/>
    <col min="26" max="257" width="11" style="1"/>
    <col min="258" max="258" width="3.7109375" style="1" customWidth="1"/>
    <col min="259" max="259" width="2.7109375" style="1" customWidth="1"/>
    <col min="260" max="260" width="4" style="1" customWidth="1"/>
    <col min="261" max="261" width="25.7109375" style="1" customWidth="1"/>
    <col min="262" max="262" width="13.7109375" style="1" customWidth="1"/>
    <col min="263" max="263" width="13.28515625" style="1" customWidth="1"/>
    <col min="264" max="264" width="11.7109375" style="1" customWidth="1"/>
    <col min="265" max="265" width="21" style="1" customWidth="1"/>
    <col min="266" max="266" width="23.42578125" style="1" customWidth="1"/>
    <col min="267" max="267" width="21" style="1" customWidth="1"/>
    <col min="268" max="268" width="15.42578125" style="1" customWidth="1"/>
    <col min="269" max="269" width="24.7109375" style="1" customWidth="1"/>
    <col min="270" max="270" width="19.7109375" style="1" customWidth="1"/>
    <col min="271" max="271" width="19.42578125" style="1" customWidth="1"/>
    <col min="272" max="272" width="15.42578125" style="1" customWidth="1"/>
    <col min="273" max="273" width="22" style="1" customWidth="1"/>
    <col min="274" max="274" width="20.140625" style="1" customWidth="1"/>
    <col min="275" max="275" width="15.42578125" style="1" customWidth="1"/>
    <col min="276" max="276" width="21.42578125" style="1" customWidth="1"/>
    <col min="277" max="277" width="18.28515625" style="1" customWidth="1"/>
    <col min="278" max="279" width="19.7109375" style="1" customWidth="1"/>
    <col min="280" max="280" width="6.28515625" style="1" customWidth="1"/>
    <col min="281" max="281" width="12" style="1" bestFit="1" customWidth="1"/>
    <col min="282" max="513" width="11" style="1"/>
    <col min="514" max="514" width="3.7109375" style="1" customWidth="1"/>
    <col min="515" max="515" width="2.7109375" style="1" customWidth="1"/>
    <col min="516" max="516" width="4" style="1" customWidth="1"/>
    <col min="517" max="517" width="25.7109375" style="1" customWidth="1"/>
    <col min="518" max="518" width="13.7109375" style="1" customWidth="1"/>
    <col min="519" max="519" width="13.28515625" style="1" customWidth="1"/>
    <col min="520" max="520" width="11.7109375" style="1" customWidth="1"/>
    <col min="521" max="521" width="21" style="1" customWidth="1"/>
    <col min="522" max="522" width="23.42578125" style="1" customWidth="1"/>
    <col min="523" max="523" width="21" style="1" customWidth="1"/>
    <col min="524" max="524" width="15.42578125" style="1" customWidth="1"/>
    <col min="525" max="525" width="24.7109375" style="1" customWidth="1"/>
    <col min="526" max="526" width="19.7109375" style="1" customWidth="1"/>
    <col min="527" max="527" width="19.42578125" style="1" customWidth="1"/>
    <col min="528" max="528" width="15.42578125" style="1" customWidth="1"/>
    <col min="529" max="529" width="22" style="1" customWidth="1"/>
    <col min="530" max="530" width="20.140625" style="1" customWidth="1"/>
    <col min="531" max="531" width="15.42578125" style="1" customWidth="1"/>
    <col min="532" max="532" width="21.42578125" style="1" customWidth="1"/>
    <col min="533" max="533" width="18.28515625" style="1" customWidth="1"/>
    <col min="534" max="535" width="19.7109375" style="1" customWidth="1"/>
    <col min="536" max="536" width="6.28515625" style="1" customWidth="1"/>
    <col min="537" max="537" width="12" style="1" bestFit="1" customWidth="1"/>
    <col min="538" max="769" width="11" style="1"/>
    <col min="770" max="770" width="3.7109375" style="1" customWidth="1"/>
    <col min="771" max="771" width="2.7109375" style="1" customWidth="1"/>
    <col min="772" max="772" width="4" style="1" customWidth="1"/>
    <col min="773" max="773" width="25.7109375" style="1" customWidth="1"/>
    <col min="774" max="774" width="13.7109375" style="1" customWidth="1"/>
    <col min="775" max="775" width="13.28515625" style="1" customWidth="1"/>
    <col min="776" max="776" width="11.7109375" style="1" customWidth="1"/>
    <col min="777" max="777" width="21" style="1" customWidth="1"/>
    <col min="778" max="778" width="23.42578125" style="1" customWidth="1"/>
    <col min="779" max="779" width="21" style="1" customWidth="1"/>
    <col min="780" max="780" width="15.42578125" style="1" customWidth="1"/>
    <col min="781" max="781" width="24.7109375" style="1" customWidth="1"/>
    <col min="782" max="782" width="19.7109375" style="1" customWidth="1"/>
    <col min="783" max="783" width="19.42578125" style="1" customWidth="1"/>
    <col min="784" max="784" width="15.42578125" style="1" customWidth="1"/>
    <col min="785" max="785" width="22" style="1" customWidth="1"/>
    <col min="786" max="786" width="20.140625" style="1" customWidth="1"/>
    <col min="787" max="787" width="15.42578125" style="1" customWidth="1"/>
    <col min="788" max="788" width="21.42578125" style="1" customWidth="1"/>
    <col min="789" max="789" width="18.28515625" style="1" customWidth="1"/>
    <col min="790" max="791" width="19.7109375" style="1" customWidth="1"/>
    <col min="792" max="792" width="6.28515625" style="1" customWidth="1"/>
    <col min="793" max="793" width="12" style="1" bestFit="1" customWidth="1"/>
    <col min="794" max="1025" width="11" style="1"/>
    <col min="1026" max="1026" width="3.7109375" style="1" customWidth="1"/>
    <col min="1027" max="1027" width="2.7109375" style="1" customWidth="1"/>
    <col min="1028" max="1028" width="4" style="1" customWidth="1"/>
    <col min="1029" max="1029" width="25.7109375" style="1" customWidth="1"/>
    <col min="1030" max="1030" width="13.7109375" style="1" customWidth="1"/>
    <col min="1031" max="1031" width="13.28515625" style="1" customWidth="1"/>
    <col min="1032" max="1032" width="11.7109375" style="1" customWidth="1"/>
    <col min="1033" max="1033" width="21" style="1" customWidth="1"/>
    <col min="1034" max="1034" width="23.42578125" style="1" customWidth="1"/>
    <col min="1035" max="1035" width="21" style="1" customWidth="1"/>
    <col min="1036" max="1036" width="15.42578125" style="1" customWidth="1"/>
    <col min="1037" max="1037" width="24.7109375" style="1" customWidth="1"/>
    <col min="1038" max="1038" width="19.7109375" style="1" customWidth="1"/>
    <col min="1039" max="1039" width="19.42578125" style="1" customWidth="1"/>
    <col min="1040" max="1040" width="15.42578125" style="1" customWidth="1"/>
    <col min="1041" max="1041" width="22" style="1" customWidth="1"/>
    <col min="1042" max="1042" width="20.140625" style="1" customWidth="1"/>
    <col min="1043" max="1043" width="15.42578125" style="1" customWidth="1"/>
    <col min="1044" max="1044" width="21.42578125" style="1" customWidth="1"/>
    <col min="1045" max="1045" width="18.28515625" style="1" customWidth="1"/>
    <col min="1046" max="1047" width="19.7109375" style="1" customWidth="1"/>
    <col min="1048" max="1048" width="6.28515625" style="1" customWidth="1"/>
    <col min="1049" max="1049" width="12" style="1" bestFit="1" customWidth="1"/>
    <col min="1050" max="1281" width="11" style="1"/>
    <col min="1282" max="1282" width="3.7109375" style="1" customWidth="1"/>
    <col min="1283" max="1283" width="2.7109375" style="1" customWidth="1"/>
    <col min="1284" max="1284" width="4" style="1" customWidth="1"/>
    <col min="1285" max="1285" width="25.7109375" style="1" customWidth="1"/>
    <col min="1286" max="1286" width="13.7109375" style="1" customWidth="1"/>
    <col min="1287" max="1287" width="13.28515625" style="1" customWidth="1"/>
    <col min="1288" max="1288" width="11.7109375" style="1" customWidth="1"/>
    <col min="1289" max="1289" width="21" style="1" customWidth="1"/>
    <col min="1290" max="1290" width="23.42578125" style="1" customWidth="1"/>
    <col min="1291" max="1291" width="21" style="1" customWidth="1"/>
    <col min="1292" max="1292" width="15.42578125" style="1" customWidth="1"/>
    <col min="1293" max="1293" width="24.7109375" style="1" customWidth="1"/>
    <col min="1294" max="1294" width="19.7109375" style="1" customWidth="1"/>
    <col min="1295" max="1295" width="19.42578125" style="1" customWidth="1"/>
    <col min="1296" max="1296" width="15.42578125" style="1" customWidth="1"/>
    <col min="1297" max="1297" width="22" style="1" customWidth="1"/>
    <col min="1298" max="1298" width="20.140625" style="1" customWidth="1"/>
    <col min="1299" max="1299" width="15.42578125" style="1" customWidth="1"/>
    <col min="1300" max="1300" width="21.42578125" style="1" customWidth="1"/>
    <col min="1301" max="1301" width="18.28515625" style="1" customWidth="1"/>
    <col min="1302" max="1303" width="19.7109375" style="1" customWidth="1"/>
    <col min="1304" max="1304" width="6.28515625" style="1" customWidth="1"/>
    <col min="1305" max="1305" width="12" style="1" bestFit="1" customWidth="1"/>
    <col min="1306" max="1537" width="11" style="1"/>
    <col min="1538" max="1538" width="3.7109375" style="1" customWidth="1"/>
    <col min="1539" max="1539" width="2.7109375" style="1" customWidth="1"/>
    <col min="1540" max="1540" width="4" style="1" customWidth="1"/>
    <col min="1541" max="1541" width="25.7109375" style="1" customWidth="1"/>
    <col min="1542" max="1542" width="13.7109375" style="1" customWidth="1"/>
    <col min="1543" max="1543" width="13.28515625" style="1" customWidth="1"/>
    <col min="1544" max="1544" width="11.7109375" style="1" customWidth="1"/>
    <col min="1545" max="1545" width="21" style="1" customWidth="1"/>
    <col min="1546" max="1546" width="23.42578125" style="1" customWidth="1"/>
    <col min="1547" max="1547" width="21" style="1" customWidth="1"/>
    <col min="1548" max="1548" width="15.42578125" style="1" customWidth="1"/>
    <col min="1549" max="1549" width="24.7109375" style="1" customWidth="1"/>
    <col min="1550" max="1550" width="19.7109375" style="1" customWidth="1"/>
    <col min="1551" max="1551" width="19.42578125" style="1" customWidth="1"/>
    <col min="1552" max="1552" width="15.42578125" style="1" customWidth="1"/>
    <col min="1553" max="1553" width="22" style="1" customWidth="1"/>
    <col min="1554" max="1554" width="20.140625" style="1" customWidth="1"/>
    <col min="1555" max="1555" width="15.42578125" style="1" customWidth="1"/>
    <col min="1556" max="1556" width="21.42578125" style="1" customWidth="1"/>
    <col min="1557" max="1557" width="18.28515625" style="1" customWidth="1"/>
    <col min="1558" max="1559" width="19.7109375" style="1" customWidth="1"/>
    <col min="1560" max="1560" width="6.28515625" style="1" customWidth="1"/>
    <col min="1561" max="1561" width="12" style="1" bestFit="1" customWidth="1"/>
    <col min="1562" max="1793" width="11" style="1"/>
    <col min="1794" max="1794" width="3.7109375" style="1" customWidth="1"/>
    <col min="1795" max="1795" width="2.7109375" style="1" customWidth="1"/>
    <col min="1796" max="1796" width="4" style="1" customWidth="1"/>
    <col min="1797" max="1797" width="25.7109375" style="1" customWidth="1"/>
    <col min="1798" max="1798" width="13.7109375" style="1" customWidth="1"/>
    <col min="1799" max="1799" width="13.28515625" style="1" customWidth="1"/>
    <col min="1800" max="1800" width="11.7109375" style="1" customWidth="1"/>
    <col min="1801" max="1801" width="21" style="1" customWidth="1"/>
    <col min="1802" max="1802" width="23.42578125" style="1" customWidth="1"/>
    <col min="1803" max="1803" width="21" style="1" customWidth="1"/>
    <col min="1804" max="1804" width="15.42578125" style="1" customWidth="1"/>
    <col min="1805" max="1805" width="24.7109375" style="1" customWidth="1"/>
    <col min="1806" max="1806" width="19.7109375" style="1" customWidth="1"/>
    <col min="1807" max="1807" width="19.42578125" style="1" customWidth="1"/>
    <col min="1808" max="1808" width="15.42578125" style="1" customWidth="1"/>
    <col min="1809" max="1809" width="22" style="1" customWidth="1"/>
    <col min="1810" max="1810" width="20.140625" style="1" customWidth="1"/>
    <col min="1811" max="1811" width="15.42578125" style="1" customWidth="1"/>
    <col min="1812" max="1812" width="21.42578125" style="1" customWidth="1"/>
    <col min="1813" max="1813" width="18.28515625" style="1" customWidth="1"/>
    <col min="1814" max="1815" width="19.7109375" style="1" customWidth="1"/>
    <col min="1816" max="1816" width="6.28515625" style="1" customWidth="1"/>
    <col min="1817" max="1817" width="12" style="1" bestFit="1" customWidth="1"/>
    <col min="1818" max="2049" width="11" style="1"/>
    <col min="2050" max="2050" width="3.7109375" style="1" customWidth="1"/>
    <col min="2051" max="2051" width="2.7109375" style="1" customWidth="1"/>
    <col min="2052" max="2052" width="4" style="1" customWidth="1"/>
    <col min="2053" max="2053" width="25.7109375" style="1" customWidth="1"/>
    <col min="2054" max="2054" width="13.7109375" style="1" customWidth="1"/>
    <col min="2055" max="2055" width="13.28515625" style="1" customWidth="1"/>
    <col min="2056" max="2056" width="11.7109375" style="1" customWidth="1"/>
    <col min="2057" max="2057" width="21" style="1" customWidth="1"/>
    <col min="2058" max="2058" width="23.42578125" style="1" customWidth="1"/>
    <col min="2059" max="2059" width="21" style="1" customWidth="1"/>
    <col min="2060" max="2060" width="15.42578125" style="1" customWidth="1"/>
    <col min="2061" max="2061" width="24.7109375" style="1" customWidth="1"/>
    <col min="2062" max="2062" width="19.7109375" style="1" customWidth="1"/>
    <col min="2063" max="2063" width="19.42578125" style="1" customWidth="1"/>
    <col min="2064" max="2064" width="15.42578125" style="1" customWidth="1"/>
    <col min="2065" max="2065" width="22" style="1" customWidth="1"/>
    <col min="2066" max="2066" width="20.140625" style="1" customWidth="1"/>
    <col min="2067" max="2067" width="15.42578125" style="1" customWidth="1"/>
    <col min="2068" max="2068" width="21.42578125" style="1" customWidth="1"/>
    <col min="2069" max="2069" width="18.28515625" style="1" customWidth="1"/>
    <col min="2070" max="2071" width="19.7109375" style="1" customWidth="1"/>
    <col min="2072" max="2072" width="6.28515625" style="1" customWidth="1"/>
    <col min="2073" max="2073" width="12" style="1" bestFit="1" customWidth="1"/>
    <col min="2074" max="2305" width="11" style="1"/>
    <col min="2306" max="2306" width="3.7109375" style="1" customWidth="1"/>
    <col min="2307" max="2307" width="2.7109375" style="1" customWidth="1"/>
    <col min="2308" max="2308" width="4" style="1" customWidth="1"/>
    <col min="2309" max="2309" width="25.7109375" style="1" customWidth="1"/>
    <col min="2310" max="2310" width="13.7109375" style="1" customWidth="1"/>
    <col min="2311" max="2311" width="13.28515625" style="1" customWidth="1"/>
    <col min="2312" max="2312" width="11.7109375" style="1" customWidth="1"/>
    <col min="2313" max="2313" width="21" style="1" customWidth="1"/>
    <col min="2314" max="2314" width="23.42578125" style="1" customWidth="1"/>
    <col min="2315" max="2315" width="21" style="1" customWidth="1"/>
    <col min="2316" max="2316" width="15.42578125" style="1" customWidth="1"/>
    <col min="2317" max="2317" width="24.7109375" style="1" customWidth="1"/>
    <col min="2318" max="2318" width="19.7109375" style="1" customWidth="1"/>
    <col min="2319" max="2319" width="19.42578125" style="1" customWidth="1"/>
    <col min="2320" max="2320" width="15.42578125" style="1" customWidth="1"/>
    <col min="2321" max="2321" width="22" style="1" customWidth="1"/>
    <col min="2322" max="2322" width="20.140625" style="1" customWidth="1"/>
    <col min="2323" max="2323" width="15.42578125" style="1" customWidth="1"/>
    <col min="2324" max="2324" width="21.42578125" style="1" customWidth="1"/>
    <col min="2325" max="2325" width="18.28515625" style="1" customWidth="1"/>
    <col min="2326" max="2327" width="19.7109375" style="1" customWidth="1"/>
    <col min="2328" max="2328" width="6.28515625" style="1" customWidth="1"/>
    <col min="2329" max="2329" width="12" style="1" bestFit="1" customWidth="1"/>
    <col min="2330" max="2561" width="11" style="1"/>
    <col min="2562" max="2562" width="3.7109375" style="1" customWidth="1"/>
    <col min="2563" max="2563" width="2.7109375" style="1" customWidth="1"/>
    <col min="2564" max="2564" width="4" style="1" customWidth="1"/>
    <col min="2565" max="2565" width="25.7109375" style="1" customWidth="1"/>
    <col min="2566" max="2566" width="13.7109375" style="1" customWidth="1"/>
    <col min="2567" max="2567" width="13.28515625" style="1" customWidth="1"/>
    <col min="2568" max="2568" width="11.7109375" style="1" customWidth="1"/>
    <col min="2569" max="2569" width="21" style="1" customWidth="1"/>
    <col min="2570" max="2570" width="23.42578125" style="1" customWidth="1"/>
    <col min="2571" max="2571" width="21" style="1" customWidth="1"/>
    <col min="2572" max="2572" width="15.42578125" style="1" customWidth="1"/>
    <col min="2573" max="2573" width="24.7109375" style="1" customWidth="1"/>
    <col min="2574" max="2574" width="19.7109375" style="1" customWidth="1"/>
    <col min="2575" max="2575" width="19.42578125" style="1" customWidth="1"/>
    <col min="2576" max="2576" width="15.42578125" style="1" customWidth="1"/>
    <col min="2577" max="2577" width="22" style="1" customWidth="1"/>
    <col min="2578" max="2578" width="20.140625" style="1" customWidth="1"/>
    <col min="2579" max="2579" width="15.42578125" style="1" customWidth="1"/>
    <col min="2580" max="2580" width="21.42578125" style="1" customWidth="1"/>
    <col min="2581" max="2581" width="18.28515625" style="1" customWidth="1"/>
    <col min="2582" max="2583" width="19.7109375" style="1" customWidth="1"/>
    <col min="2584" max="2584" width="6.28515625" style="1" customWidth="1"/>
    <col min="2585" max="2585" width="12" style="1" bestFit="1" customWidth="1"/>
    <col min="2586" max="2817" width="11" style="1"/>
    <col min="2818" max="2818" width="3.7109375" style="1" customWidth="1"/>
    <col min="2819" max="2819" width="2.7109375" style="1" customWidth="1"/>
    <col min="2820" max="2820" width="4" style="1" customWidth="1"/>
    <col min="2821" max="2821" width="25.7109375" style="1" customWidth="1"/>
    <col min="2822" max="2822" width="13.7109375" style="1" customWidth="1"/>
    <col min="2823" max="2823" width="13.28515625" style="1" customWidth="1"/>
    <col min="2824" max="2824" width="11.7109375" style="1" customWidth="1"/>
    <col min="2825" max="2825" width="21" style="1" customWidth="1"/>
    <col min="2826" max="2826" width="23.42578125" style="1" customWidth="1"/>
    <col min="2827" max="2827" width="21" style="1" customWidth="1"/>
    <col min="2828" max="2828" width="15.42578125" style="1" customWidth="1"/>
    <col min="2829" max="2829" width="24.7109375" style="1" customWidth="1"/>
    <col min="2830" max="2830" width="19.7109375" style="1" customWidth="1"/>
    <col min="2831" max="2831" width="19.42578125" style="1" customWidth="1"/>
    <col min="2832" max="2832" width="15.42578125" style="1" customWidth="1"/>
    <col min="2833" max="2833" width="22" style="1" customWidth="1"/>
    <col min="2834" max="2834" width="20.140625" style="1" customWidth="1"/>
    <col min="2835" max="2835" width="15.42578125" style="1" customWidth="1"/>
    <col min="2836" max="2836" width="21.42578125" style="1" customWidth="1"/>
    <col min="2837" max="2837" width="18.28515625" style="1" customWidth="1"/>
    <col min="2838" max="2839" width="19.7109375" style="1" customWidth="1"/>
    <col min="2840" max="2840" width="6.28515625" style="1" customWidth="1"/>
    <col min="2841" max="2841" width="12" style="1" bestFit="1" customWidth="1"/>
    <col min="2842" max="3073" width="11" style="1"/>
    <col min="3074" max="3074" width="3.7109375" style="1" customWidth="1"/>
    <col min="3075" max="3075" width="2.7109375" style="1" customWidth="1"/>
    <col min="3076" max="3076" width="4" style="1" customWidth="1"/>
    <col min="3077" max="3077" width="25.7109375" style="1" customWidth="1"/>
    <col min="3078" max="3078" width="13.7109375" style="1" customWidth="1"/>
    <col min="3079" max="3079" width="13.28515625" style="1" customWidth="1"/>
    <col min="3080" max="3080" width="11.7109375" style="1" customWidth="1"/>
    <col min="3081" max="3081" width="21" style="1" customWidth="1"/>
    <col min="3082" max="3082" width="23.42578125" style="1" customWidth="1"/>
    <col min="3083" max="3083" width="21" style="1" customWidth="1"/>
    <col min="3084" max="3084" width="15.42578125" style="1" customWidth="1"/>
    <col min="3085" max="3085" width="24.7109375" style="1" customWidth="1"/>
    <col min="3086" max="3086" width="19.7109375" style="1" customWidth="1"/>
    <col min="3087" max="3087" width="19.42578125" style="1" customWidth="1"/>
    <col min="3088" max="3088" width="15.42578125" style="1" customWidth="1"/>
    <col min="3089" max="3089" width="22" style="1" customWidth="1"/>
    <col min="3090" max="3090" width="20.140625" style="1" customWidth="1"/>
    <col min="3091" max="3091" width="15.42578125" style="1" customWidth="1"/>
    <col min="3092" max="3092" width="21.42578125" style="1" customWidth="1"/>
    <col min="3093" max="3093" width="18.28515625" style="1" customWidth="1"/>
    <col min="3094" max="3095" width="19.7109375" style="1" customWidth="1"/>
    <col min="3096" max="3096" width="6.28515625" style="1" customWidth="1"/>
    <col min="3097" max="3097" width="12" style="1" bestFit="1" customWidth="1"/>
    <col min="3098" max="3329" width="11" style="1"/>
    <col min="3330" max="3330" width="3.7109375" style="1" customWidth="1"/>
    <col min="3331" max="3331" width="2.7109375" style="1" customWidth="1"/>
    <col min="3332" max="3332" width="4" style="1" customWidth="1"/>
    <col min="3333" max="3333" width="25.7109375" style="1" customWidth="1"/>
    <col min="3334" max="3334" width="13.7109375" style="1" customWidth="1"/>
    <col min="3335" max="3335" width="13.28515625" style="1" customWidth="1"/>
    <col min="3336" max="3336" width="11.7109375" style="1" customWidth="1"/>
    <col min="3337" max="3337" width="21" style="1" customWidth="1"/>
    <col min="3338" max="3338" width="23.42578125" style="1" customWidth="1"/>
    <col min="3339" max="3339" width="21" style="1" customWidth="1"/>
    <col min="3340" max="3340" width="15.42578125" style="1" customWidth="1"/>
    <col min="3341" max="3341" width="24.7109375" style="1" customWidth="1"/>
    <col min="3342" max="3342" width="19.7109375" style="1" customWidth="1"/>
    <col min="3343" max="3343" width="19.42578125" style="1" customWidth="1"/>
    <col min="3344" max="3344" width="15.42578125" style="1" customWidth="1"/>
    <col min="3345" max="3345" width="22" style="1" customWidth="1"/>
    <col min="3346" max="3346" width="20.140625" style="1" customWidth="1"/>
    <col min="3347" max="3347" width="15.42578125" style="1" customWidth="1"/>
    <col min="3348" max="3348" width="21.42578125" style="1" customWidth="1"/>
    <col min="3349" max="3349" width="18.28515625" style="1" customWidth="1"/>
    <col min="3350" max="3351" width="19.7109375" style="1" customWidth="1"/>
    <col min="3352" max="3352" width="6.28515625" style="1" customWidth="1"/>
    <col min="3353" max="3353" width="12" style="1" bestFit="1" customWidth="1"/>
    <col min="3354" max="3585" width="11" style="1"/>
    <col min="3586" max="3586" width="3.7109375" style="1" customWidth="1"/>
    <col min="3587" max="3587" width="2.7109375" style="1" customWidth="1"/>
    <col min="3588" max="3588" width="4" style="1" customWidth="1"/>
    <col min="3589" max="3589" width="25.7109375" style="1" customWidth="1"/>
    <col min="3590" max="3590" width="13.7109375" style="1" customWidth="1"/>
    <col min="3591" max="3591" width="13.28515625" style="1" customWidth="1"/>
    <col min="3592" max="3592" width="11.7109375" style="1" customWidth="1"/>
    <col min="3593" max="3593" width="21" style="1" customWidth="1"/>
    <col min="3594" max="3594" width="23.42578125" style="1" customWidth="1"/>
    <col min="3595" max="3595" width="21" style="1" customWidth="1"/>
    <col min="3596" max="3596" width="15.42578125" style="1" customWidth="1"/>
    <col min="3597" max="3597" width="24.7109375" style="1" customWidth="1"/>
    <col min="3598" max="3598" width="19.7109375" style="1" customWidth="1"/>
    <col min="3599" max="3599" width="19.42578125" style="1" customWidth="1"/>
    <col min="3600" max="3600" width="15.42578125" style="1" customWidth="1"/>
    <col min="3601" max="3601" width="22" style="1" customWidth="1"/>
    <col min="3602" max="3602" width="20.140625" style="1" customWidth="1"/>
    <col min="3603" max="3603" width="15.42578125" style="1" customWidth="1"/>
    <col min="3604" max="3604" width="21.42578125" style="1" customWidth="1"/>
    <col min="3605" max="3605" width="18.28515625" style="1" customWidth="1"/>
    <col min="3606" max="3607" width="19.7109375" style="1" customWidth="1"/>
    <col min="3608" max="3608" width="6.28515625" style="1" customWidth="1"/>
    <col min="3609" max="3609" width="12" style="1" bestFit="1" customWidth="1"/>
    <col min="3610" max="3841" width="11" style="1"/>
    <col min="3842" max="3842" width="3.7109375" style="1" customWidth="1"/>
    <col min="3843" max="3843" width="2.7109375" style="1" customWidth="1"/>
    <col min="3844" max="3844" width="4" style="1" customWidth="1"/>
    <col min="3845" max="3845" width="25.7109375" style="1" customWidth="1"/>
    <col min="3846" max="3846" width="13.7109375" style="1" customWidth="1"/>
    <col min="3847" max="3847" width="13.28515625" style="1" customWidth="1"/>
    <col min="3848" max="3848" width="11.7109375" style="1" customWidth="1"/>
    <col min="3849" max="3849" width="21" style="1" customWidth="1"/>
    <col min="3850" max="3850" width="23.42578125" style="1" customWidth="1"/>
    <col min="3851" max="3851" width="21" style="1" customWidth="1"/>
    <col min="3852" max="3852" width="15.42578125" style="1" customWidth="1"/>
    <col min="3853" max="3853" width="24.7109375" style="1" customWidth="1"/>
    <col min="3854" max="3854" width="19.7109375" style="1" customWidth="1"/>
    <col min="3855" max="3855" width="19.42578125" style="1" customWidth="1"/>
    <col min="3856" max="3856" width="15.42578125" style="1" customWidth="1"/>
    <col min="3857" max="3857" width="22" style="1" customWidth="1"/>
    <col min="3858" max="3858" width="20.140625" style="1" customWidth="1"/>
    <col min="3859" max="3859" width="15.42578125" style="1" customWidth="1"/>
    <col min="3860" max="3860" width="21.42578125" style="1" customWidth="1"/>
    <col min="3861" max="3861" width="18.28515625" style="1" customWidth="1"/>
    <col min="3862" max="3863" width="19.7109375" style="1" customWidth="1"/>
    <col min="3864" max="3864" width="6.28515625" style="1" customWidth="1"/>
    <col min="3865" max="3865" width="12" style="1" bestFit="1" customWidth="1"/>
    <col min="3866" max="4097" width="11" style="1"/>
    <col min="4098" max="4098" width="3.7109375" style="1" customWidth="1"/>
    <col min="4099" max="4099" width="2.7109375" style="1" customWidth="1"/>
    <col min="4100" max="4100" width="4" style="1" customWidth="1"/>
    <col min="4101" max="4101" width="25.7109375" style="1" customWidth="1"/>
    <col min="4102" max="4102" width="13.7109375" style="1" customWidth="1"/>
    <col min="4103" max="4103" width="13.28515625" style="1" customWidth="1"/>
    <col min="4104" max="4104" width="11.7109375" style="1" customWidth="1"/>
    <col min="4105" max="4105" width="21" style="1" customWidth="1"/>
    <col min="4106" max="4106" width="23.42578125" style="1" customWidth="1"/>
    <col min="4107" max="4107" width="21" style="1" customWidth="1"/>
    <col min="4108" max="4108" width="15.42578125" style="1" customWidth="1"/>
    <col min="4109" max="4109" width="24.7109375" style="1" customWidth="1"/>
    <col min="4110" max="4110" width="19.7109375" style="1" customWidth="1"/>
    <col min="4111" max="4111" width="19.42578125" style="1" customWidth="1"/>
    <col min="4112" max="4112" width="15.42578125" style="1" customWidth="1"/>
    <col min="4113" max="4113" width="22" style="1" customWidth="1"/>
    <col min="4114" max="4114" width="20.140625" style="1" customWidth="1"/>
    <col min="4115" max="4115" width="15.42578125" style="1" customWidth="1"/>
    <col min="4116" max="4116" width="21.42578125" style="1" customWidth="1"/>
    <col min="4117" max="4117" width="18.28515625" style="1" customWidth="1"/>
    <col min="4118" max="4119" width="19.7109375" style="1" customWidth="1"/>
    <col min="4120" max="4120" width="6.28515625" style="1" customWidth="1"/>
    <col min="4121" max="4121" width="12" style="1" bestFit="1" customWidth="1"/>
    <col min="4122" max="4353" width="11" style="1"/>
    <col min="4354" max="4354" width="3.7109375" style="1" customWidth="1"/>
    <col min="4355" max="4355" width="2.7109375" style="1" customWidth="1"/>
    <col min="4356" max="4356" width="4" style="1" customWidth="1"/>
    <col min="4357" max="4357" width="25.7109375" style="1" customWidth="1"/>
    <col min="4358" max="4358" width="13.7109375" style="1" customWidth="1"/>
    <col min="4359" max="4359" width="13.28515625" style="1" customWidth="1"/>
    <col min="4360" max="4360" width="11.7109375" style="1" customWidth="1"/>
    <col min="4361" max="4361" width="21" style="1" customWidth="1"/>
    <col min="4362" max="4362" width="23.42578125" style="1" customWidth="1"/>
    <col min="4363" max="4363" width="21" style="1" customWidth="1"/>
    <col min="4364" max="4364" width="15.42578125" style="1" customWidth="1"/>
    <col min="4365" max="4365" width="24.7109375" style="1" customWidth="1"/>
    <col min="4366" max="4366" width="19.7109375" style="1" customWidth="1"/>
    <col min="4367" max="4367" width="19.42578125" style="1" customWidth="1"/>
    <col min="4368" max="4368" width="15.42578125" style="1" customWidth="1"/>
    <col min="4369" max="4369" width="22" style="1" customWidth="1"/>
    <col min="4370" max="4370" width="20.140625" style="1" customWidth="1"/>
    <col min="4371" max="4371" width="15.42578125" style="1" customWidth="1"/>
    <col min="4372" max="4372" width="21.42578125" style="1" customWidth="1"/>
    <col min="4373" max="4373" width="18.28515625" style="1" customWidth="1"/>
    <col min="4374" max="4375" width="19.7109375" style="1" customWidth="1"/>
    <col min="4376" max="4376" width="6.28515625" style="1" customWidth="1"/>
    <col min="4377" max="4377" width="12" style="1" bestFit="1" customWidth="1"/>
    <col min="4378" max="4609" width="11" style="1"/>
    <col min="4610" max="4610" width="3.7109375" style="1" customWidth="1"/>
    <col min="4611" max="4611" width="2.7109375" style="1" customWidth="1"/>
    <col min="4612" max="4612" width="4" style="1" customWidth="1"/>
    <col min="4613" max="4613" width="25.7109375" style="1" customWidth="1"/>
    <col min="4614" max="4614" width="13.7109375" style="1" customWidth="1"/>
    <col min="4615" max="4615" width="13.28515625" style="1" customWidth="1"/>
    <col min="4616" max="4616" width="11.7109375" style="1" customWidth="1"/>
    <col min="4617" max="4617" width="21" style="1" customWidth="1"/>
    <col min="4618" max="4618" width="23.42578125" style="1" customWidth="1"/>
    <col min="4619" max="4619" width="21" style="1" customWidth="1"/>
    <col min="4620" max="4620" width="15.42578125" style="1" customWidth="1"/>
    <col min="4621" max="4621" width="24.7109375" style="1" customWidth="1"/>
    <col min="4622" max="4622" width="19.7109375" style="1" customWidth="1"/>
    <col min="4623" max="4623" width="19.42578125" style="1" customWidth="1"/>
    <col min="4624" max="4624" width="15.42578125" style="1" customWidth="1"/>
    <col min="4625" max="4625" width="22" style="1" customWidth="1"/>
    <col min="4626" max="4626" width="20.140625" style="1" customWidth="1"/>
    <col min="4627" max="4627" width="15.42578125" style="1" customWidth="1"/>
    <col min="4628" max="4628" width="21.42578125" style="1" customWidth="1"/>
    <col min="4629" max="4629" width="18.28515625" style="1" customWidth="1"/>
    <col min="4630" max="4631" width="19.7109375" style="1" customWidth="1"/>
    <col min="4632" max="4632" width="6.28515625" style="1" customWidth="1"/>
    <col min="4633" max="4633" width="12" style="1" bestFit="1" customWidth="1"/>
    <col min="4634" max="4865" width="11" style="1"/>
    <col min="4866" max="4866" width="3.7109375" style="1" customWidth="1"/>
    <col min="4867" max="4867" width="2.7109375" style="1" customWidth="1"/>
    <col min="4868" max="4868" width="4" style="1" customWidth="1"/>
    <col min="4869" max="4869" width="25.7109375" style="1" customWidth="1"/>
    <col min="4870" max="4870" width="13.7109375" style="1" customWidth="1"/>
    <col min="4871" max="4871" width="13.28515625" style="1" customWidth="1"/>
    <col min="4872" max="4872" width="11.7109375" style="1" customWidth="1"/>
    <col min="4873" max="4873" width="21" style="1" customWidth="1"/>
    <col min="4874" max="4874" width="23.42578125" style="1" customWidth="1"/>
    <col min="4875" max="4875" width="21" style="1" customWidth="1"/>
    <col min="4876" max="4876" width="15.42578125" style="1" customWidth="1"/>
    <col min="4877" max="4877" width="24.7109375" style="1" customWidth="1"/>
    <col min="4878" max="4878" width="19.7109375" style="1" customWidth="1"/>
    <col min="4879" max="4879" width="19.42578125" style="1" customWidth="1"/>
    <col min="4880" max="4880" width="15.42578125" style="1" customWidth="1"/>
    <col min="4881" max="4881" width="22" style="1" customWidth="1"/>
    <col min="4882" max="4882" width="20.140625" style="1" customWidth="1"/>
    <col min="4883" max="4883" width="15.42578125" style="1" customWidth="1"/>
    <col min="4884" max="4884" width="21.42578125" style="1" customWidth="1"/>
    <col min="4885" max="4885" width="18.28515625" style="1" customWidth="1"/>
    <col min="4886" max="4887" width="19.7109375" style="1" customWidth="1"/>
    <col min="4888" max="4888" width="6.28515625" style="1" customWidth="1"/>
    <col min="4889" max="4889" width="12" style="1" bestFit="1" customWidth="1"/>
    <col min="4890" max="5121" width="11" style="1"/>
    <col min="5122" max="5122" width="3.7109375" style="1" customWidth="1"/>
    <col min="5123" max="5123" width="2.7109375" style="1" customWidth="1"/>
    <col min="5124" max="5124" width="4" style="1" customWidth="1"/>
    <col min="5125" max="5125" width="25.7109375" style="1" customWidth="1"/>
    <col min="5126" max="5126" width="13.7109375" style="1" customWidth="1"/>
    <col min="5127" max="5127" width="13.28515625" style="1" customWidth="1"/>
    <col min="5128" max="5128" width="11.7109375" style="1" customWidth="1"/>
    <col min="5129" max="5129" width="21" style="1" customWidth="1"/>
    <col min="5130" max="5130" width="23.42578125" style="1" customWidth="1"/>
    <col min="5131" max="5131" width="21" style="1" customWidth="1"/>
    <col min="5132" max="5132" width="15.42578125" style="1" customWidth="1"/>
    <col min="5133" max="5133" width="24.7109375" style="1" customWidth="1"/>
    <col min="5134" max="5134" width="19.7109375" style="1" customWidth="1"/>
    <col min="5135" max="5135" width="19.42578125" style="1" customWidth="1"/>
    <col min="5136" max="5136" width="15.42578125" style="1" customWidth="1"/>
    <col min="5137" max="5137" width="22" style="1" customWidth="1"/>
    <col min="5138" max="5138" width="20.140625" style="1" customWidth="1"/>
    <col min="5139" max="5139" width="15.42578125" style="1" customWidth="1"/>
    <col min="5140" max="5140" width="21.42578125" style="1" customWidth="1"/>
    <col min="5141" max="5141" width="18.28515625" style="1" customWidth="1"/>
    <col min="5142" max="5143" width="19.7109375" style="1" customWidth="1"/>
    <col min="5144" max="5144" width="6.28515625" style="1" customWidth="1"/>
    <col min="5145" max="5145" width="12" style="1" bestFit="1" customWidth="1"/>
    <col min="5146" max="5377" width="11" style="1"/>
    <col min="5378" max="5378" width="3.7109375" style="1" customWidth="1"/>
    <col min="5379" max="5379" width="2.7109375" style="1" customWidth="1"/>
    <col min="5380" max="5380" width="4" style="1" customWidth="1"/>
    <col min="5381" max="5381" width="25.7109375" style="1" customWidth="1"/>
    <col min="5382" max="5382" width="13.7109375" style="1" customWidth="1"/>
    <col min="5383" max="5383" width="13.28515625" style="1" customWidth="1"/>
    <col min="5384" max="5384" width="11.7109375" style="1" customWidth="1"/>
    <col min="5385" max="5385" width="21" style="1" customWidth="1"/>
    <col min="5386" max="5386" width="23.42578125" style="1" customWidth="1"/>
    <col min="5387" max="5387" width="21" style="1" customWidth="1"/>
    <col min="5388" max="5388" width="15.42578125" style="1" customWidth="1"/>
    <col min="5389" max="5389" width="24.7109375" style="1" customWidth="1"/>
    <col min="5390" max="5390" width="19.7109375" style="1" customWidth="1"/>
    <col min="5391" max="5391" width="19.42578125" style="1" customWidth="1"/>
    <col min="5392" max="5392" width="15.42578125" style="1" customWidth="1"/>
    <col min="5393" max="5393" width="22" style="1" customWidth="1"/>
    <col min="5394" max="5394" width="20.140625" style="1" customWidth="1"/>
    <col min="5395" max="5395" width="15.42578125" style="1" customWidth="1"/>
    <col min="5396" max="5396" width="21.42578125" style="1" customWidth="1"/>
    <col min="5397" max="5397" width="18.28515625" style="1" customWidth="1"/>
    <col min="5398" max="5399" width="19.7109375" style="1" customWidth="1"/>
    <col min="5400" max="5400" width="6.28515625" style="1" customWidth="1"/>
    <col min="5401" max="5401" width="12" style="1" bestFit="1" customWidth="1"/>
    <col min="5402" max="5633" width="11" style="1"/>
    <col min="5634" max="5634" width="3.7109375" style="1" customWidth="1"/>
    <col min="5635" max="5635" width="2.7109375" style="1" customWidth="1"/>
    <col min="5636" max="5636" width="4" style="1" customWidth="1"/>
    <col min="5637" max="5637" width="25.7109375" style="1" customWidth="1"/>
    <col min="5638" max="5638" width="13.7109375" style="1" customWidth="1"/>
    <col min="5639" max="5639" width="13.28515625" style="1" customWidth="1"/>
    <col min="5640" max="5640" width="11.7109375" style="1" customWidth="1"/>
    <col min="5641" max="5641" width="21" style="1" customWidth="1"/>
    <col min="5642" max="5642" width="23.42578125" style="1" customWidth="1"/>
    <col min="5643" max="5643" width="21" style="1" customWidth="1"/>
    <col min="5644" max="5644" width="15.42578125" style="1" customWidth="1"/>
    <col min="5645" max="5645" width="24.7109375" style="1" customWidth="1"/>
    <col min="5646" max="5646" width="19.7109375" style="1" customWidth="1"/>
    <col min="5647" max="5647" width="19.42578125" style="1" customWidth="1"/>
    <col min="5648" max="5648" width="15.42578125" style="1" customWidth="1"/>
    <col min="5649" max="5649" width="22" style="1" customWidth="1"/>
    <col min="5650" max="5650" width="20.140625" style="1" customWidth="1"/>
    <col min="5651" max="5651" width="15.42578125" style="1" customWidth="1"/>
    <col min="5652" max="5652" width="21.42578125" style="1" customWidth="1"/>
    <col min="5653" max="5653" width="18.28515625" style="1" customWidth="1"/>
    <col min="5654" max="5655" width="19.7109375" style="1" customWidth="1"/>
    <col min="5656" max="5656" width="6.28515625" style="1" customWidth="1"/>
    <col min="5657" max="5657" width="12" style="1" bestFit="1" customWidth="1"/>
    <col min="5658" max="5889" width="11" style="1"/>
    <col min="5890" max="5890" width="3.7109375" style="1" customWidth="1"/>
    <col min="5891" max="5891" width="2.7109375" style="1" customWidth="1"/>
    <col min="5892" max="5892" width="4" style="1" customWidth="1"/>
    <col min="5893" max="5893" width="25.7109375" style="1" customWidth="1"/>
    <col min="5894" max="5894" width="13.7109375" style="1" customWidth="1"/>
    <col min="5895" max="5895" width="13.28515625" style="1" customWidth="1"/>
    <col min="5896" max="5896" width="11.7109375" style="1" customWidth="1"/>
    <col min="5897" max="5897" width="21" style="1" customWidth="1"/>
    <col min="5898" max="5898" width="23.42578125" style="1" customWidth="1"/>
    <col min="5899" max="5899" width="21" style="1" customWidth="1"/>
    <col min="5900" max="5900" width="15.42578125" style="1" customWidth="1"/>
    <col min="5901" max="5901" width="24.7109375" style="1" customWidth="1"/>
    <col min="5902" max="5902" width="19.7109375" style="1" customWidth="1"/>
    <col min="5903" max="5903" width="19.42578125" style="1" customWidth="1"/>
    <col min="5904" max="5904" width="15.42578125" style="1" customWidth="1"/>
    <col min="5905" max="5905" width="22" style="1" customWidth="1"/>
    <col min="5906" max="5906" width="20.140625" style="1" customWidth="1"/>
    <col min="5907" max="5907" width="15.42578125" style="1" customWidth="1"/>
    <col min="5908" max="5908" width="21.42578125" style="1" customWidth="1"/>
    <col min="5909" max="5909" width="18.28515625" style="1" customWidth="1"/>
    <col min="5910" max="5911" width="19.7109375" style="1" customWidth="1"/>
    <col min="5912" max="5912" width="6.28515625" style="1" customWidth="1"/>
    <col min="5913" max="5913" width="12" style="1" bestFit="1" customWidth="1"/>
    <col min="5914" max="6145" width="11" style="1"/>
    <col min="6146" max="6146" width="3.7109375" style="1" customWidth="1"/>
    <col min="6147" max="6147" width="2.7109375" style="1" customWidth="1"/>
    <col min="6148" max="6148" width="4" style="1" customWidth="1"/>
    <col min="6149" max="6149" width="25.7109375" style="1" customWidth="1"/>
    <col min="6150" max="6150" width="13.7109375" style="1" customWidth="1"/>
    <col min="6151" max="6151" width="13.28515625" style="1" customWidth="1"/>
    <col min="6152" max="6152" width="11.7109375" style="1" customWidth="1"/>
    <col min="6153" max="6153" width="21" style="1" customWidth="1"/>
    <col min="6154" max="6154" width="23.42578125" style="1" customWidth="1"/>
    <col min="6155" max="6155" width="21" style="1" customWidth="1"/>
    <col min="6156" max="6156" width="15.42578125" style="1" customWidth="1"/>
    <col min="6157" max="6157" width="24.7109375" style="1" customWidth="1"/>
    <col min="6158" max="6158" width="19.7109375" style="1" customWidth="1"/>
    <col min="6159" max="6159" width="19.42578125" style="1" customWidth="1"/>
    <col min="6160" max="6160" width="15.42578125" style="1" customWidth="1"/>
    <col min="6161" max="6161" width="22" style="1" customWidth="1"/>
    <col min="6162" max="6162" width="20.140625" style="1" customWidth="1"/>
    <col min="6163" max="6163" width="15.42578125" style="1" customWidth="1"/>
    <col min="6164" max="6164" width="21.42578125" style="1" customWidth="1"/>
    <col min="6165" max="6165" width="18.28515625" style="1" customWidth="1"/>
    <col min="6166" max="6167" width="19.7109375" style="1" customWidth="1"/>
    <col min="6168" max="6168" width="6.28515625" style="1" customWidth="1"/>
    <col min="6169" max="6169" width="12" style="1" bestFit="1" customWidth="1"/>
    <col min="6170" max="6401" width="11" style="1"/>
    <col min="6402" max="6402" width="3.7109375" style="1" customWidth="1"/>
    <col min="6403" max="6403" width="2.7109375" style="1" customWidth="1"/>
    <col min="6404" max="6404" width="4" style="1" customWidth="1"/>
    <col min="6405" max="6405" width="25.7109375" style="1" customWidth="1"/>
    <col min="6406" max="6406" width="13.7109375" style="1" customWidth="1"/>
    <col min="6407" max="6407" width="13.28515625" style="1" customWidth="1"/>
    <col min="6408" max="6408" width="11.7109375" style="1" customWidth="1"/>
    <col min="6409" max="6409" width="21" style="1" customWidth="1"/>
    <col min="6410" max="6410" width="23.42578125" style="1" customWidth="1"/>
    <col min="6411" max="6411" width="21" style="1" customWidth="1"/>
    <col min="6412" max="6412" width="15.42578125" style="1" customWidth="1"/>
    <col min="6413" max="6413" width="24.7109375" style="1" customWidth="1"/>
    <col min="6414" max="6414" width="19.7109375" style="1" customWidth="1"/>
    <col min="6415" max="6415" width="19.42578125" style="1" customWidth="1"/>
    <col min="6416" max="6416" width="15.42578125" style="1" customWidth="1"/>
    <col min="6417" max="6417" width="22" style="1" customWidth="1"/>
    <col min="6418" max="6418" width="20.140625" style="1" customWidth="1"/>
    <col min="6419" max="6419" width="15.42578125" style="1" customWidth="1"/>
    <col min="6420" max="6420" width="21.42578125" style="1" customWidth="1"/>
    <col min="6421" max="6421" width="18.28515625" style="1" customWidth="1"/>
    <col min="6422" max="6423" width="19.7109375" style="1" customWidth="1"/>
    <col min="6424" max="6424" width="6.28515625" style="1" customWidth="1"/>
    <col min="6425" max="6425" width="12" style="1" bestFit="1" customWidth="1"/>
    <col min="6426" max="6657" width="11" style="1"/>
    <col min="6658" max="6658" width="3.7109375" style="1" customWidth="1"/>
    <col min="6659" max="6659" width="2.7109375" style="1" customWidth="1"/>
    <col min="6660" max="6660" width="4" style="1" customWidth="1"/>
    <col min="6661" max="6661" width="25.7109375" style="1" customWidth="1"/>
    <col min="6662" max="6662" width="13.7109375" style="1" customWidth="1"/>
    <col min="6663" max="6663" width="13.28515625" style="1" customWidth="1"/>
    <col min="6664" max="6664" width="11.7109375" style="1" customWidth="1"/>
    <col min="6665" max="6665" width="21" style="1" customWidth="1"/>
    <col min="6666" max="6666" width="23.42578125" style="1" customWidth="1"/>
    <col min="6667" max="6667" width="21" style="1" customWidth="1"/>
    <col min="6668" max="6668" width="15.42578125" style="1" customWidth="1"/>
    <col min="6669" max="6669" width="24.7109375" style="1" customWidth="1"/>
    <col min="6670" max="6670" width="19.7109375" style="1" customWidth="1"/>
    <col min="6671" max="6671" width="19.42578125" style="1" customWidth="1"/>
    <col min="6672" max="6672" width="15.42578125" style="1" customWidth="1"/>
    <col min="6673" max="6673" width="22" style="1" customWidth="1"/>
    <col min="6674" max="6674" width="20.140625" style="1" customWidth="1"/>
    <col min="6675" max="6675" width="15.42578125" style="1" customWidth="1"/>
    <col min="6676" max="6676" width="21.42578125" style="1" customWidth="1"/>
    <col min="6677" max="6677" width="18.28515625" style="1" customWidth="1"/>
    <col min="6678" max="6679" width="19.7109375" style="1" customWidth="1"/>
    <col min="6680" max="6680" width="6.28515625" style="1" customWidth="1"/>
    <col min="6681" max="6681" width="12" style="1" bestFit="1" customWidth="1"/>
    <col min="6682" max="6913" width="11" style="1"/>
    <col min="6914" max="6914" width="3.7109375" style="1" customWidth="1"/>
    <col min="6915" max="6915" width="2.7109375" style="1" customWidth="1"/>
    <col min="6916" max="6916" width="4" style="1" customWidth="1"/>
    <col min="6917" max="6917" width="25.7109375" style="1" customWidth="1"/>
    <col min="6918" max="6918" width="13.7109375" style="1" customWidth="1"/>
    <col min="6919" max="6919" width="13.28515625" style="1" customWidth="1"/>
    <col min="6920" max="6920" width="11.7109375" style="1" customWidth="1"/>
    <col min="6921" max="6921" width="21" style="1" customWidth="1"/>
    <col min="6922" max="6922" width="23.42578125" style="1" customWidth="1"/>
    <col min="6923" max="6923" width="21" style="1" customWidth="1"/>
    <col min="6924" max="6924" width="15.42578125" style="1" customWidth="1"/>
    <col min="6925" max="6925" width="24.7109375" style="1" customWidth="1"/>
    <col min="6926" max="6926" width="19.7109375" style="1" customWidth="1"/>
    <col min="6927" max="6927" width="19.42578125" style="1" customWidth="1"/>
    <col min="6928" max="6928" width="15.42578125" style="1" customWidth="1"/>
    <col min="6929" max="6929" width="22" style="1" customWidth="1"/>
    <col min="6930" max="6930" width="20.140625" style="1" customWidth="1"/>
    <col min="6931" max="6931" width="15.42578125" style="1" customWidth="1"/>
    <col min="6932" max="6932" width="21.42578125" style="1" customWidth="1"/>
    <col min="6933" max="6933" width="18.28515625" style="1" customWidth="1"/>
    <col min="6934" max="6935" width="19.7109375" style="1" customWidth="1"/>
    <col min="6936" max="6936" width="6.28515625" style="1" customWidth="1"/>
    <col min="6937" max="6937" width="12" style="1" bestFit="1" customWidth="1"/>
    <col min="6938" max="7169" width="11" style="1"/>
    <col min="7170" max="7170" width="3.7109375" style="1" customWidth="1"/>
    <col min="7171" max="7171" width="2.7109375" style="1" customWidth="1"/>
    <col min="7172" max="7172" width="4" style="1" customWidth="1"/>
    <col min="7173" max="7173" width="25.7109375" style="1" customWidth="1"/>
    <col min="7174" max="7174" width="13.7109375" style="1" customWidth="1"/>
    <col min="7175" max="7175" width="13.28515625" style="1" customWidth="1"/>
    <col min="7176" max="7176" width="11.7109375" style="1" customWidth="1"/>
    <col min="7177" max="7177" width="21" style="1" customWidth="1"/>
    <col min="7178" max="7178" width="23.42578125" style="1" customWidth="1"/>
    <col min="7179" max="7179" width="21" style="1" customWidth="1"/>
    <col min="7180" max="7180" width="15.42578125" style="1" customWidth="1"/>
    <col min="7181" max="7181" width="24.7109375" style="1" customWidth="1"/>
    <col min="7182" max="7182" width="19.7109375" style="1" customWidth="1"/>
    <col min="7183" max="7183" width="19.42578125" style="1" customWidth="1"/>
    <col min="7184" max="7184" width="15.42578125" style="1" customWidth="1"/>
    <col min="7185" max="7185" width="22" style="1" customWidth="1"/>
    <col min="7186" max="7186" width="20.140625" style="1" customWidth="1"/>
    <col min="7187" max="7187" width="15.42578125" style="1" customWidth="1"/>
    <col min="7188" max="7188" width="21.42578125" style="1" customWidth="1"/>
    <col min="7189" max="7189" width="18.28515625" style="1" customWidth="1"/>
    <col min="7190" max="7191" width="19.7109375" style="1" customWidth="1"/>
    <col min="7192" max="7192" width="6.28515625" style="1" customWidth="1"/>
    <col min="7193" max="7193" width="12" style="1" bestFit="1" customWidth="1"/>
    <col min="7194" max="7425" width="11" style="1"/>
    <col min="7426" max="7426" width="3.7109375" style="1" customWidth="1"/>
    <col min="7427" max="7427" width="2.7109375" style="1" customWidth="1"/>
    <col min="7428" max="7428" width="4" style="1" customWidth="1"/>
    <col min="7429" max="7429" width="25.7109375" style="1" customWidth="1"/>
    <col min="7430" max="7430" width="13.7109375" style="1" customWidth="1"/>
    <col min="7431" max="7431" width="13.28515625" style="1" customWidth="1"/>
    <col min="7432" max="7432" width="11.7109375" style="1" customWidth="1"/>
    <col min="7433" max="7433" width="21" style="1" customWidth="1"/>
    <col min="7434" max="7434" width="23.42578125" style="1" customWidth="1"/>
    <col min="7435" max="7435" width="21" style="1" customWidth="1"/>
    <col min="7436" max="7436" width="15.42578125" style="1" customWidth="1"/>
    <col min="7437" max="7437" width="24.7109375" style="1" customWidth="1"/>
    <col min="7438" max="7438" width="19.7109375" style="1" customWidth="1"/>
    <col min="7439" max="7439" width="19.42578125" style="1" customWidth="1"/>
    <col min="7440" max="7440" width="15.42578125" style="1" customWidth="1"/>
    <col min="7441" max="7441" width="22" style="1" customWidth="1"/>
    <col min="7442" max="7442" width="20.140625" style="1" customWidth="1"/>
    <col min="7443" max="7443" width="15.42578125" style="1" customWidth="1"/>
    <col min="7444" max="7444" width="21.42578125" style="1" customWidth="1"/>
    <col min="7445" max="7445" width="18.28515625" style="1" customWidth="1"/>
    <col min="7446" max="7447" width="19.7109375" style="1" customWidth="1"/>
    <col min="7448" max="7448" width="6.28515625" style="1" customWidth="1"/>
    <col min="7449" max="7449" width="12" style="1" bestFit="1" customWidth="1"/>
    <col min="7450" max="7681" width="11" style="1"/>
    <col min="7682" max="7682" width="3.7109375" style="1" customWidth="1"/>
    <col min="7683" max="7683" width="2.7109375" style="1" customWidth="1"/>
    <col min="7684" max="7684" width="4" style="1" customWidth="1"/>
    <col min="7685" max="7685" width="25.7109375" style="1" customWidth="1"/>
    <col min="7686" max="7686" width="13.7109375" style="1" customWidth="1"/>
    <col min="7687" max="7687" width="13.28515625" style="1" customWidth="1"/>
    <col min="7688" max="7688" width="11.7109375" style="1" customWidth="1"/>
    <col min="7689" max="7689" width="21" style="1" customWidth="1"/>
    <col min="7690" max="7690" width="23.42578125" style="1" customWidth="1"/>
    <col min="7691" max="7691" width="21" style="1" customWidth="1"/>
    <col min="7692" max="7692" width="15.42578125" style="1" customWidth="1"/>
    <col min="7693" max="7693" width="24.7109375" style="1" customWidth="1"/>
    <col min="7694" max="7694" width="19.7109375" style="1" customWidth="1"/>
    <col min="7695" max="7695" width="19.42578125" style="1" customWidth="1"/>
    <col min="7696" max="7696" width="15.42578125" style="1" customWidth="1"/>
    <col min="7697" max="7697" width="22" style="1" customWidth="1"/>
    <col min="7698" max="7698" width="20.140625" style="1" customWidth="1"/>
    <col min="7699" max="7699" width="15.42578125" style="1" customWidth="1"/>
    <col min="7700" max="7700" width="21.42578125" style="1" customWidth="1"/>
    <col min="7701" max="7701" width="18.28515625" style="1" customWidth="1"/>
    <col min="7702" max="7703" width="19.7109375" style="1" customWidth="1"/>
    <col min="7704" max="7704" width="6.28515625" style="1" customWidth="1"/>
    <col min="7705" max="7705" width="12" style="1" bestFit="1" customWidth="1"/>
    <col min="7706" max="7937" width="11" style="1"/>
    <col min="7938" max="7938" width="3.7109375" style="1" customWidth="1"/>
    <col min="7939" max="7939" width="2.7109375" style="1" customWidth="1"/>
    <col min="7940" max="7940" width="4" style="1" customWidth="1"/>
    <col min="7941" max="7941" width="25.7109375" style="1" customWidth="1"/>
    <col min="7942" max="7942" width="13.7109375" style="1" customWidth="1"/>
    <col min="7943" max="7943" width="13.28515625" style="1" customWidth="1"/>
    <col min="7944" max="7944" width="11.7109375" style="1" customWidth="1"/>
    <col min="7945" max="7945" width="21" style="1" customWidth="1"/>
    <col min="7946" max="7946" width="23.42578125" style="1" customWidth="1"/>
    <col min="7947" max="7947" width="21" style="1" customWidth="1"/>
    <col min="7948" max="7948" width="15.42578125" style="1" customWidth="1"/>
    <col min="7949" max="7949" width="24.7109375" style="1" customWidth="1"/>
    <col min="7950" max="7950" width="19.7109375" style="1" customWidth="1"/>
    <col min="7951" max="7951" width="19.42578125" style="1" customWidth="1"/>
    <col min="7952" max="7952" width="15.42578125" style="1" customWidth="1"/>
    <col min="7953" max="7953" width="22" style="1" customWidth="1"/>
    <col min="7954" max="7954" width="20.140625" style="1" customWidth="1"/>
    <col min="7955" max="7955" width="15.42578125" style="1" customWidth="1"/>
    <col min="7956" max="7956" width="21.42578125" style="1" customWidth="1"/>
    <col min="7957" max="7957" width="18.28515625" style="1" customWidth="1"/>
    <col min="7958" max="7959" width="19.7109375" style="1" customWidth="1"/>
    <col min="7960" max="7960" width="6.28515625" style="1" customWidth="1"/>
    <col min="7961" max="7961" width="12" style="1" bestFit="1" customWidth="1"/>
    <col min="7962" max="8193" width="11" style="1"/>
    <col min="8194" max="8194" width="3.7109375" style="1" customWidth="1"/>
    <col min="8195" max="8195" width="2.7109375" style="1" customWidth="1"/>
    <col min="8196" max="8196" width="4" style="1" customWidth="1"/>
    <col min="8197" max="8197" width="25.7109375" style="1" customWidth="1"/>
    <col min="8198" max="8198" width="13.7109375" style="1" customWidth="1"/>
    <col min="8199" max="8199" width="13.28515625" style="1" customWidth="1"/>
    <col min="8200" max="8200" width="11.7109375" style="1" customWidth="1"/>
    <col min="8201" max="8201" width="21" style="1" customWidth="1"/>
    <col min="8202" max="8202" width="23.42578125" style="1" customWidth="1"/>
    <col min="8203" max="8203" width="21" style="1" customWidth="1"/>
    <col min="8204" max="8204" width="15.42578125" style="1" customWidth="1"/>
    <col min="8205" max="8205" width="24.7109375" style="1" customWidth="1"/>
    <col min="8206" max="8206" width="19.7109375" style="1" customWidth="1"/>
    <col min="8207" max="8207" width="19.42578125" style="1" customWidth="1"/>
    <col min="8208" max="8208" width="15.42578125" style="1" customWidth="1"/>
    <col min="8209" max="8209" width="22" style="1" customWidth="1"/>
    <col min="8210" max="8210" width="20.140625" style="1" customWidth="1"/>
    <col min="8211" max="8211" width="15.42578125" style="1" customWidth="1"/>
    <col min="8212" max="8212" width="21.42578125" style="1" customWidth="1"/>
    <col min="8213" max="8213" width="18.28515625" style="1" customWidth="1"/>
    <col min="8214" max="8215" width="19.7109375" style="1" customWidth="1"/>
    <col min="8216" max="8216" width="6.28515625" style="1" customWidth="1"/>
    <col min="8217" max="8217" width="12" style="1" bestFit="1" customWidth="1"/>
    <col min="8218" max="8449" width="11" style="1"/>
    <col min="8450" max="8450" width="3.7109375" style="1" customWidth="1"/>
    <col min="8451" max="8451" width="2.7109375" style="1" customWidth="1"/>
    <col min="8452" max="8452" width="4" style="1" customWidth="1"/>
    <col min="8453" max="8453" width="25.7109375" style="1" customWidth="1"/>
    <col min="8454" max="8454" width="13.7109375" style="1" customWidth="1"/>
    <col min="8455" max="8455" width="13.28515625" style="1" customWidth="1"/>
    <col min="8456" max="8456" width="11.7109375" style="1" customWidth="1"/>
    <col min="8457" max="8457" width="21" style="1" customWidth="1"/>
    <col min="8458" max="8458" width="23.42578125" style="1" customWidth="1"/>
    <col min="8459" max="8459" width="21" style="1" customWidth="1"/>
    <col min="8460" max="8460" width="15.42578125" style="1" customWidth="1"/>
    <col min="8461" max="8461" width="24.7109375" style="1" customWidth="1"/>
    <col min="8462" max="8462" width="19.7109375" style="1" customWidth="1"/>
    <col min="8463" max="8463" width="19.42578125" style="1" customWidth="1"/>
    <col min="8464" max="8464" width="15.42578125" style="1" customWidth="1"/>
    <col min="8465" max="8465" width="22" style="1" customWidth="1"/>
    <col min="8466" max="8466" width="20.140625" style="1" customWidth="1"/>
    <col min="8467" max="8467" width="15.42578125" style="1" customWidth="1"/>
    <col min="8468" max="8468" width="21.42578125" style="1" customWidth="1"/>
    <col min="8469" max="8469" width="18.28515625" style="1" customWidth="1"/>
    <col min="8470" max="8471" width="19.7109375" style="1" customWidth="1"/>
    <col min="8472" max="8472" width="6.28515625" style="1" customWidth="1"/>
    <col min="8473" max="8473" width="12" style="1" bestFit="1" customWidth="1"/>
    <col min="8474" max="8705" width="11" style="1"/>
    <col min="8706" max="8706" width="3.7109375" style="1" customWidth="1"/>
    <col min="8707" max="8707" width="2.7109375" style="1" customWidth="1"/>
    <col min="8708" max="8708" width="4" style="1" customWidth="1"/>
    <col min="8709" max="8709" width="25.7109375" style="1" customWidth="1"/>
    <col min="8710" max="8710" width="13.7109375" style="1" customWidth="1"/>
    <col min="8711" max="8711" width="13.28515625" style="1" customWidth="1"/>
    <col min="8712" max="8712" width="11.7109375" style="1" customWidth="1"/>
    <col min="8713" max="8713" width="21" style="1" customWidth="1"/>
    <col min="8714" max="8714" width="23.42578125" style="1" customWidth="1"/>
    <col min="8715" max="8715" width="21" style="1" customWidth="1"/>
    <col min="8716" max="8716" width="15.42578125" style="1" customWidth="1"/>
    <col min="8717" max="8717" width="24.7109375" style="1" customWidth="1"/>
    <col min="8718" max="8718" width="19.7109375" style="1" customWidth="1"/>
    <col min="8719" max="8719" width="19.42578125" style="1" customWidth="1"/>
    <col min="8720" max="8720" width="15.42578125" style="1" customWidth="1"/>
    <col min="8721" max="8721" width="22" style="1" customWidth="1"/>
    <col min="8722" max="8722" width="20.140625" style="1" customWidth="1"/>
    <col min="8723" max="8723" width="15.42578125" style="1" customWidth="1"/>
    <col min="8724" max="8724" width="21.42578125" style="1" customWidth="1"/>
    <col min="8725" max="8725" width="18.28515625" style="1" customWidth="1"/>
    <col min="8726" max="8727" width="19.7109375" style="1" customWidth="1"/>
    <col min="8728" max="8728" width="6.28515625" style="1" customWidth="1"/>
    <col min="8729" max="8729" width="12" style="1" bestFit="1" customWidth="1"/>
    <col min="8730" max="8961" width="11" style="1"/>
    <col min="8962" max="8962" width="3.7109375" style="1" customWidth="1"/>
    <col min="8963" max="8963" width="2.7109375" style="1" customWidth="1"/>
    <col min="8964" max="8964" width="4" style="1" customWidth="1"/>
    <col min="8965" max="8965" width="25.7109375" style="1" customWidth="1"/>
    <col min="8966" max="8966" width="13.7109375" style="1" customWidth="1"/>
    <col min="8967" max="8967" width="13.28515625" style="1" customWidth="1"/>
    <col min="8968" max="8968" width="11.7109375" style="1" customWidth="1"/>
    <col min="8969" max="8969" width="21" style="1" customWidth="1"/>
    <col min="8970" max="8970" width="23.42578125" style="1" customWidth="1"/>
    <col min="8971" max="8971" width="21" style="1" customWidth="1"/>
    <col min="8972" max="8972" width="15.42578125" style="1" customWidth="1"/>
    <col min="8973" max="8973" width="24.7109375" style="1" customWidth="1"/>
    <col min="8974" max="8974" width="19.7109375" style="1" customWidth="1"/>
    <col min="8975" max="8975" width="19.42578125" style="1" customWidth="1"/>
    <col min="8976" max="8976" width="15.42578125" style="1" customWidth="1"/>
    <col min="8977" max="8977" width="22" style="1" customWidth="1"/>
    <col min="8978" max="8978" width="20.140625" style="1" customWidth="1"/>
    <col min="8979" max="8979" width="15.42578125" style="1" customWidth="1"/>
    <col min="8980" max="8980" width="21.42578125" style="1" customWidth="1"/>
    <col min="8981" max="8981" width="18.28515625" style="1" customWidth="1"/>
    <col min="8982" max="8983" width="19.7109375" style="1" customWidth="1"/>
    <col min="8984" max="8984" width="6.28515625" style="1" customWidth="1"/>
    <col min="8985" max="8985" width="12" style="1" bestFit="1" customWidth="1"/>
    <col min="8986" max="9217" width="11" style="1"/>
    <col min="9218" max="9218" width="3.7109375" style="1" customWidth="1"/>
    <col min="9219" max="9219" width="2.7109375" style="1" customWidth="1"/>
    <col min="9220" max="9220" width="4" style="1" customWidth="1"/>
    <col min="9221" max="9221" width="25.7109375" style="1" customWidth="1"/>
    <col min="9222" max="9222" width="13.7109375" style="1" customWidth="1"/>
    <col min="9223" max="9223" width="13.28515625" style="1" customWidth="1"/>
    <col min="9224" max="9224" width="11.7109375" style="1" customWidth="1"/>
    <col min="9225" max="9225" width="21" style="1" customWidth="1"/>
    <col min="9226" max="9226" width="23.42578125" style="1" customWidth="1"/>
    <col min="9227" max="9227" width="21" style="1" customWidth="1"/>
    <col min="9228" max="9228" width="15.42578125" style="1" customWidth="1"/>
    <col min="9229" max="9229" width="24.7109375" style="1" customWidth="1"/>
    <col min="9230" max="9230" width="19.7109375" style="1" customWidth="1"/>
    <col min="9231" max="9231" width="19.42578125" style="1" customWidth="1"/>
    <col min="9232" max="9232" width="15.42578125" style="1" customWidth="1"/>
    <col min="9233" max="9233" width="22" style="1" customWidth="1"/>
    <col min="9234" max="9234" width="20.140625" style="1" customWidth="1"/>
    <col min="9235" max="9235" width="15.42578125" style="1" customWidth="1"/>
    <col min="9236" max="9236" width="21.42578125" style="1" customWidth="1"/>
    <col min="9237" max="9237" width="18.28515625" style="1" customWidth="1"/>
    <col min="9238" max="9239" width="19.7109375" style="1" customWidth="1"/>
    <col min="9240" max="9240" width="6.28515625" style="1" customWidth="1"/>
    <col min="9241" max="9241" width="12" style="1" bestFit="1" customWidth="1"/>
    <col min="9242" max="9473" width="11" style="1"/>
    <col min="9474" max="9474" width="3.7109375" style="1" customWidth="1"/>
    <col min="9475" max="9475" width="2.7109375" style="1" customWidth="1"/>
    <col min="9476" max="9476" width="4" style="1" customWidth="1"/>
    <col min="9477" max="9477" width="25.7109375" style="1" customWidth="1"/>
    <col min="9478" max="9478" width="13.7109375" style="1" customWidth="1"/>
    <col min="9479" max="9479" width="13.28515625" style="1" customWidth="1"/>
    <col min="9480" max="9480" width="11.7109375" style="1" customWidth="1"/>
    <col min="9481" max="9481" width="21" style="1" customWidth="1"/>
    <col min="9482" max="9482" width="23.42578125" style="1" customWidth="1"/>
    <col min="9483" max="9483" width="21" style="1" customWidth="1"/>
    <col min="9484" max="9484" width="15.42578125" style="1" customWidth="1"/>
    <col min="9485" max="9485" width="24.7109375" style="1" customWidth="1"/>
    <col min="9486" max="9486" width="19.7109375" style="1" customWidth="1"/>
    <col min="9487" max="9487" width="19.42578125" style="1" customWidth="1"/>
    <col min="9488" max="9488" width="15.42578125" style="1" customWidth="1"/>
    <col min="9489" max="9489" width="22" style="1" customWidth="1"/>
    <col min="9490" max="9490" width="20.140625" style="1" customWidth="1"/>
    <col min="9491" max="9491" width="15.42578125" style="1" customWidth="1"/>
    <col min="9492" max="9492" width="21.42578125" style="1" customWidth="1"/>
    <col min="9493" max="9493" width="18.28515625" style="1" customWidth="1"/>
    <col min="9494" max="9495" width="19.7109375" style="1" customWidth="1"/>
    <col min="9496" max="9496" width="6.28515625" style="1" customWidth="1"/>
    <col min="9497" max="9497" width="12" style="1" bestFit="1" customWidth="1"/>
    <col min="9498" max="9729" width="11" style="1"/>
    <col min="9730" max="9730" width="3.7109375" style="1" customWidth="1"/>
    <col min="9731" max="9731" width="2.7109375" style="1" customWidth="1"/>
    <col min="9732" max="9732" width="4" style="1" customWidth="1"/>
    <col min="9733" max="9733" width="25.7109375" style="1" customWidth="1"/>
    <col min="9734" max="9734" width="13.7109375" style="1" customWidth="1"/>
    <col min="9735" max="9735" width="13.28515625" style="1" customWidth="1"/>
    <col min="9736" max="9736" width="11.7109375" style="1" customWidth="1"/>
    <col min="9737" max="9737" width="21" style="1" customWidth="1"/>
    <col min="9738" max="9738" width="23.42578125" style="1" customWidth="1"/>
    <col min="9739" max="9739" width="21" style="1" customWidth="1"/>
    <col min="9740" max="9740" width="15.42578125" style="1" customWidth="1"/>
    <col min="9741" max="9741" width="24.7109375" style="1" customWidth="1"/>
    <col min="9742" max="9742" width="19.7109375" style="1" customWidth="1"/>
    <col min="9743" max="9743" width="19.42578125" style="1" customWidth="1"/>
    <col min="9744" max="9744" width="15.42578125" style="1" customWidth="1"/>
    <col min="9745" max="9745" width="22" style="1" customWidth="1"/>
    <col min="9746" max="9746" width="20.140625" style="1" customWidth="1"/>
    <col min="9747" max="9747" width="15.42578125" style="1" customWidth="1"/>
    <col min="9748" max="9748" width="21.42578125" style="1" customWidth="1"/>
    <col min="9749" max="9749" width="18.28515625" style="1" customWidth="1"/>
    <col min="9750" max="9751" width="19.7109375" style="1" customWidth="1"/>
    <col min="9752" max="9752" width="6.28515625" style="1" customWidth="1"/>
    <col min="9753" max="9753" width="12" style="1" bestFit="1" customWidth="1"/>
    <col min="9754" max="9985" width="11" style="1"/>
    <col min="9986" max="9986" width="3.7109375" style="1" customWidth="1"/>
    <col min="9987" max="9987" width="2.7109375" style="1" customWidth="1"/>
    <col min="9988" max="9988" width="4" style="1" customWidth="1"/>
    <col min="9989" max="9989" width="25.7109375" style="1" customWidth="1"/>
    <col min="9990" max="9990" width="13.7109375" style="1" customWidth="1"/>
    <col min="9991" max="9991" width="13.28515625" style="1" customWidth="1"/>
    <col min="9992" max="9992" width="11.7109375" style="1" customWidth="1"/>
    <col min="9993" max="9993" width="21" style="1" customWidth="1"/>
    <col min="9994" max="9994" width="23.42578125" style="1" customWidth="1"/>
    <col min="9995" max="9995" width="21" style="1" customWidth="1"/>
    <col min="9996" max="9996" width="15.42578125" style="1" customWidth="1"/>
    <col min="9997" max="9997" width="24.7109375" style="1" customWidth="1"/>
    <col min="9998" max="9998" width="19.7109375" style="1" customWidth="1"/>
    <col min="9999" max="9999" width="19.42578125" style="1" customWidth="1"/>
    <col min="10000" max="10000" width="15.42578125" style="1" customWidth="1"/>
    <col min="10001" max="10001" width="22" style="1" customWidth="1"/>
    <col min="10002" max="10002" width="20.140625" style="1" customWidth="1"/>
    <col min="10003" max="10003" width="15.42578125" style="1" customWidth="1"/>
    <col min="10004" max="10004" width="21.42578125" style="1" customWidth="1"/>
    <col min="10005" max="10005" width="18.28515625" style="1" customWidth="1"/>
    <col min="10006" max="10007" width="19.7109375" style="1" customWidth="1"/>
    <col min="10008" max="10008" width="6.28515625" style="1" customWidth="1"/>
    <col min="10009" max="10009" width="12" style="1" bestFit="1" customWidth="1"/>
    <col min="10010" max="10241" width="11" style="1"/>
    <col min="10242" max="10242" width="3.7109375" style="1" customWidth="1"/>
    <col min="10243" max="10243" width="2.7109375" style="1" customWidth="1"/>
    <col min="10244" max="10244" width="4" style="1" customWidth="1"/>
    <col min="10245" max="10245" width="25.7109375" style="1" customWidth="1"/>
    <col min="10246" max="10246" width="13.7109375" style="1" customWidth="1"/>
    <col min="10247" max="10247" width="13.28515625" style="1" customWidth="1"/>
    <col min="10248" max="10248" width="11.7109375" style="1" customWidth="1"/>
    <col min="10249" max="10249" width="21" style="1" customWidth="1"/>
    <col min="10250" max="10250" width="23.42578125" style="1" customWidth="1"/>
    <col min="10251" max="10251" width="21" style="1" customWidth="1"/>
    <col min="10252" max="10252" width="15.42578125" style="1" customWidth="1"/>
    <col min="10253" max="10253" width="24.7109375" style="1" customWidth="1"/>
    <col min="10254" max="10254" width="19.7109375" style="1" customWidth="1"/>
    <col min="10255" max="10255" width="19.42578125" style="1" customWidth="1"/>
    <col min="10256" max="10256" width="15.42578125" style="1" customWidth="1"/>
    <col min="10257" max="10257" width="22" style="1" customWidth="1"/>
    <col min="10258" max="10258" width="20.140625" style="1" customWidth="1"/>
    <col min="10259" max="10259" width="15.42578125" style="1" customWidth="1"/>
    <col min="10260" max="10260" width="21.42578125" style="1" customWidth="1"/>
    <col min="10261" max="10261" width="18.28515625" style="1" customWidth="1"/>
    <col min="10262" max="10263" width="19.7109375" style="1" customWidth="1"/>
    <col min="10264" max="10264" width="6.28515625" style="1" customWidth="1"/>
    <col min="10265" max="10265" width="12" style="1" bestFit="1" customWidth="1"/>
    <col min="10266" max="10497" width="11" style="1"/>
    <col min="10498" max="10498" width="3.7109375" style="1" customWidth="1"/>
    <col min="10499" max="10499" width="2.7109375" style="1" customWidth="1"/>
    <col min="10500" max="10500" width="4" style="1" customWidth="1"/>
    <col min="10501" max="10501" width="25.7109375" style="1" customWidth="1"/>
    <col min="10502" max="10502" width="13.7109375" style="1" customWidth="1"/>
    <col min="10503" max="10503" width="13.28515625" style="1" customWidth="1"/>
    <col min="10504" max="10504" width="11.7109375" style="1" customWidth="1"/>
    <col min="10505" max="10505" width="21" style="1" customWidth="1"/>
    <col min="10506" max="10506" width="23.42578125" style="1" customWidth="1"/>
    <col min="10507" max="10507" width="21" style="1" customWidth="1"/>
    <col min="10508" max="10508" width="15.42578125" style="1" customWidth="1"/>
    <col min="10509" max="10509" width="24.7109375" style="1" customWidth="1"/>
    <col min="10510" max="10510" width="19.7109375" style="1" customWidth="1"/>
    <col min="10511" max="10511" width="19.42578125" style="1" customWidth="1"/>
    <col min="10512" max="10512" width="15.42578125" style="1" customWidth="1"/>
    <col min="10513" max="10513" width="22" style="1" customWidth="1"/>
    <col min="10514" max="10514" width="20.140625" style="1" customWidth="1"/>
    <col min="10515" max="10515" width="15.42578125" style="1" customWidth="1"/>
    <col min="10516" max="10516" width="21.42578125" style="1" customWidth="1"/>
    <col min="10517" max="10517" width="18.28515625" style="1" customWidth="1"/>
    <col min="10518" max="10519" width="19.7109375" style="1" customWidth="1"/>
    <col min="10520" max="10520" width="6.28515625" style="1" customWidth="1"/>
    <col min="10521" max="10521" width="12" style="1" bestFit="1" customWidth="1"/>
    <col min="10522" max="10753" width="11" style="1"/>
    <col min="10754" max="10754" width="3.7109375" style="1" customWidth="1"/>
    <col min="10755" max="10755" width="2.7109375" style="1" customWidth="1"/>
    <col min="10756" max="10756" width="4" style="1" customWidth="1"/>
    <col min="10757" max="10757" width="25.7109375" style="1" customWidth="1"/>
    <col min="10758" max="10758" width="13.7109375" style="1" customWidth="1"/>
    <col min="10759" max="10759" width="13.28515625" style="1" customWidth="1"/>
    <col min="10760" max="10760" width="11.7109375" style="1" customWidth="1"/>
    <col min="10761" max="10761" width="21" style="1" customWidth="1"/>
    <col min="10762" max="10762" width="23.42578125" style="1" customWidth="1"/>
    <col min="10763" max="10763" width="21" style="1" customWidth="1"/>
    <col min="10764" max="10764" width="15.42578125" style="1" customWidth="1"/>
    <col min="10765" max="10765" width="24.7109375" style="1" customWidth="1"/>
    <col min="10766" max="10766" width="19.7109375" style="1" customWidth="1"/>
    <col min="10767" max="10767" width="19.42578125" style="1" customWidth="1"/>
    <col min="10768" max="10768" width="15.42578125" style="1" customWidth="1"/>
    <col min="10769" max="10769" width="22" style="1" customWidth="1"/>
    <col min="10770" max="10770" width="20.140625" style="1" customWidth="1"/>
    <col min="10771" max="10771" width="15.42578125" style="1" customWidth="1"/>
    <col min="10772" max="10772" width="21.42578125" style="1" customWidth="1"/>
    <col min="10773" max="10773" width="18.28515625" style="1" customWidth="1"/>
    <col min="10774" max="10775" width="19.7109375" style="1" customWidth="1"/>
    <col min="10776" max="10776" width="6.28515625" style="1" customWidth="1"/>
    <col min="10777" max="10777" width="12" style="1" bestFit="1" customWidth="1"/>
    <col min="10778" max="11009" width="11" style="1"/>
    <col min="11010" max="11010" width="3.7109375" style="1" customWidth="1"/>
    <col min="11011" max="11011" width="2.7109375" style="1" customWidth="1"/>
    <col min="11012" max="11012" width="4" style="1" customWidth="1"/>
    <col min="11013" max="11013" width="25.7109375" style="1" customWidth="1"/>
    <col min="11014" max="11014" width="13.7109375" style="1" customWidth="1"/>
    <col min="11015" max="11015" width="13.28515625" style="1" customWidth="1"/>
    <col min="11016" max="11016" width="11.7109375" style="1" customWidth="1"/>
    <col min="11017" max="11017" width="21" style="1" customWidth="1"/>
    <col min="11018" max="11018" width="23.42578125" style="1" customWidth="1"/>
    <col min="11019" max="11019" width="21" style="1" customWidth="1"/>
    <col min="11020" max="11020" width="15.42578125" style="1" customWidth="1"/>
    <col min="11021" max="11021" width="24.7109375" style="1" customWidth="1"/>
    <col min="11022" max="11022" width="19.7109375" style="1" customWidth="1"/>
    <col min="11023" max="11023" width="19.42578125" style="1" customWidth="1"/>
    <col min="11024" max="11024" width="15.42578125" style="1" customWidth="1"/>
    <col min="11025" max="11025" width="22" style="1" customWidth="1"/>
    <col min="11026" max="11026" width="20.140625" style="1" customWidth="1"/>
    <col min="11027" max="11027" width="15.42578125" style="1" customWidth="1"/>
    <col min="11028" max="11028" width="21.42578125" style="1" customWidth="1"/>
    <col min="11029" max="11029" width="18.28515625" style="1" customWidth="1"/>
    <col min="11030" max="11031" width="19.7109375" style="1" customWidth="1"/>
    <col min="11032" max="11032" width="6.28515625" style="1" customWidth="1"/>
    <col min="11033" max="11033" width="12" style="1" bestFit="1" customWidth="1"/>
    <col min="11034" max="11265" width="11" style="1"/>
    <col min="11266" max="11266" width="3.7109375" style="1" customWidth="1"/>
    <col min="11267" max="11267" width="2.7109375" style="1" customWidth="1"/>
    <col min="11268" max="11268" width="4" style="1" customWidth="1"/>
    <col min="11269" max="11269" width="25.7109375" style="1" customWidth="1"/>
    <col min="11270" max="11270" width="13.7109375" style="1" customWidth="1"/>
    <col min="11271" max="11271" width="13.28515625" style="1" customWidth="1"/>
    <col min="11272" max="11272" width="11.7109375" style="1" customWidth="1"/>
    <col min="11273" max="11273" width="21" style="1" customWidth="1"/>
    <col min="11274" max="11274" width="23.42578125" style="1" customWidth="1"/>
    <col min="11275" max="11275" width="21" style="1" customWidth="1"/>
    <col min="11276" max="11276" width="15.42578125" style="1" customWidth="1"/>
    <col min="11277" max="11277" width="24.7109375" style="1" customWidth="1"/>
    <col min="11278" max="11278" width="19.7109375" style="1" customWidth="1"/>
    <col min="11279" max="11279" width="19.42578125" style="1" customWidth="1"/>
    <col min="11280" max="11280" width="15.42578125" style="1" customWidth="1"/>
    <col min="11281" max="11281" width="22" style="1" customWidth="1"/>
    <col min="11282" max="11282" width="20.140625" style="1" customWidth="1"/>
    <col min="11283" max="11283" width="15.42578125" style="1" customWidth="1"/>
    <col min="11284" max="11284" width="21.42578125" style="1" customWidth="1"/>
    <col min="11285" max="11285" width="18.28515625" style="1" customWidth="1"/>
    <col min="11286" max="11287" width="19.7109375" style="1" customWidth="1"/>
    <col min="11288" max="11288" width="6.28515625" style="1" customWidth="1"/>
    <col min="11289" max="11289" width="12" style="1" bestFit="1" customWidth="1"/>
    <col min="11290" max="11521" width="11" style="1"/>
    <col min="11522" max="11522" width="3.7109375" style="1" customWidth="1"/>
    <col min="11523" max="11523" width="2.7109375" style="1" customWidth="1"/>
    <col min="11524" max="11524" width="4" style="1" customWidth="1"/>
    <col min="11525" max="11525" width="25.7109375" style="1" customWidth="1"/>
    <col min="11526" max="11526" width="13.7109375" style="1" customWidth="1"/>
    <col min="11527" max="11527" width="13.28515625" style="1" customWidth="1"/>
    <col min="11528" max="11528" width="11.7109375" style="1" customWidth="1"/>
    <col min="11529" max="11529" width="21" style="1" customWidth="1"/>
    <col min="11530" max="11530" width="23.42578125" style="1" customWidth="1"/>
    <col min="11531" max="11531" width="21" style="1" customWidth="1"/>
    <col min="11532" max="11532" width="15.42578125" style="1" customWidth="1"/>
    <col min="11533" max="11533" width="24.7109375" style="1" customWidth="1"/>
    <col min="11534" max="11534" width="19.7109375" style="1" customWidth="1"/>
    <col min="11535" max="11535" width="19.42578125" style="1" customWidth="1"/>
    <col min="11536" max="11536" width="15.42578125" style="1" customWidth="1"/>
    <col min="11537" max="11537" width="22" style="1" customWidth="1"/>
    <col min="11538" max="11538" width="20.140625" style="1" customWidth="1"/>
    <col min="11539" max="11539" width="15.42578125" style="1" customWidth="1"/>
    <col min="11540" max="11540" width="21.42578125" style="1" customWidth="1"/>
    <col min="11541" max="11541" width="18.28515625" style="1" customWidth="1"/>
    <col min="11542" max="11543" width="19.7109375" style="1" customWidth="1"/>
    <col min="11544" max="11544" width="6.28515625" style="1" customWidth="1"/>
    <col min="11545" max="11545" width="12" style="1" bestFit="1" customWidth="1"/>
    <col min="11546" max="11777" width="11" style="1"/>
    <col min="11778" max="11778" width="3.7109375" style="1" customWidth="1"/>
    <col min="11779" max="11779" width="2.7109375" style="1" customWidth="1"/>
    <col min="11780" max="11780" width="4" style="1" customWidth="1"/>
    <col min="11781" max="11781" width="25.7109375" style="1" customWidth="1"/>
    <col min="11782" max="11782" width="13.7109375" style="1" customWidth="1"/>
    <col min="11783" max="11783" width="13.28515625" style="1" customWidth="1"/>
    <col min="11784" max="11784" width="11.7109375" style="1" customWidth="1"/>
    <col min="11785" max="11785" width="21" style="1" customWidth="1"/>
    <col min="11786" max="11786" width="23.42578125" style="1" customWidth="1"/>
    <col min="11787" max="11787" width="21" style="1" customWidth="1"/>
    <col min="11788" max="11788" width="15.42578125" style="1" customWidth="1"/>
    <col min="11789" max="11789" width="24.7109375" style="1" customWidth="1"/>
    <col min="11790" max="11790" width="19.7109375" style="1" customWidth="1"/>
    <col min="11791" max="11791" width="19.42578125" style="1" customWidth="1"/>
    <col min="11792" max="11792" width="15.42578125" style="1" customWidth="1"/>
    <col min="11793" max="11793" width="22" style="1" customWidth="1"/>
    <col min="11794" max="11794" width="20.140625" style="1" customWidth="1"/>
    <col min="11795" max="11795" width="15.42578125" style="1" customWidth="1"/>
    <col min="11796" max="11796" width="21.42578125" style="1" customWidth="1"/>
    <col min="11797" max="11797" width="18.28515625" style="1" customWidth="1"/>
    <col min="11798" max="11799" width="19.7109375" style="1" customWidth="1"/>
    <col min="11800" max="11800" width="6.28515625" style="1" customWidth="1"/>
    <col min="11801" max="11801" width="12" style="1" bestFit="1" customWidth="1"/>
    <col min="11802" max="12033" width="11" style="1"/>
    <col min="12034" max="12034" width="3.7109375" style="1" customWidth="1"/>
    <col min="12035" max="12035" width="2.7109375" style="1" customWidth="1"/>
    <col min="12036" max="12036" width="4" style="1" customWidth="1"/>
    <col min="12037" max="12037" width="25.7109375" style="1" customWidth="1"/>
    <col min="12038" max="12038" width="13.7109375" style="1" customWidth="1"/>
    <col min="12039" max="12039" width="13.28515625" style="1" customWidth="1"/>
    <col min="12040" max="12040" width="11.7109375" style="1" customWidth="1"/>
    <col min="12041" max="12041" width="21" style="1" customWidth="1"/>
    <col min="12042" max="12042" width="23.42578125" style="1" customWidth="1"/>
    <col min="12043" max="12043" width="21" style="1" customWidth="1"/>
    <col min="12044" max="12044" width="15.42578125" style="1" customWidth="1"/>
    <col min="12045" max="12045" width="24.7109375" style="1" customWidth="1"/>
    <col min="12046" max="12046" width="19.7109375" style="1" customWidth="1"/>
    <col min="12047" max="12047" width="19.42578125" style="1" customWidth="1"/>
    <col min="12048" max="12048" width="15.42578125" style="1" customWidth="1"/>
    <col min="12049" max="12049" width="22" style="1" customWidth="1"/>
    <col min="12050" max="12050" width="20.140625" style="1" customWidth="1"/>
    <col min="12051" max="12051" width="15.42578125" style="1" customWidth="1"/>
    <col min="12052" max="12052" width="21.42578125" style="1" customWidth="1"/>
    <col min="12053" max="12053" width="18.28515625" style="1" customWidth="1"/>
    <col min="12054" max="12055" width="19.7109375" style="1" customWidth="1"/>
    <col min="12056" max="12056" width="6.28515625" style="1" customWidth="1"/>
    <col min="12057" max="12057" width="12" style="1" bestFit="1" customWidth="1"/>
    <col min="12058" max="12289" width="11" style="1"/>
    <col min="12290" max="12290" width="3.7109375" style="1" customWidth="1"/>
    <col min="12291" max="12291" width="2.7109375" style="1" customWidth="1"/>
    <col min="12292" max="12292" width="4" style="1" customWidth="1"/>
    <col min="12293" max="12293" width="25.7109375" style="1" customWidth="1"/>
    <col min="12294" max="12294" width="13.7109375" style="1" customWidth="1"/>
    <col min="12295" max="12295" width="13.28515625" style="1" customWidth="1"/>
    <col min="12296" max="12296" width="11.7109375" style="1" customWidth="1"/>
    <col min="12297" max="12297" width="21" style="1" customWidth="1"/>
    <col min="12298" max="12298" width="23.42578125" style="1" customWidth="1"/>
    <col min="12299" max="12299" width="21" style="1" customWidth="1"/>
    <col min="12300" max="12300" width="15.42578125" style="1" customWidth="1"/>
    <col min="12301" max="12301" width="24.7109375" style="1" customWidth="1"/>
    <col min="12302" max="12302" width="19.7109375" style="1" customWidth="1"/>
    <col min="12303" max="12303" width="19.42578125" style="1" customWidth="1"/>
    <col min="12304" max="12304" width="15.42578125" style="1" customWidth="1"/>
    <col min="12305" max="12305" width="22" style="1" customWidth="1"/>
    <col min="12306" max="12306" width="20.140625" style="1" customWidth="1"/>
    <col min="12307" max="12307" width="15.42578125" style="1" customWidth="1"/>
    <col min="12308" max="12308" width="21.42578125" style="1" customWidth="1"/>
    <col min="12309" max="12309" width="18.28515625" style="1" customWidth="1"/>
    <col min="12310" max="12311" width="19.7109375" style="1" customWidth="1"/>
    <col min="12312" max="12312" width="6.28515625" style="1" customWidth="1"/>
    <col min="12313" max="12313" width="12" style="1" bestFit="1" customWidth="1"/>
    <col min="12314" max="12545" width="11" style="1"/>
    <col min="12546" max="12546" width="3.7109375" style="1" customWidth="1"/>
    <col min="12547" max="12547" width="2.7109375" style="1" customWidth="1"/>
    <col min="12548" max="12548" width="4" style="1" customWidth="1"/>
    <col min="12549" max="12549" width="25.7109375" style="1" customWidth="1"/>
    <col min="12550" max="12550" width="13.7109375" style="1" customWidth="1"/>
    <col min="12551" max="12551" width="13.28515625" style="1" customWidth="1"/>
    <col min="12552" max="12552" width="11.7109375" style="1" customWidth="1"/>
    <col min="12553" max="12553" width="21" style="1" customWidth="1"/>
    <col min="12554" max="12554" width="23.42578125" style="1" customWidth="1"/>
    <col min="12555" max="12555" width="21" style="1" customWidth="1"/>
    <col min="12556" max="12556" width="15.42578125" style="1" customWidth="1"/>
    <col min="12557" max="12557" width="24.7109375" style="1" customWidth="1"/>
    <col min="12558" max="12558" width="19.7109375" style="1" customWidth="1"/>
    <col min="12559" max="12559" width="19.42578125" style="1" customWidth="1"/>
    <col min="12560" max="12560" width="15.42578125" style="1" customWidth="1"/>
    <col min="12561" max="12561" width="22" style="1" customWidth="1"/>
    <col min="12562" max="12562" width="20.140625" style="1" customWidth="1"/>
    <col min="12563" max="12563" width="15.42578125" style="1" customWidth="1"/>
    <col min="12564" max="12564" width="21.42578125" style="1" customWidth="1"/>
    <col min="12565" max="12565" width="18.28515625" style="1" customWidth="1"/>
    <col min="12566" max="12567" width="19.7109375" style="1" customWidth="1"/>
    <col min="12568" max="12568" width="6.28515625" style="1" customWidth="1"/>
    <col min="12569" max="12569" width="12" style="1" bestFit="1" customWidth="1"/>
    <col min="12570" max="12801" width="11" style="1"/>
    <col min="12802" max="12802" width="3.7109375" style="1" customWidth="1"/>
    <col min="12803" max="12803" width="2.7109375" style="1" customWidth="1"/>
    <col min="12804" max="12804" width="4" style="1" customWidth="1"/>
    <col min="12805" max="12805" width="25.7109375" style="1" customWidth="1"/>
    <col min="12806" max="12806" width="13.7109375" style="1" customWidth="1"/>
    <col min="12807" max="12807" width="13.28515625" style="1" customWidth="1"/>
    <col min="12808" max="12808" width="11.7109375" style="1" customWidth="1"/>
    <col min="12809" max="12809" width="21" style="1" customWidth="1"/>
    <col min="12810" max="12810" width="23.42578125" style="1" customWidth="1"/>
    <col min="12811" max="12811" width="21" style="1" customWidth="1"/>
    <col min="12812" max="12812" width="15.42578125" style="1" customWidth="1"/>
    <col min="12813" max="12813" width="24.7109375" style="1" customWidth="1"/>
    <col min="12814" max="12814" width="19.7109375" style="1" customWidth="1"/>
    <col min="12815" max="12815" width="19.42578125" style="1" customWidth="1"/>
    <col min="12816" max="12816" width="15.42578125" style="1" customWidth="1"/>
    <col min="12817" max="12817" width="22" style="1" customWidth="1"/>
    <col min="12818" max="12818" width="20.140625" style="1" customWidth="1"/>
    <col min="12819" max="12819" width="15.42578125" style="1" customWidth="1"/>
    <col min="12820" max="12820" width="21.42578125" style="1" customWidth="1"/>
    <col min="12821" max="12821" width="18.28515625" style="1" customWidth="1"/>
    <col min="12822" max="12823" width="19.7109375" style="1" customWidth="1"/>
    <col min="12824" max="12824" width="6.28515625" style="1" customWidth="1"/>
    <col min="12825" max="12825" width="12" style="1" bestFit="1" customWidth="1"/>
    <col min="12826" max="13057" width="11" style="1"/>
    <col min="13058" max="13058" width="3.7109375" style="1" customWidth="1"/>
    <col min="13059" max="13059" width="2.7109375" style="1" customWidth="1"/>
    <col min="13060" max="13060" width="4" style="1" customWidth="1"/>
    <col min="13061" max="13061" width="25.7109375" style="1" customWidth="1"/>
    <col min="13062" max="13062" width="13.7109375" style="1" customWidth="1"/>
    <col min="13063" max="13063" width="13.28515625" style="1" customWidth="1"/>
    <col min="13064" max="13064" width="11.7109375" style="1" customWidth="1"/>
    <col min="13065" max="13065" width="21" style="1" customWidth="1"/>
    <col min="13066" max="13066" width="23.42578125" style="1" customWidth="1"/>
    <col min="13067" max="13067" width="21" style="1" customWidth="1"/>
    <col min="13068" max="13068" width="15.42578125" style="1" customWidth="1"/>
    <col min="13069" max="13069" width="24.7109375" style="1" customWidth="1"/>
    <col min="13070" max="13070" width="19.7109375" style="1" customWidth="1"/>
    <col min="13071" max="13071" width="19.42578125" style="1" customWidth="1"/>
    <col min="13072" max="13072" width="15.42578125" style="1" customWidth="1"/>
    <col min="13073" max="13073" width="22" style="1" customWidth="1"/>
    <col min="13074" max="13074" width="20.140625" style="1" customWidth="1"/>
    <col min="13075" max="13075" width="15.42578125" style="1" customWidth="1"/>
    <col min="13076" max="13076" width="21.42578125" style="1" customWidth="1"/>
    <col min="13077" max="13077" width="18.28515625" style="1" customWidth="1"/>
    <col min="13078" max="13079" width="19.7109375" style="1" customWidth="1"/>
    <col min="13080" max="13080" width="6.28515625" style="1" customWidth="1"/>
    <col min="13081" max="13081" width="12" style="1" bestFit="1" customWidth="1"/>
    <col min="13082" max="13313" width="11" style="1"/>
    <col min="13314" max="13314" width="3.7109375" style="1" customWidth="1"/>
    <col min="13315" max="13315" width="2.7109375" style="1" customWidth="1"/>
    <col min="13316" max="13316" width="4" style="1" customWidth="1"/>
    <col min="13317" max="13317" width="25.7109375" style="1" customWidth="1"/>
    <col min="13318" max="13318" width="13.7109375" style="1" customWidth="1"/>
    <col min="13319" max="13319" width="13.28515625" style="1" customWidth="1"/>
    <col min="13320" max="13320" width="11.7109375" style="1" customWidth="1"/>
    <col min="13321" max="13321" width="21" style="1" customWidth="1"/>
    <col min="13322" max="13322" width="23.42578125" style="1" customWidth="1"/>
    <col min="13323" max="13323" width="21" style="1" customWidth="1"/>
    <col min="13324" max="13324" width="15.42578125" style="1" customWidth="1"/>
    <col min="13325" max="13325" width="24.7109375" style="1" customWidth="1"/>
    <col min="13326" max="13326" width="19.7109375" style="1" customWidth="1"/>
    <col min="13327" max="13327" width="19.42578125" style="1" customWidth="1"/>
    <col min="13328" max="13328" width="15.42578125" style="1" customWidth="1"/>
    <col min="13329" max="13329" width="22" style="1" customWidth="1"/>
    <col min="13330" max="13330" width="20.140625" style="1" customWidth="1"/>
    <col min="13331" max="13331" width="15.42578125" style="1" customWidth="1"/>
    <col min="13332" max="13332" width="21.42578125" style="1" customWidth="1"/>
    <col min="13333" max="13333" width="18.28515625" style="1" customWidth="1"/>
    <col min="13334" max="13335" width="19.7109375" style="1" customWidth="1"/>
    <col min="13336" max="13336" width="6.28515625" style="1" customWidth="1"/>
    <col min="13337" max="13337" width="12" style="1" bestFit="1" customWidth="1"/>
    <col min="13338" max="13569" width="11" style="1"/>
    <col min="13570" max="13570" width="3.7109375" style="1" customWidth="1"/>
    <col min="13571" max="13571" width="2.7109375" style="1" customWidth="1"/>
    <col min="13572" max="13572" width="4" style="1" customWidth="1"/>
    <col min="13573" max="13573" width="25.7109375" style="1" customWidth="1"/>
    <col min="13574" max="13574" width="13.7109375" style="1" customWidth="1"/>
    <col min="13575" max="13575" width="13.28515625" style="1" customWidth="1"/>
    <col min="13576" max="13576" width="11.7109375" style="1" customWidth="1"/>
    <col min="13577" max="13577" width="21" style="1" customWidth="1"/>
    <col min="13578" max="13578" width="23.42578125" style="1" customWidth="1"/>
    <col min="13579" max="13579" width="21" style="1" customWidth="1"/>
    <col min="13580" max="13580" width="15.42578125" style="1" customWidth="1"/>
    <col min="13581" max="13581" width="24.7109375" style="1" customWidth="1"/>
    <col min="13582" max="13582" width="19.7109375" style="1" customWidth="1"/>
    <col min="13583" max="13583" width="19.42578125" style="1" customWidth="1"/>
    <col min="13584" max="13584" width="15.42578125" style="1" customWidth="1"/>
    <col min="13585" max="13585" width="22" style="1" customWidth="1"/>
    <col min="13586" max="13586" width="20.140625" style="1" customWidth="1"/>
    <col min="13587" max="13587" width="15.42578125" style="1" customWidth="1"/>
    <col min="13588" max="13588" width="21.42578125" style="1" customWidth="1"/>
    <col min="13589" max="13589" width="18.28515625" style="1" customWidth="1"/>
    <col min="13590" max="13591" width="19.7109375" style="1" customWidth="1"/>
    <col min="13592" max="13592" width="6.28515625" style="1" customWidth="1"/>
    <col min="13593" max="13593" width="12" style="1" bestFit="1" customWidth="1"/>
    <col min="13594" max="13825" width="11" style="1"/>
    <col min="13826" max="13826" width="3.7109375" style="1" customWidth="1"/>
    <col min="13827" max="13827" width="2.7109375" style="1" customWidth="1"/>
    <col min="13828" max="13828" width="4" style="1" customWidth="1"/>
    <col min="13829" max="13829" width="25.7109375" style="1" customWidth="1"/>
    <col min="13830" max="13830" width="13.7109375" style="1" customWidth="1"/>
    <col min="13831" max="13831" width="13.28515625" style="1" customWidth="1"/>
    <col min="13832" max="13832" width="11.7109375" style="1" customWidth="1"/>
    <col min="13833" max="13833" width="21" style="1" customWidth="1"/>
    <col min="13834" max="13834" width="23.42578125" style="1" customWidth="1"/>
    <col min="13835" max="13835" width="21" style="1" customWidth="1"/>
    <col min="13836" max="13836" width="15.42578125" style="1" customWidth="1"/>
    <col min="13837" max="13837" width="24.7109375" style="1" customWidth="1"/>
    <col min="13838" max="13838" width="19.7109375" style="1" customWidth="1"/>
    <col min="13839" max="13839" width="19.42578125" style="1" customWidth="1"/>
    <col min="13840" max="13840" width="15.42578125" style="1" customWidth="1"/>
    <col min="13841" max="13841" width="22" style="1" customWidth="1"/>
    <col min="13842" max="13842" width="20.140625" style="1" customWidth="1"/>
    <col min="13843" max="13843" width="15.42578125" style="1" customWidth="1"/>
    <col min="13844" max="13844" width="21.42578125" style="1" customWidth="1"/>
    <col min="13845" max="13845" width="18.28515625" style="1" customWidth="1"/>
    <col min="13846" max="13847" width="19.7109375" style="1" customWidth="1"/>
    <col min="13848" max="13848" width="6.28515625" style="1" customWidth="1"/>
    <col min="13849" max="13849" width="12" style="1" bestFit="1" customWidth="1"/>
    <col min="13850" max="14081" width="11" style="1"/>
    <col min="14082" max="14082" width="3.7109375" style="1" customWidth="1"/>
    <col min="14083" max="14083" width="2.7109375" style="1" customWidth="1"/>
    <col min="14084" max="14084" width="4" style="1" customWidth="1"/>
    <col min="14085" max="14085" width="25.7109375" style="1" customWidth="1"/>
    <col min="14086" max="14086" width="13.7109375" style="1" customWidth="1"/>
    <col min="14087" max="14087" width="13.28515625" style="1" customWidth="1"/>
    <col min="14088" max="14088" width="11.7109375" style="1" customWidth="1"/>
    <col min="14089" max="14089" width="21" style="1" customWidth="1"/>
    <col min="14090" max="14090" width="23.42578125" style="1" customWidth="1"/>
    <col min="14091" max="14091" width="21" style="1" customWidth="1"/>
    <col min="14092" max="14092" width="15.42578125" style="1" customWidth="1"/>
    <col min="14093" max="14093" width="24.7109375" style="1" customWidth="1"/>
    <col min="14094" max="14094" width="19.7109375" style="1" customWidth="1"/>
    <col min="14095" max="14095" width="19.42578125" style="1" customWidth="1"/>
    <col min="14096" max="14096" width="15.42578125" style="1" customWidth="1"/>
    <col min="14097" max="14097" width="22" style="1" customWidth="1"/>
    <col min="14098" max="14098" width="20.140625" style="1" customWidth="1"/>
    <col min="14099" max="14099" width="15.42578125" style="1" customWidth="1"/>
    <col min="14100" max="14100" width="21.42578125" style="1" customWidth="1"/>
    <col min="14101" max="14101" width="18.28515625" style="1" customWidth="1"/>
    <col min="14102" max="14103" width="19.7109375" style="1" customWidth="1"/>
    <col min="14104" max="14104" width="6.28515625" style="1" customWidth="1"/>
    <col min="14105" max="14105" width="12" style="1" bestFit="1" customWidth="1"/>
    <col min="14106" max="14337" width="11" style="1"/>
    <col min="14338" max="14338" width="3.7109375" style="1" customWidth="1"/>
    <col min="14339" max="14339" width="2.7109375" style="1" customWidth="1"/>
    <col min="14340" max="14340" width="4" style="1" customWidth="1"/>
    <col min="14341" max="14341" width="25.7109375" style="1" customWidth="1"/>
    <col min="14342" max="14342" width="13.7109375" style="1" customWidth="1"/>
    <col min="14343" max="14343" width="13.28515625" style="1" customWidth="1"/>
    <col min="14344" max="14344" width="11.7109375" style="1" customWidth="1"/>
    <col min="14345" max="14345" width="21" style="1" customWidth="1"/>
    <col min="14346" max="14346" width="23.42578125" style="1" customWidth="1"/>
    <col min="14347" max="14347" width="21" style="1" customWidth="1"/>
    <col min="14348" max="14348" width="15.42578125" style="1" customWidth="1"/>
    <col min="14349" max="14349" width="24.7109375" style="1" customWidth="1"/>
    <col min="14350" max="14350" width="19.7109375" style="1" customWidth="1"/>
    <col min="14351" max="14351" width="19.42578125" style="1" customWidth="1"/>
    <col min="14352" max="14352" width="15.42578125" style="1" customWidth="1"/>
    <col min="14353" max="14353" width="22" style="1" customWidth="1"/>
    <col min="14354" max="14354" width="20.140625" style="1" customWidth="1"/>
    <col min="14355" max="14355" width="15.42578125" style="1" customWidth="1"/>
    <col min="14356" max="14356" width="21.42578125" style="1" customWidth="1"/>
    <col min="14357" max="14357" width="18.28515625" style="1" customWidth="1"/>
    <col min="14358" max="14359" width="19.7109375" style="1" customWidth="1"/>
    <col min="14360" max="14360" width="6.28515625" style="1" customWidth="1"/>
    <col min="14361" max="14361" width="12" style="1" bestFit="1" customWidth="1"/>
    <col min="14362" max="14593" width="11" style="1"/>
    <col min="14594" max="14594" width="3.7109375" style="1" customWidth="1"/>
    <col min="14595" max="14595" width="2.7109375" style="1" customWidth="1"/>
    <col min="14596" max="14596" width="4" style="1" customWidth="1"/>
    <col min="14597" max="14597" width="25.7109375" style="1" customWidth="1"/>
    <col min="14598" max="14598" width="13.7109375" style="1" customWidth="1"/>
    <col min="14599" max="14599" width="13.28515625" style="1" customWidth="1"/>
    <col min="14600" max="14600" width="11.7109375" style="1" customWidth="1"/>
    <col min="14601" max="14601" width="21" style="1" customWidth="1"/>
    <col min="14602" max="14602" width="23.42578125" style="1" customWidth="1"/>
    <col min="14603" max="14603" width="21" style="1" customWidth="1"/>
    <col min="14604" max="14604" width="15.42578125" style="1" customWidth="1"/>
    <col min="14605" max="14605" width="24.7109375" style="1" customWidth="1"/>
    <col min="14606" max="14606" width="19.7109375" style="1" customWidth="1"/>
    <col min="14607" max="14607" width="19.42578125" style="1" customWidth="1"/>
    <col min="14608" max="14608" width="15.42578125" style="1" customWidth="1"/>
    <col min="14609" max="14609" width="22" style="1" customWidth="1"/>
    <col min="14610" max="14610" width="20.140625" style="1" customWidth="1"/>
    <col min="14611" max="14611" width="15.42578125" style="1" customWidth="1"/>
    <col min="14612" max="14612" width="21.42578125" style="1" customWidth="1"/>
    <col min="14613" max="14613" width="18.28515625" style="1" customWidth="1"/>
    <col min="14614" max="14615" width="19.7109375" style="1" customWidth="1"/>
    <col min="14616" max="14616" width="6.28515625" style="1" customWidth="1"/>
    <col min="14617" max="14617" width="12" style="1" bestFit="1" customWidth="1"/>
    <col min="14618" max="14849" width="11" style="1"/>
    <col min="14850" max="14850" width="3.7109375" style="1" customWidth="1"/>
    <col min="14851" max="14851" width="2.7109375" style="1" customWidth="1"/>
    <col min="14852" max="14852" width="4" style="1" customWidth="1"/>
    <col min="14853" max="14853" width="25.7109375" style="1" customWidth="1"/>
    <col min="14854" max="14854" width="13.7109375" style="1" customWidth="1"/>
    <col min="14855" max="14855" width="13.28515625" style="1" customWidth="1"/>
    <col min="14856" max="14856" width="11.7109375" style="1" customWidth="1"/>
    <col min="14857" max="14857" width="21" style="1" customWidth="1"/>
    <col min="14858" max="14858" width="23.42578125" style="1" customWidth="1"/>
    <col min="14859" max="14859" width="21" style="1" customWidth="1"/>
    <col min="14860" max="14860" width="15.42578125" style="1" customWidth="1"/>
    <col min="14861" max="14861" width="24.7109375" style="1" customWidth="1"/>
    <col min="14862" max="14862" width="19.7109375" style="1" customWidth="1"/>
    <col min="14863" max="14863" width="19.42578125" style="1" customWidth="1"/>
    <col min="14864" max="14864" width="15.42578125" style="1" customWidth="1"/>
    <col min="14865" max="14865" width="22" style="1" customWidth="1"/>
    <col min="14866" max="14866" width="20.140625" style="1" customWidth="1"/>
    <col min="14867" max="14867" width="15.42578125" style="1" customWidth="1"/>
    <col min="14868" max="14868" width="21.42578125" style="1" customWidth="1"/>
    <col min="14869" max="14869" width="18.28515625" style="1" customWidth="1"/>
    <col min="14870" max="14871" width="19.7109375" style="1" customWidth="1"/>
    <col min="14872" max="14872" width="6.28515625" style="1" customWidth="1"/>
    <col min="14873" max="14873" width="12" style="1" bestFit="1" customWidth="1"/>
    <col min="14874" max="15105" width="11" style="1"/>
    <col min="15106" max="15106" width="3.7109375" style="1" customWidth="1"/>
    <col min="15107" max="15107" width="2.7109375" style="1" customWidth="1"/>
    <col min="15108" max="15108" width="4" style="1" customWidth="1"/>
    <col min="15109" max="15109" width="25.7109375" style="1" customWidth="1"/>
    <col min="15110" max="15110" width="13.7109375" style="1" customWidth="1"/>
    <col min="15111" max="15111" width="13.28515625" style="1" customWidth="1"/>
    <col min="15112" max="15112" width="11.7109375" style="1" customWidth="1"/>
    <col min="15113" max="15113" width="21" style="1" customWidth="1"/>
    <col min="15114" max="15114" width="23.42578125" style="1" customWidth="1"/>
    <col min="15115" max="15115" width="21" style="1" customWidth="1"/>
    <col min="15116" max="15116" width="15.42578125" style="1" customWidth="1"/>
    <col min="15117" max="15117" width="24.7109375" style="1" customWidth="1"/>
    <col min="15118" max="15118" width="19.7109375" style="1" customWidth="1"/>
    <col min="15119" max="15119" width="19.42578125" style="1" customWidth="1"/>
    <col min="15120" max="15120" width="15.42578125" style="1" customWidth="1"/>
    <col min="15121" max="15121" width="22" style="1" customWidth="1"/>
    <col min="15122" max="15122" width="20.140625" style="1" customWidth="1"/>
    <col min="15123" max="15123" width="15.42578125" style="1" customWidth="1"/>
    <col min="15124" max="15124" width="21.42578125" style="1" customWidth="1"/>
    <col min="15125" max="15125" width="18.28515625" style="1" customWidth="1"/>
    <col min="15126" max="15127" width="19.7109375" style="1" customWidth="1"/>
    <col min="15128" max="15128" width="6.28515625" style="1" customWidth="1"/>
    <col min="15129" max="15129" width="12" style="1" bestFit="1" customWidth="1"/>
    <col min="15130" max="15361" width="11" style="1"/>
    <col min="15362" max="15362" width="3.7109375" style="1" customWidth="1"/>
    <col min="15363" max="15363" width="2.7109375" style="1" customWidth="1"/>
    <col min="15364" max="15364" width="4" style="1" customWidth="1"/>
    <col min="15365" max="15365" width="25.7109375" style="1" customWidth="1"/>
    <col min="15366" max="15366" width="13.7109375" style="1" customWidth="1"/>
    <col min="15367" max="15367" width="13.28515625" style="1" customWidth="1"/>
    <col min="15368" max="15368" width="11.7109375" style="1" customWidth="1"/>
    <col min="15369" max="15369" width="21" style="1" customWidth="1"/>
    <col min="15370" max="15370" width="23.42578125" style="1" customWidth="1"/>
    <col min="15371" max="15371" width="21" style="1" customWidth="1"/>
    <col min="15372" max="15372" width="15.42578125" style="1" customWidth="1"/>
    <col min="15373" max="15373" width="24.7109375" style="1" customWidth="1"/>
    <col min="15374" max="15374" width="19.7109375" style="1" customWidth="1"/>
    <col min="15375" max="15375" width="19.42578125" style="1" customWidth="1"/>
    <col min="15376" max="15376" width="15.42578125" style="1" customWidth="1"/>
    <col min="15377" max="15377" width="22" style="1" customWidth="1"/>
    <col min="15378" max="15378" width="20.140625" style="1" customWidth="1"/>
    <col min="15379" max="15379" width="15.42578125" style="1" customWidth="1"/>
    <col min="15380" max="15380" width="21.42578125" style="1" customWidth="1"/>
    <col min="15381" max="15381" width="18.28515625" style="1" customWidth="1"/>
    <col min="15382" max="15383" width="19.7109375" style="1" customWidth="1"/>
    <col min="15384" max="15384" width="6.28515625" style="1" customWidth="1"/>
    <col min="15385" max="15385" width="12" style="1" bestFit="1" customWidth="1"/>
    <col min="15386" max="15617" width="11" style="1"/>
    <col min="15618" max="15618" width="3.7109375" style="1" customWidth="1"/>
    <col min="15619" max="15619" width="2.7109375" style="1" customWidth="1"/>
    <col min="15620" max="15620" width="4" style="1" customWidth="1"/>
    <col min="15621" max="15621" width="25.7109375" style="1" customWidth="1"/>
    <col min="15622" max="15622" width="13.7109375" style="1" customWidth="1"/>
    <col min="15623" max="15623" width="13.28515625" style="1" customWidth="1"/>
    <col min="15624" max="15624" width="11.7109375" style="1" customWidth="1"/>
    <col min="15625" max="15625" width="21" style="1" customWidth="1"/>
    <col min="15626" max="15626" width="23.42578125" style="1" customWidth="1"/>
    <col min="15627" max="15627" width="21" style="1" customWidth="1"/>
    <col min="15628" max="15628" width="15.42578125" style="1" customWidth="1"/>
    <col min="15629" max="15629" width="24.7109375" style="1" customWidth="1"/>
    <col min="15630" max="15630" width="19.7109375" style="1" customWidth="1"/>
    <col min="15631" max="15631" width="19.42578125" style="1" customWidth="1"/>
    <col min="15632" max="15632" width="15.42578125" style="1" customWidth="1"/>
    <col min="15633" max="15633" width="22" style="1" customWidth="1"/>
    <col min="15634" max="15634" width="20.140625" style="1" customWidth="1"/>
    <col min="15635" max="15635" width="15.42578125" style="1" customWidth="1"/>
    <col min="15636" max="15636" width="21.42578125" style="1" customWidth="1"/>
    <col min="15637" max="15637" width="18.28515625" style="1" customWidth="1"/>
    <col min="15638" max="15639" width="19.7109375" style="1" customWidth="1"/>
    <col min="15640" max="15640" width="6.28515625" style="1" customWidth="1"/>
    <col min="15641" max="15641" width="12" style="1" bestFit="1" customWidth="1"/>
    <col min="15642" max="15873" width="11" style="1"/>
    <col min="15874" max="15874" width="3.7109375" style="1" customWidth="1"/>
    <col min="15875" max="15875" width="2.7109375" style="1" customWidth="1"/>
    <col min="15876" max="15876" width="4" style="1" customWidth="1"/>
    <col min="15877" max="15877" width="25.7109375" style="1" customWidth="1"/>
    <col min="15878" max="15878" width="13.7109375" style="1" customWidth="1"/>
    <col min="15879" max="15879" width="13.28515625" style="1" customWidth="1"/>
    <col min="15880" max="15880" width="11.7109375" style="1" customWidth="1"/>
    <col min="15881" max="15881" width="21" style="1" customWidth="1"/>
    <col min="15882" max="15882" width="23.42578125" style="1" customWidth="1"/>
    <col min="15883" max="15883" width="21" style="1" customWidth="1"/>
    <col min="15884" max="15884" width="15.42578125" style="1" customWidth="1"/>
    <col min="15885" max="15885" width="24.7109375" style="1" customWidth="1"/>
    <col min="15886" max="15886" width="19.7109375" style="1" customWidth="1"/>
    <col min="15887" max="15887" width="19.42578125" style="1" customWidth="1"/>
    <col min="15888" max="15888" width="15.42578125" style="1" customWidth="1"/>
    <col min="15889" max="15889" width="22" style="1" customWidth="1"/>
    <col min="15890" max="15890" width="20.140625" style="1" customWidth="1"/>
    <col min="15891" max="15891" width="15.42578125" style="1" customWidth="1"/>
    <col min="15892" max="15892" width="21.42578125" style="1" customWidth="1"/>
    <col min="15893" max="15893" width="18.28515625" style="1" customWidth="1"/>
    <col min="15894" max="15895" width="19.7109375" style="1" customWidth="1"/>
    <col min="15896" max="15896" width="6.28515625" style="1" customWidth="1"/>
    <col min="15897" max="15897" width="12" style="1" bestFit="1" customWidth="1"/>
    <col min="15898" max="16129" width="11" style="1"/>
    <col min="16130" max="16130" width="3.7109375" style="1" customWidth="1"/>
    <col min="16131" max="16131" width="2.7109375" style="1" customWidth="1"/>
    <col min="16132" max="16132" width="4" style="1" customWidth="1"/>
    <col min="16133" max="16133" width="25.7109375" style="1" customWidth="1"/>
    <col min="16134" max="16134" width="13.7109375" style="1" customWidth="1"/>
    <col min="16135" max="16135" width="13.28515625" style="1" customWidth="1"/>
    <col min="16136" max="16136" width="11.7109375" style="1" customWidth="1"/>
    <col min="16137" max="16137" width="21" style="1" customWidth="1"/>
    <col min="16138" max="16138" width="23.42578125" style="1" customWidth="1"/>
    <col min="16139" max="16139" width="21" style="1" customWidth="1"/>
    <col min="16140" max="16140" width="15.42578125" style="1" customWidth="1"/>
    <col min="16141" max="16141" width="24.7109375" style="1" customWidth="1"/>
    <col min="16142" max="16142" width="19.7109375" style="1" customWidth="1"/>
    <col min="16143" max="16143" width="19.42578125" style="1" customWidth="1"/>
    <col min="16144" max="16144" width="15.42578125" style="1" customWidth="1"/>
    <col min="16145" max="16145" width="22" style="1" customWidth="1"/>
    <col min="16146" max="16146" width="20.140625" style="1" customWidth="1"/>
    <col min="16147" max="16147" width="15.42578125" style="1" customWidth="1"/>
    <col min="16148" max="16148" width="21.42578125" style="1" customWidth="1"/>
    <col min="16149" max="16149" width="18.28515625" style="1" customWidth="1"/>
    <col min="16150" max="16151" width="19.7109375" style="1" customWidth="1"/>
    <col min="16152" max="16152" width="6.28515625" style="1" customWidth="1"/>
    <col min="16153" max="16153" width="12" style="1" bestFit="1" customWidth="1"/>
    <col min="16154" max="16384" width="11" style="1"/>
  </cols>
  <sheetData>
    <row r="1" spans="1:26" s="30" customFormat="1" ht="15">
      <c r="A1" s="267"/>
    </row>
    <row r="2" spans="1:26" s="30" customFormat="1" ht="15.75">
      <c r="A2" s="1961" t="s">
        <v>1513</v>
      </c>
      <c r="B2" s="1961"/>
      <c r="C2" s="1961"/>
      <c r="D2" s="1961"/>
      <c r="E2" s="1961"/>
      <c r="F2" s="1961"/>
      <c r="G2" s="1961"/>
      <c r="H2" s="1961"/>
      <c r="I2" s="1961"/>
      <c r="J2" s="1961"/>
      <c r="K2" s="1961"/>
      <c r="L2" s="1961"/>
      <c r="M2" s="1961"/>
      <c r="N2" s="1961"/>
      <c r="O2" s="1961"/>
      <c r="P2" s="1961"/>
      <c r="Q2" s="1961"/>
      <c r="R2" s="1961"/>
      <c r="S2" s="1961"/>
      <c r="T2" s="1961"/>
      <c r="U2" s="1961"/>
      <c r="V2" s="1961"/>
      <c r="W2" s="1961"/>
      <c r="X2" s="1961"/>
      <c r="Z2" s="1722" t="s">
        <v>263</v>
      </c>
    </row>
    <row r="3" spans="1:26" s="30" customFormat="1" ht="15.75">
      <c r="A3" s="31"/>
      <c r="B3" s="31"/>
      <c r="C3" s="31"/>
      <c r="D3" s="31"/>
      <c r="E3" s="31"/>
      <c r="F3" s="31"/>
      <c r="G3" s="31"/>
      <c r="H3" s="31"/>
      <c r="I3" s="31"/>
      <c r="J3" s="31"/>
      <c r="K3" s="31"/>
      <c r="L3" s="31"/>
      <c r="M3" s="31"/>
      <c r="N3" s="31"/>
      <c r="O3" s="31"/>
      <c r="P3" s="31"/>
      <c r="Q3" s="31"/>
      <c r="R3" s="31"/>
      <c r="S3" s="31"/>
      <c r="T3" s="31"/>
      <c r="U3" s="31"/>
      <c r="V3" s="31"/>
      <c r="W3" s="31"/>
      <c r="X3" s="31"/>
    </row>
    <row r="4" spans="1:26" s="30" customFormat="1" ht="15.75">
      <c r="A4" s="1960" t="s">
        <v>1514</v>
      </c>
      <c r="B4" s="1960"/>
      <c r="C4" s="1960"/>
      <c r="D4" s="1960"/>
      <c r="E4" s="1960"/>
      <c r="F4" s="1960"/>
      <c r="G4" s="1960"/>
      <c r="H4" s="1960"/>
      <c r="I4" s="1960"/>
      <c r="J4" s="1960"/>
      <c r="K4" s="1960"/>
      <c r="L4" s="1960"/>
      <c r="M4" s="1960"/>
      <c r="N4" s="1960"/>
      <c r="O4" s="1960"/>
      <c r="P4" s="1960"/>
      <c r="Q4" s="1960"/>
      <c r="R4" s="1960"/>
      <c r="S4" s="1960"/>
      <c r="T4" s="1960"/>
      <c r="U4" s="1960"/>
      <c r="V4" s="1960"/>
      <c r="W4" s="1960"/>
      <c r="X4" s="1960"/>
    </row>
    <row r="5" spans="1:26" s="30" customFormat="1" ht="15.75">
      <c r="A5" s="267"/>
      <c r="D5" s="1719"/>
      <c r="L5" s="1720"/>
      <c r="N5" s="267"/>
      <c r="O5" s="267"/>
      <c r="P5" s="267"/>
    </row>
    <row r="6" spans="1:26" ht="13.5" thickBot="1">
      <c r="A6" s="1556"/>
      <c r="B6" s="1557"/>
      <c r="C6" s="1557"/>
      <c r="D6" s="1717"/>
      <c r="E6" s="1557"/>
      <c r="F6" s="1557"/>
      <c r="G6" s="1557"/>
      <c r="H6" s="1557"/>
      <c r="I6" s="1557"/>
      <c r="J6" s="1557"/>
      <c r="K6" s="1557"/>
      <c r="L6" s="1718"/>
      <c r="M6" s="1557"/>
      <c r="N6" s="1556"/>
      <c r="O6" s="1556"/>
      <c r="P6" s="1556"/>
      <c r="Q6" s="1557"/>
      <c r="R6" s="1557"/>
      <c r="S6" s="1557"/>
      <c r="T6" s="1557"/>
      <c r="U6" s="1557"/>
      <c r="V6" s="1557"/>
      <c r="W6" s="1557"/>
      <c r="X6" s="1557"/>
    </row>
    <row r="7" spans="1:26" s="72" customFormat="1" ht="12.75" customHeight="1">
      <c r="A7" s="2566" t="s">
        <v>1515</v>
      </c>
      <c r="B7" s="2567"/>
      <c r="C7" s="2567"/>
      <c r="D7" s="2568"/>
      <c r="E7" s="2569" t="s">
        <v>1516</v>
      </c>
      <c r="F7" s="2570" t="s">
        <v>1517</v>
      </c>
      <c r="G7" s="2571"/>
      <c r="H7" s="2572"/>
      <c r="I7" s="2573" t="s">
        <v>1518</v>
      </c>
      <c r="J7" s="2524" t="s">
        <v>1519</v>
      </c>
      <c r="K7" s="2574" t="s">
        <v>1520</v>
      </c>
      <c r="L7" s="2575"/>
      <c r="M7" s="2576"/>
      <c r="N7" s="2524" t="s">
        <v>1521</v>
      </c>
      <c r="O7" s="2577" t="s">
        <v>1522</v>
      </c>
      <c r="P7" s="2577"/>
      <c r="Q7" s="2577"/>
      <c r="R7" s="2577" t="s">
        <v>1523</v>
      </c>
      <c r="S7" s="2577"/>
      <c r="T7" s="2577"/>
      <c r="U7" s="2578" t="s">
        <v>1524</v>
      </c>
      <c r="V7" s="2579" t="s">
        <v>1525</v>
      </c>
      <c r="W7" s="2579" t="s">
        <v>1525</v>
      </c>
      <c r="X7" s="2580" t="s">
        <v>1526</v>
      </c>
    </row>
    <row r="8" spans="1:26" s="72" customFormat="1">
      <c r="A8" s="2581"/>
      <c r="B8" s="2026"/>
      <c r="C8" s="2026"/>
      <c r="D8" s="2027"/>
      <c r="E8" s="2050"/>
      <c r="F8" s="2028"/>
      <c r="G8" s="2029"/>
      <c r="H8" s="2030"/>
      <c r="I8" s="2031"/>
      <c r="J8" s="1998"/>
      <c r="K8" s="2582" t="s">
        <v>346</v>
      </c>
      <c r="L8" s="2583" t="s">
        <v>1527</v>
      </c>
      <c r="M8" s="2583"/>
      <c r="N8" s="1998"/>
      <c r="O8" s="2582" t="s">
        <v>346</v>
      </c>
      <c r="P8" s="2583" t="s">
        <v>1528</v>
      </c>
      <c r="Q8" s="2583"/>
      <c r="R8" s="2582" t="s">
        <v>346</v>
      </c>
      <c r="S8" s="2583" t="s">
        <v>1527</v>
      </c>
      <c r="T8" s="2583"/>
      <c r="U8" s="2023"/>
      <c r="V8" s="2024"/>
      <c r="W8" s="2024"/>
      <c r="X8" s="2025"/>
    </row>
    <row r="9" spans="1:26" s="72" customFormat="1">
      <c r="A9" s="2584"/>
      <c r="B9" s="2585"/>
      <c r="C9" s="2585"/>
      <c r="D9" s="2586"/>
      <c r="E9" s="2587"/>
      <c r="F9" s="1057" t="s">
        <v>1529</v>
      </c>
      <c r="G9" s="1058" t="s">
        <v>1530</v>
      </c>
      <c r="H9" s="1057" t="s">
        <v>335</v>
      </c>
      <c r="I9" s="2588"/>
      <c r="J9" s="2589"/>
      <c r="K9" s="2590" t="s">
        <v>1531</v>
      </c>
      <c r="L9" s="2591" t="s">
        <v>1532</v>
      </c>
      <c r="M9" s="2591" t="s">
        <v>578</v>
      </c>
      <c r="N9" s="2589"/>
      <c r="O9" s="2590" t="s">
        <v>1531</v>
      </c>
      <c r="P9" s="2591" t="s">
        <v>1532</v>
      </c>
      <c r="Q9" s="2591" t="s">
        <v>578</v>
      </c>
      <c r="R9" s="2590" t="s">
        <v>1531</v>
      </c>
      <c r="S9" s="2591" t="s">
        <v>1532</v>
      </c>
      <c r="T9" s="2591" t="s">
        <v>578</v>
      </c>
      <c r="U9" s="2592"/>
      <c r="V9" s="2593" t="s">
        <v>1533</v>
      </c>
      <c r="W9" s="2590" t="s">
        <v>531</v>
      </c>
      <c r="X9" s="2594"/>
    </row>
    <row r="10" spans="1:26" ht="15" customHeight="1" thickBot="1">
      <c r="A10" s="2059" t="s">
        <v>1534</v>
      </c>
      <c r="B10" s="2060"/>
      <c r="C10" s="2060"/>
      <c r="D10" s="2060"/>
      <c r="E10" s="1091" t="s">
        <v>1535</v>
      </c>
      <c r="F10" s="893" t="s">
        <v>1536</v>
      </c>
      <c r="G10" s="894" t="s">
        <v>1537</v>
      </c>
      <c r="H10" s="894" t="s">
        <v>1538</v>
      </c>
      <c r="I10" s="1796" t="s">
        <v>1539</v>
      </c>
      <c r="J10" s="1796" t="s">
        <v>1540</v>
      </c>
      <c r="K10" s="1091" t="s">
        <v>1541</v>
      </c>
      <c r="L10" s="1091" t="s">
        <v>1542</v>
      </c>
      <c r="M10" s="1091" t="s">
        <v>1543</v>
      </c>
      <c r="N10" s="1091" t="s">
        <v>1544</v>
      </c>
      <c r="O10" s="1091" t="s">
        <v>1545</v>
      </c>
      <c r="P10" s="1091" t="s">
        <v>1546</v>
      </c>
      <c r="Q10" s="1091" t="s">
        <v>1547</v>
      </c>
      <c r="R10" s="1091" t="s">
        <v>1548</v>
      </c>
      <c r="S10" s="1091" t="s">
        <v>1549</v>
      </c>
      <c r="T10" s="1091" t="s">
        <v>1550</v>
      </c>
      <c r="U10" s="1091" t="s">
        <v>1551</v>
      </c>
      <c r="V10" s="1091" t="s">
        <v>1552</v>
      </c>
      <c r="W10" s="2595" t="s">
        <v>1553</v>
      </c>
      <c r="X10" s="1091" t="s">
        <v>1554</v>
      </c>
    </row>
    <row r="11" spans="1:26">
      <c r="A11" s="2596"/>
      <c r="B11" s="2597"/>
      <c r="C11" s="2597"/>
      <c r="D11" s="2597"/>
      <c r="E11" s="968" t="s">
        <v>352</v>
      </c>
      <c r="F11" s="2598"/>
      <c r="G11" s="2598"/>
      <c r="H11" s="2598"/>
      <c r="I11" s="2598"/>
      <c r="J11" s="2598"/>
      <c r="K11" s="2598" t="s">
        <v>352</v>
      </c>
      <c r="L11" s="2598" t="s">
        <v>352</v>
      </c>
      <c r="M11" s="2598"/>
      <c r="N11" s="2598" t="s">
        <v>352</v>
      </c>
      <c r="O11" s="2598" t="s">
        <v>352</v>
      </c>
      <c r="P11" s="2598"/>
      <c r="Q11" s="2598"/>
      <c r="R11" s="2598" t="s">
        <v>352</v>
      </c>
      <c r="S11" s="2598"/>
      <c r="T11" s="2598"/>
      <c r="U11" s="2598" t="s">
        <v>352</v>
      </c>
      <c r="V11" s="2599"/>
      <c r="W11" s="2599"/>
      <c r="X11" s="2600"/>
    </row>
    <row r="12" spans="1:26">
      <c r="A12" s="1073">
        <v>1</v>
      </c>
      <c r="B12" s="1075" t="s">
        <v>1405</v>
      </c>
      <c r="C12" s="1075"/>
      <c r="D12" s="1075"/>
      <c r="E12" s="2601">
        <f>MAX(E13:E16)</f>
        <v>0</v>
      </c>
      <c r="F12" s="2602" t="s">
        <v>1555</v>
      </c>
      <c r="G12" s="2602" t="s">
        <v>1555</v>
      </c>
      <c r="H12" s="2602" t="s">
        <v>1555</v>
      </c>
      <c r="I12" s="2602" t="s">
        <v>1555</v>
      </c>
      <c r="J12" s="1088">
        <f>SUM(J13:J16)</f>
        <v>0</v>
      </c>
      <c r="K12" s="1088">
        <f>SUM(K13:K16)</f>
        <v>0</v>
      </c>
      <c r="L12" s="1088">
        <f>SUM(L13:L16)</f>
        <v>0</v>
      </c>
      <c r="M12" s="1088">
        <f>SUM(M13:M16)</f>
        <v>0</v>
      </c>
      <c r="N12" s="1088">
        <f>J12-K12-L12-M12</f>
        <v>0</v>
      </c>
      <c r="O12" s="1088">
        <f t="shared" ref="O12:W12" si="0">SUM(O13:O16)</f>
        <v>0</v>
      </c>
      <c r="P12" s="1088">
        <f t="shared" si="0"/>
        <v>0</v>
      </c>
      <c r="Q12" s="1088">
        <f t="shared" si="0"/>
        <v>0</v>
      </c>
      <c r="R12" s="1088">
        <f t="shared" si="0"/>
        <v>0</v>
      </c>
      <c r="S12" s="1088">
        <f t="shared" si="0"/>
        <v>0</v>
      </c>
      <c r="T12" s="1088">
        <f t="shared" si="0"/>
        <v>0</v>
      </c>
      <c r="U12" s="1088">
        <f>N12+O12+P12+Q12-R12-S12-T12</f>
        <v>0</v>
      </c>
      <c r="V12" s="1088">
        <f t="shared" si="0"/>
        <v>0</v>
      </c>
      <c r="W12" s="1088">
        <f t="shared" si="0"/>
        <v>0</v>
      </c>
      <c r="X12" s="2603">
        <f>U12+V12-W12</f>
        <v>0</v>
      </c>
      <c r="Y12" s="909"/>
    </row>
    <row r="13" spans="1:26">
      <c r="A13" s="1073"/>
      <c r="B13" s="1074" t="s">
        <v>1556</v>
      </c>
      <c r="C13" s="1075" t="s">
        <v>1557</v>
      </c>
      <c r="D13" s="1075"/>
      <c r="E13" s="2604"/>
      <c r="F13" s="2605" t="s">
        <v>1555</v>
      </c>
      <c r="G13" s="2605" t="s">
        <v>1555</v>
      </c>
      <c r="H13" s="2605" t="s">
        <v>1555</v>
      </c>
      <c r="I13" s="2605" t="s">
        <v>1555</v>
      </c>
      <c r="J13" s="1087"/>
      <c r="K13" s="1087"/>
      <c r="L13" s="1087"/>
      <c r="M13" s="1087"/>
      <c r="N13" s="1088">
        <f t="shared" ref="N13:N20" si="1">J13-K13-L13-M13</f>
        <v>0</v>
      </c>
      <c r="O13" s="1087"/>
      <c r="P13" s="1087"/>
      <c r="Q13" s="1087"/>
      <c r="R13" s="1087"/>
      <c r="S13" s="1087"/>
      <c r="T13" s="1087"/>
      <c r="U13" s="1088">
        <f t="shared" ref="U13:U20" si="2">N13+O13+P13+Q13-R13-S13-T13</f>
        <v>0</v>
      </c>
      <c r="V13" s="1087"/>
      <c r="W13" s="1087"/>
      <c r="X13" s="2603">
        <f t="shared" ref="X13:X20" si="3">U13+V13-W13</f>
        <v>0</v>
      </c>
      <c r="Y13" s="909"/>
    </row>
    <row r="14" spans="1:26">
      <c r="A14" s="1073"/>
      <c r="B14" s="1074" t="s">
        <v>1558</v>
      </c>
      <c r="C14" s="1075" t="s">
        <v>1559</v>
      </c>
      <c r="D14" s="1075"/>
      <c r="E14" s="2606"/>
      <c r="F14" s="2605" t="s">
        <v>1555</v>
      </c>
      <c r="G14" s="2605" t="s">
        <v>1555</v>
      </c>
      <c r="H14" s="2605" t="s">
        <v>1555</v>
      </c>
      <c r="I14" s="2605" t="s">
        <v>1555</v>
      </c>
      <c r="J14" s="1087"/>
      <c r="K14" s="1087"/>
      <c r="L14" s="1087"/>
      <c r="M14" s="1087"/>
      <c r="N14" s="1088">
        <f t="shared" si="1"/>
        <v>0</v>
      </c>
      <c r="O14" s="1087"/>
      <c r="P14" s="1087"/>
      <c r="Q14" s="1087"/>
      <c r="R14" s="1087"/>
      <c r="S14" s="1087"/>
      <c r="T14" s="1087"/>
      <c r="U14" s="1088">
        <f t="shared" si="2"/>
        <v>0</v>
      </c>
      <c r="V14" s="1087"/>
      <c r="W14" s="1087"/>
      <c r="X14" s="2603">
        <f t="shared" si="3"/>
        <v>0</v>
      </c>
      <c r="Y14" s="909"/>
    </row>
    <row r="15" spans="1:26">
      <c r="A15" s="1073"/>
      <c r="B15" s="1074" t="s">
        <v>1560</v>
      </c>
      <c r="C15" s="1075" t="s">
        <v>1561</v>
      </c>
      <c r="D15" s="1075"/>
      <c r="E15" s="2606"/>
      <c r="F15" s="2605" t="s">
        <v>1555</v>
      </c>
      <c r="G15" s="2605" t="s">
        <v>1555</v>
      </c>
      <c r="H15" s="2605" t="s">
        <v>1555</v>
      </c>
      <c r="I15" s="2605" t="s">
        <v>1555</v>
      </c>
      <c r="J15" s="1087"/>
      <c r="K15" s="1087"/>
      <c r="L15" s="1087"/>
      <c r="M15" s="1087"/>
      <c r="N15" s="1088">
        <f t="shared" si="1"/>
        <v>0</v>
      </c>
      <c r="O15" s="1087"/>
      <c r="P15" s="1087"/>
      <c r="Q15" s="1087"/>
      <c r="R15" s="1087"/>
      <c r="S15" s="1087"/>
      <c r="T15" s="1087"/>
      <c r="U15" s="1088">
        <f t="shared" si="2"/>
        <v>0</v>
      </c>
      <c r="V15" s="1087"/>
      <c r="W15" s="1087"/>
      <c r="X15" s="2603">
        <f t="shared" si="3"/>
        <v>0</v>
      </c>
      <c r="Y15" s="909"/>
    </row>
    <row r="16" spans="1:26">
      <c r="A16" s="1073"/>
      <c r="B16" s="1074" t="s">
        <v>1562</v>
      </c>
      <c r="C16" s="1075" t="s">
        <v>1563</v>
      </c>
      <c r="D16" s="1075"/>
      <c r="E16" s="2606"/>
      <c r="F16" s="2605" t="s">
        <v>1555</v>
      </c>
      <c r="G16" s="2605" t="s">
        <v>1555</v>
      </c>
      <c r="H16" s="2605" t="s">
        <v>1555</v>
      </c>
      <c r="I16" s="2605" t="s">
        <v>1555</v>
      </c>
      <c r="J16" s="1087"/>
      <c r="K16" s="1087"/>
      <c r="L16" s="1087"/>
      <c r="M16" s="1087"/>
      <c r="N16" s="1088">
        <f t="shared" si="1"/>
        <v>0</v>
      </c>
      <c r="O16" s="1087"/>
      <c r="P16" s="1087"/>
      <c r="Q16" s="1087"/>
      <c r="R16" s="1087"/>
      <c r="S16" s="1087"/>
      <c r="T16" s="1087"/>
      <c r="U16" s="1088">
        <f t="shared" si="2"/>
        <v>0</v>
      </c>
      <c r="V16" s="1087"/>
      <c r="W16" s="1087"/>
      <c r="X16" s="2603">
        <f t="shared" si="3"/>
        <v>0</v>
      </c>
      <c r="Y16" s="909"/>
    </row>
    <row r="17" spans="1:25">
      <c r="A17" s="1073">
        <v>2</v>
      </c>
      <c r="B17" s="1078" t="s">
        <v>1564</v>
      </c>
      <c r="C17" s="1075"/>
      <c r="D17" s="1075"/>
      <c r="E17" s="2606"/>
      <c r="F17" s="2602" t="s">
        <v>1555</v>
      </c>
      <c r="G17" s="2602" t="s">
        <v>1555</v>
      </c>
      <c r="H17" s="2602" t="s">
        <v>1555</v>
      </c>
      <c r="I17" s="2602" t="s">
        <v>1555</v>
      </c>
      <c r="J17" s="1087"/>
      <c r="K17" s="1087"/>
      <c r="L17" s="1087"/>
      <c r="M17" s="1087"/>
      <c r="N17" s="1088">
        <f t="shared" si="1"/>
        <v>0</v>
      </c>
      <c r="O17" s="1087"/>
      <c r="P17" s="1087"/>
      <c r="Q17" s="1087"/>
      <c r="R17" s="1087"/>
      <c r="S17" s="1087"/>
      <c r="T17" s="1087"/>
      <c r="U17" s="1088">
        <f t="shared" si="2"/>
        <v>0</v>
      </c>
      <c r="V17" s="1087"/>
      <c r="W17" s="1087"/>
      <c r="X17" s="2603">
        <f t="shared" si="3"/>
        <v>0</v>
      </c>
      <c r="Y17" s="909"/>
    </row>
    <row r="18" spans="1:25">
      <c r="A18" s="1073">
        <v>3</v>
      </c>
      <c r="B18" s="1078" t="s">
        <v>1565</v>
      </c>
      <c r="C18" s="1075"/>
      <c r="D18" s="1075"/>
      <c r="E18" s="2606"/>
      <c r="F18" s="2602" t="s">
        <v>1555</v>
      </c>
      <c r="G18" s="2602" t="s">
        <v>1555</v>
      </c>
      <c r="H18" s="2602" t="s">
        <v>1555</v>
      </c>
      <c r="I18" s="2602" t="s">
        <v>1555</v>
      </c>
      <c r="J18" s="1087"/>
      <c r="K18" s="1087"/>
      <c r="L18" s="1087"/>
      <c r="M18" s="1087"/>
      <c r="N18" s="1088">
        <f t="shared" si="1"/>
        <v>0</v>
      </c>
      <c r="O18" s="1087"/>
      <c r="P18" s="1087"/>
      <c r="Q18" s="1087"/>
      <c r="R18" s="1087"/>
      <c r="S18" s="1087"/>
      <c r="T18" s="1087"/>
      <c r="U18" s="1088">
        <f t="shared" si="2"/>
        <v>0</v>
      </c>
      <c r="V18" s="1087"/>
      <c r="W18" s="1087"/>
      <c r="X18" s="2603">
        <f t="shared" si="3"/>
        <v>0</v>
      </c>
      <c r="Y18" s="909"/>
    </row>
    <row r="19" spans="1:25">
      <c r="A19" s="1073">
        <v>4</v>
      </c>
      <c r="B19" s="1075" t="s">
        <v>1566</v>
      </c>
      <c r="C19" s="1075"/>
      <c r="D19" s="1075"/>
      <c r="E19" s="2606"/>
      <c r="F19" s="2602" t="s">
        <v>1555</v>
      </c>
      <c r="G19" s="2602" t="s">
        <v>1555</v>
      </c>
      <c r="H19" s="2602" t="s">
        <v>1555</v>
      </c>
      <c r="I19" s="2602" t="s">
        <v>1555</v>
      </c>
      <c r="J19" s="1087"/>
      <c r="K19" s="1087"/>
      <c r="L19" s="1087"/>
      <c r="M19" s="1087"/>
      <c r="N19" s="1088">
        <f t="shared" si="1"/>
        <v>0</v>
      </c>
      <c r="O19" s="1087"/>
      <c r="P19" s="1087"/>
      <c r="Q19" s="1087"/>
      <c r="R19" s="1087"/>
      <c r="S19" s="1087"/>
      <c r="T19" s="1087"/>
      <c r="U19" s="1088">
        <f t="shared" si="2"/>
        <v>0</v>
      </c>
      <c r="V19" s="1087"/>
      <c r="W19" s="1087"/>
      <c r="X19" s="2603">
        <f t="shared" si="3"/>
        <v>0</v>
      </c>
      <c r="Y19" s="909"/>
    </row>
    <row r="20" spans="1:25">
      <c r="A20" s="1085">
        <v>5</v>
      </c>
      <c r="B20" s="2607" t="s">
        <v>1567</v>
      </c>
      <c r="C20" s="2607"/>
      <c r="D20" s="2607"/>
      <c r="E20" s="2606"/>
      <c r="F20" s="2602" t="s">
        <v>1555</v>
      </c>
      <c r="G20" s="2602" t="s">
        <v>1555</v>
      </c>
      <c r="H20" s="2602" t="s">
        <v>1555</v>
      </c>
      <c r="I20" s="2602" t="s">
        <v>1555</v>
      </c>
      <c r="J20" s="1087"/>
      <c r="K20" s="1087"/>
      <c r="L20" s="1087"/>
      <c r="M20" s="1087"/>
      <c r="N20" s="1088">
        <f t="shared" si="1"/>
        <v>0</v>
      </c>
      <c r="O20" s="1087"/>
      <c r="P20" s="1087"/>
      <c r="Q20" s="1087"/>
      <c r="R20" s="1087"/>
      <c r="S20" s="1087"/>
      <c r="T20" s="1087"/>
      <c r="U20" s="1088">
        <f t="shared" si="2"/>
        <v>0</v>
      </c>
      <c r="V20" s="1087"/>
      <c r="W20" s="1087"/>
      <c r="X20" s="2603">
        <f t="shared" si="3"/>
        <v>0</v>
      </c>
      <c r="Y20" s="909"/>
    </row>
    <row r="21" spans="1:25" ht="13.5" thickBot="1">
      <c r="A21" s="2608"/>
      <c r="B21" s="134"/>
      <c r="C21" s="134"/>
      <c r="D21" s="134"/>
      <c r="E21" s="2609"/>
      <c r="F21" s="134"/>
      <c r="G21" s="134"/>
      <c r="H21" s="134"/>
      <c r="I21" s="134"/>
      <c r="J21" s="2610"/>
      <c r="K21" s="2610"/>
      <c r="L21" s="2610"/>
      <c r="M21" s="2610"/>
      <c r="N21" s="2611"/>
      <c r="O21" s="2610"/>
      <c r="P21" s="2610"/>
      <c r="Q21" s="2610"/>
      <c r="R21" s="2610"/>
      <c r="S21" s="2610"/>
      <c r="T21" s="2610"/>
      <c r="U21" s="2611"/>
      <c r="V21" s="2610"/>
      <c r="W21" s="2610"/>
      <c r="X21" s="1565"/>
      <c r="Y21" s="909"/>
    </row>
    <row r="22" spans="1:25" ht="13.5" thickBot="1">
      <c r="A22" s="2612"/>
      <c r="B22" s="2613" t="s">
        <v>1568</v>
      </c>
      <c r="C22" s="2612"/>
      <c r="D22" s="2612"/>
      <c r="E22" s="2613">
        <f>E12</f>
        <v>0</v>
      </c>
      <c r="F22" s="2614" t="s">
        <v>1555</v>
      </c>
      <c r="G22" s="2614" t="s">
        <v>1555</v>
      </c>
      <c r="H22" s="2614" t="s">
        <v>1555</v>
      </c>
      <c r="I22" s="2614" t="s">
        <v>1555</v>
      </c>
      <c r="J22" s="2615">
        <f>J12+J17+J18+J19+J20</f>
        <v>0</v>
      </c>
      <c r="K22" s="2615">
        <f>K12+K17+K18+K19+K20</f>
        <v>0</v>
      </c>
      <c r="L22" s="2615">
        <f t="shared" ref="L22:X22" si="4">L12+L17+L18+L19+L20</f>
        <v>0</v>
      </c>
      <c r="M22" s="2615">
        <f t="shared" si="4"/>
        <v>0</v>
      </c>
      <c r="N22" s="2615">
        <f t="shared" si="4"/>
        <v>0</v>
      </c>
      <c r="O22" s="2615">
        <f t="shared" si="4"/>
        <v>0</v>
      </c>
      <c r="P22" s="2615">
        <f t="shared" si="4"/>
        <v>0</v>
      </c>
      <c r="Q22" s="2615">
        <f t="shared" si="4"/>
        <v>0</v>
      </c>
      <c r="R22" s="2615">
        <f t="shared" si="4"/>
        <v>0</v>
      </c>
      <c r="S22" s="2615">
        <f t="shared" si="4"/>
        <v>0</v>
      </c>
      <c r="T22" s="2615">
        <f t="shared" si="4"/>
        <v>0</v>
      </c>
      <c r="U22" s="2615">
        <f t="shared" si="4"/>
        <v>0</v>
      </c>
      <c r="V22" s="2615">
        <f>V12+V17+V18+V19+V20</f>
        <v>0</v>
      </c>
      <c r="W22" s="2615">
        <f t="shared" si="4"/>
        <v>0</v>
      </c>
      <c r="X22" s="1566">
        <f t="shared" si="4"/>
        <v>0</v>
      </c>
      <c r="Y22" s="909"/>
    </row>
    <row r="23" spans="1:25">
      <c r="A23" s="2608"/>
      <c r="B23" s="134"/>
      <c r="C23" s="134"/>
      <c r="D23" s="134"/>
      <c r="E23" s="2609"/>
      <c r="F23" s="134"/>
      <c r="G23" s="134"/>
      <c r="H23" s="134"/>
      <c r="I23" s="134"/>
      <c r="J23" s="2610"/>
      <c r="K23" s="2610"/>
      <c r="L23" s="2610"/>
      <c r="M23" s="2610"/>
      <c r="N23" s="2611"/>
      <c r="O23" s="2610"/>
      <c r="P23" s="2610"/>
      <c r="Q23" s="2610"/>
      <c r="R23" s="2610"/>
      <c r="S23" s="2610"/>
      <c r="T23" s="2610"/>
      <c r="U23" s="2611"/>
      <c r="V23" s="2610"/>
      <c r="W23" s="2610"/>
      <c r="X23" s="1565"/>
      <c r="Y23" s="909"/>
    </row>
    <row r="24" spans="1:25">
      <c r="A24" s="1073">
        <v>6</v>
      </c>
      <c r="B24" s="1078" t="s">
        <v>1569</v>
      </c>
      <c r="C24" s="1075"/>
      <c r="D24" s="1075"/>
      <c r="E24" s="2604"/>
      <c r="F24" s="2605" t="s">
        <v>1555</v>
      </c>
      <c r="G24" s="2605" t="s">
        <v>1555</v>
      </c>
      <c r="H24" s="2605" t="s">
        <v>1555</v>
      </c>
      <c r="I24" s="2605" t="s">
        <v>1555</v>
      </c>
      <c r="J24" s="1088"/>
      <c r="K24" s="1088"/>
      <c r="L24" s="1088"/>
      <c r="M24" s="1088"/>
      <c r="N24" s="1088">
        <f>J24-K24-L24-M24</f>
        <v>0</v>
      </c>
      <c r="O24" s="1088"/>
      <c r="P24" s="1088"/>
      <c r="Q24" s="1088"/>
      <c r="R24" s="1088"/>
      <c r="S24" s="1088"/>
      <c r="T24" s="1088"/>
      <c r="U24" s="1088">
        <f>N24+O24+P24+Q24-R24-S24-T24</f>
        <v>0</v>
      </c>
      <c r="V24" s="1088"/>
      <c r="W24" s="1088"/>
      <c r="X24" s="2603">
        <f>U24+V24-W24</f>
        <v>0</v>
      </c>
      <c r="Y24" s="909"/>
    </row>
    <row r="25" spans="1:25">
      <c r="A25" s="1073">
        <v>7</v>
      </c>
      <c r="B25" s="1078" t="s">
        <v>1570</v>
      </c>
      <c r="C25" s="1075"/>
      <c r="D25" s="1075"/>
      <c r="E25" s="2606"/>
      <c r="F25" s="2602" t="s">
        <v>1555</v>
      </c>
      <c r="G25" s="2602" t="s">
        <v>1555</v>
      </c>
      <c r="H25" s="2602" t="s">
        <v>1555</v>
      </c>
      <c r="I25" s="2602" t="s">
        <v>1555</v>
      </c>
      <c r="J25" s="1087"/>
      <c r="K25" s="1087"/>
      <c r="L25" s="1087"/>
      <c r="M25" s="1087"/>
      <c r="N25" s="1088">
        <f>J25-K25-L25-M25</f>
        <v>0</v>
      </c>
      <c r="O25" s="1087"/>
      <c r="P25" s="1087"/>
      <c r="Q25" s="1087"/>
      <c r="R25" s="1087"/>
      <c r="S25" s="1087"/>
      <c r="T25" s="1087"/>
      <c r="U25" s="1088">
        <f>N25+O25+P25+Q25-R25-S25-T25</f>
        <v>0</v>
      </c>
      <c r="V25" s="1087"/>
      <c r="W25" s="1087"/>
      <c r="X25" s="2603">
        <f>U25+V25-W25</f>
        <v>0</v>
      </c>
      <c r="Y25" s="909"/>
    </row>
    <row r="26" spans="1:25">
      <c r="A26" s="1085">
        <v>8</v>
      </c>
      <c r="B26" s="2616" t="s">
        <v>1571</v>
      </c>
      <c r="C26" s="2607"/>
      <c r="D26" s="2607"/>
      <c r="E26" s="2606"/>
      <c r="F26" s="2602" t="s">
        <v>1555</v>
      </c>
      <c r="G26" s="2602" t="s">
        <v>1555</v>
      </c>
      <c r="H26" s="2602" t="s">
        <v>1555</v>
      </c>
      <c r="I26" s="2602" t="s">
        <v>1555</v>
      </c>
      <c r="J26" s="1087"/>
      <c r="K26" s="1087"/>
      <c r="L26" s="1087"/>
      <c r="M26" s="1087"/>
      <c r="N26" s="1088">
        <f>J26-K26-L26-M26</f>
        <v>0</v>
      </c>
      <c r="O26" s="1087"/>
      <c r="P26" s="1087"/>
      <c r="Q26" s="1087"/>
      <c r="R26" s="1087"/>
      <c r="S26" s="1087"/>
      <c r="T26" s="1087"/>
      <c r="U26" s="1088">
        <f>N26+O26+P26+Q26-R26-S26-T26</f>
        <v>0</v>
      </c>
      <c r="V26" s="1087"/>
      <c r="W26" s="1087"/>
      <c r="X26" s="2603">
        <f>U26+V26-W26</f>
        <v>0</v>
      </c>
      <c r="Y26" s="909"/>
    </row>
    <row r="27" spans="1:25" ht="13.5" thickBot="1">
      <c r="A27" s="2596"/>
      <c r="B27" s="2597"/>
      <c r="C27" s="2597"/>
      <c r="D27" s="2597"/>
      <c r="E27" s="1411"/>
      <c r="F27" s="1411"/>
      <c r="G27" s="1411"/>
      <c r="H27" s="1411"/>
      <c r="I27" s="1411"/>
      <c r="J27" s="910"/>
      <c r="K27" s="910"/>
      <c r="L27" s="910"/>
      <c r="M27" s="910"/>
      <c r="N27" s="910"/>
      <c r="O27" s="910"/>
      <c r="P27" s="910"/>
      <c r="Q27" s="910"/>
      <c r="R27" s="910"/>
      <c r="S27" s="910"/>
      <c r="T27" s="910"/>
      <c r="U27" s="910"/>
      <c r="V27" s="910"/>
      <c r="W27" s="910"/>
      <c r="X27" s="2617"/>
      <c r="Y27" s="909"/>
    </row>
    <row r="28" spans="1:25" s="3" customFormat="1" ht="13.5" thickBot="1">
      <c r="A28" s="2612"/>
      <c r="B28" s="2613" t="s">
        <v>1572</v>
      </c>
      <c r="C28" s="2612"/>
      <c r="D28" s="2612"/>
      <c r="E28" s="2612">
        <f>E24+E25+E26</f>
        <v>0</v>
      </c>
      <c r="F28" s="2614" t="s">
        <v>1555</v>
      </c>
      <c r="G28" s="2614" t="s">
        <v>1555</v>
      </c>
      <c r="H28" s="2614" t="s">
        <v>1555</v>
      </c>
      <c r="I28" s="2614" t="s">
        <v>1555</v>
      </c>
      <c r="J28" s="2615">
        <f>J24+J25+J26</f>
        <v>0</v>
      </c>
      <c r="K28" s="2615">
        <f t="shared" ref="K28:X28" si="5">K24+K25+K26</f>
        <v>0</v>
      </c>
      <c r="L28" s="2615">
        <f t="shared" si="5"/>
        <v>0</v>
      </c>
      <c r="M28" s="2615">
        <f t="shared" si="5"/>
        <v>0</v>
      </c>
      <c r="N28" s="2615">
        <f t="shared" si="5"/>
        <v>0</v>
      </c>
      <c r="O28" s="2615">
        <f t="shared" si="5"/>
        <v>0</v>
      </c>
      <c r="P28" s="2615">
        <f t="shared" si="5"/>
        <v>0</v>
      </c>
      <c r="Q28" s="2615">
        <f t="shared" si="5"/>
        <v>0</v>
      </c>
      <c r="R28" s="2615">
        <f t="shared" si="5"/>
        <v>0</v>
      </c>
      <c r="S28" s="2615">
        <f t="shared" si="5"/>
        <v>0</v>
      </c>
      <c r="T28" s="2615">
        <f t="shared" si="5"/>
        <v>0</v>
      </c>
      <c r="U28" s="2615">
        <f t="shared" si="5"/>
        <v>0</v>
      </c>
      <c r="V28" s="2615">
        <f t="shared" si="5"/>
        <v>0</v>
      </c>
      <c r="W28" s="2615">
        <f t="shared" si="5"/>
        <v>0</v>
      </c>
      <c r="X28" s="1566">
        <f t="shared" si="5"/>
        <v>0</v>
      </c>
      <c r="Y28" s="911"/>
    </row>
    <row r="29" spans="1:25">
      <c r="A29" s="2618"/>
      <c r="B29" s="2619"/>
      <c r="C29" s="2620"/>
      <c r="D29" s="2620"/>
      <c r="E29" s="2606"/>
      <c r="F29" s="2602"/>
      <c r="G29" s="2602"/>
      <c r="H29" s="2602"/>
      <c r="I29" s="2602"/>
      <c r="J29" s="1087"/>
      <c r="K29" s="1087"/>
      <c r="L29" s="1087"/>
      <c r="M29" s="1087"/>
      <c r="N29" s="1087"/>
      <c r="O29" s="1087"/>
      <c r="P29" s="1087"/>
      <c r="Q29" s="1087"/>
      <c r="R29" s="1087"/>
      <c r="S29" s="1087"/>
      <c r="T29" s="1087"/>
      <c r="U29" s="1087"/>
      <c r="V29" s="1087"/>
      <c r="W29" s="1087"/>
      <c r="X29" s="1089"/>
      <c r="Y29" s="909"/>
    </row>
    <row r="30" spans="1:25">
      <c r="A30" s="2596">
        <v>9</v>
      </c>
      <c r="B30" s="2621" t="s">
        <v>1573</v>
      </c>
      <c r="C30" s="2597"/>
      <c r="D30" s="2597"/>
      <c r="E30" s="2606">
        <f>SUM(E31:E35)</f>
        <v>0</v>
      </c>
      <c r="F30" s="2602" t="s">
        <v>1555</v>
      </c>
      <c r="G30" s="2602" t="s">
        <v>1555</v>
      </c>
      <c r="H30" s="2602" t="s">
        <v>1555</v>
      </c>
      <c r="I30" s="2602">
        <f>SUM(I31:I35)</f>
        <v>0</v>
      </c>
      <c r="J30" s="1087">
        <f t="shared" ref="J30:M30" si="6">SUM(J31:J35)</f>
        <v>0</v>
      </c>
      <c r="K30" s="1087">
        <f t="shared" si="6"/>
        <v>0</v>
      </c>
      <c r="L30" s="1087">
        <f t="shared" si="6"/>
        <v>0</v>
      </c>
      <c r="M30" s="1087">
        <f t="shared" si="6"/>
        <v>0</v>
      </c>
      <c r="N30" s="1088">
        <f t="shared" ref="N30:N93" si="7">J30-K30-L30-M30</f>
        <v>0</v>
      </c>
      <c r="O30" s="1087">
        <f t="shared" ref="O30:T30" si="8">SUM(O31:O35)</f>
        <v>0</v>
      </c>
      <c r="P30" s="1087">
        <f t="shared" si="8"/>
        <v>0</v>
      </c>
      <c r="Q30" s="1087">
        <f t="shared" si="8"/>
        <v>0</v>
      </c>
      <c r="R30" s="1087">
        <f t="shared" si="8"/>
        <v>0</v>
      </c>
      <c r="S30" s="1087">
        <f t="shared" si="8"/>
        <v>0</v>
      </c>
      <c r="T30" s="1087">
        <f t="shared" si="8"/>
        <v>0</v>
      </c>
      <c r="U30" s="1088">
        <f t="shared" ref="U30:U93" si="9">N30+O30+P30+Q30-R30-S30-T30</f>
        <v>0</v>
      </c>
      <c r="V30" s="1087">
        <f>SUM(V31:V35)</f>
        <v>0</v>
      </c>
      <c r="W30" s="1087">
        <f>SUM(W31:W35)</f>
        <v>0</v>
      </c>
      <c r="X30" s="2603">
        <f t="shared" ref="X30:X37" si="10">U30+V30-W30</f>
        <v>0</v>
      </c>
      <c r="Y30" s="909"/>
    </row>
    <row r="31" spans="1:25">
      <c r="A31" s="1073"/>
      <c r="B31" s="1078" t="s">
        <v>1556</v>
      </c>
      <c r="C31" s="1075" t="s">
        <v>1574</v>
      </c>
      <c r="D31" s="1075"/>
      <c r="E31" s="2606"/>
      <c r="F31" s="2602" t="s">
        <v>1555</v>
      </c>
      <c r="G31" s="2602" t="s">
        <v>1555</v>
      </c>
      <c r="H31" s="2602" t="s">
        <v>1555</v>
      </c>
      <c r="I31" s="2602"/>
      <c r="J31" s="1087"/>
      <c r="K31" s="1087"/>
      <c r="L31" s="1087"/>
      <c r="M31" s="1087"/>
      <c r="N31" s="1088">
        <f t="shared" si="7"/>
        <v>0</v>
      </c>
      <c r="O31" s="1087"/>
      <c r="P31" s="1087"/>
      <c r="Q31" s="1087"/>
      <c r="R31" s="1087"/>
      <c r="S31" s="1087"/>
      <c r="T31" s="1087"/>
      <c r="U31" s="1088">
        <f t="shared" si="9"/>
        <v>0</v>
      </c>
      <c r="V31" s="1087"/>
      <c r="W31" s="1087"/>
      <c r="X31" s="2603">
        <f t="shared" si="10"/>
        <v>0</v>
      </c>
      <c r="Y31" s="909"/>
    </row>
    <row r="32" spans="1:25">
      <c r="A32" s="1073"/>
      <c r="B32" s="1078" t="s">
        <v>1558</v>
      </c>
      <c r="C32" s="1075" t="s">
        <v>1575</v>
      </c>
      <c r="D32" s="1075"/>
      <c r="E32" s="2606"/>
      <c r="F32" s="2602" t="s">
        <v>1555</v>
      </c>
      <c r="G32" s="2602" t="s">
        <v>1555</v>
      </c>
      <c r="H32" s="2602" t="s">
        <v>1555</v>
      </c>
      <c r="I32" s="2602"/>
      <c r="J32" s="1087"/>
      <c r="K32" s="1087"/>
      <c r="L32" s="1087"/>
      <c r="M32" s="1087"/>
      <c r="N32" s="1088">
        <f t="shared" si="7"/>
        <v>0</v>
      </c>
      <c r="O32" s="1087"/>
      <c r="P32" s="1087"/>
      <c r="Q32" s="1087"/>
      <c r="R32" s="1087"/>
      <c r="S32" s="1087"/>
      <c r="T32" s="1087"/>
      <c r="U32" s="1088">
        <f t="shared" si="9"/>
        <v>0</v>
      </c>
      <c r="V32" s="1087"/>
      <c r="W32" s="1087"/>
      <c r="X32" s="2603">
        <f t="shared" si="10"/>
        <v>0</v>
      </c>
      <c r="Y32" s="909"/>
    </row>
    <row r="33" spans="1:25">
      <c r="A33" s="1073"/>
      <c r="B33" s="1078" t="s">
        <v>1560</v>
      </c>
      <c r="C33" s="1075" t="s">
        <v>1576</v>
      </c>
      <c r="D33" s="1075"/>
      <c r="E33" s="2606"/>
      <c r="F33" s="2602" t="s">
        <v>1555</v>
      </c>
      <c r="G33" s="2602" t="s">
        <v>1555</v>
      </c>
      <c r="H33" s="2602" t="s">
        <v>1555</v>
      </c>
      <c r="I33" s="2602"/>
      <c r="J33" s="1087"/>
      <c r="K33" s="1087"/>
      <c r="L33" s="1087"/>
      <c r="M33" s="1087"/>
      <c r="N33" s="1088">
        <f t="shared" si="7"/>
        <v>0</v>
      </c>
      <c r="O33" s="1087"/>
      <c r="P33" s="1087"/>
      <c r="Q33" s="1087"/>
      <c r="R33" s="1087"/>
      <c r="S33" s="1087"/>
      <c r="T33" s="1087"/>
      <c r="U33" s="1088">
        <f t="shared" si="9"/>
        <v>0</v>
      </c>
      <c r="V33" s="1087"/>
      <c r="W33" s="1087"/>
      <c r="X33" s="2603">
        <f t="shared" si="10"/>
        <v>0</v>
      </c>
      <c r="Y33" s="909"/>
    </row>
    <row r="34" spans="1:25">
      <c r="A34" s="1073"/>
      <c r="B34" s="1078" t="s">
        <v>1562</v>
      </c>
      <c r="C34" s="1075" t="s">
        <v>1577</v>
      </c>
      <c r="D34" s="1075"/>
      <c r="E34" s="2606"/>
      <c r="F34" s="2602" t="s">
        <v>1555</v>
      </c>
      <c r="G34" s="2602" t="s">
        <v>1555</v>
      </c>
      <c r="H34" s="2602" t="s">
        <v>1555</v>
      </c>
      <c r="I34" s="2602"/>
      <c r="J34" s="1087"/>
      <c r="K34" s="1087"/>
      <c r="L34" s="1087"/>
      <c r="M34" s="1087"/>
      <c r="N34" s="1088">
        <f t="shared" si="7"/>
        <v>0</v>
      </c>
      <c r="O34" s="1087"/>
      <c r="P34" s="1087"/>
      <c r="Q34" s="1087"/>
      <c r="R34" s="1087"/>
      <c r="S34" s="1087"/>
      <c r="T34" s="1087"/>
      <c r="U34" s="1088">
        <f t="shared" si="9"/>
        <v>0</v>
      </c>
      <c r="V34" s="1087"/>
      <c r="W34" s="1087"/>
      <c r="X34" s="2603">
        <f t="shared" si="10"/>
        <v>0</v>
      </c>
      <c r="Y34" s="909"/>
    </row>
    <row r="35" spans="1:25">
      <c r="A35" s="1073"/>
      <c r="B35" s="1078" t="s">
        <v>1578</v>
      </c>
      <c r="C35" s="1075" t="s">
        <v>1579</v>
      </c>
      <c r="D35" s="1075"/>
      <c r="E35" s="2606">
        <f>E36+E37</f>
        <v>0</v>
      </c>
      <c r="F35" s="2602" t="s">
        <v>1555</v>
      </c>
      <c r="G35" s="2602" t="s">
        <v>1555</v>
      </c>
      <c r="H35" s="2602" t="s">
        <v>1555</v>
      </c>
      <c r="I35" s="2602">
        <f t="shared" ref="I35:M35" si="11">I36+I37</f>
        <v>0</v>
      </c>
      <c r="J35" s="1087">
        <f t="shared" si="11"/>
        <v>0</v>
      </c>
      <c r="K35" s="1087">
        <f t="shared" si="11"/>
        <v>0</v>
      </c>
      <c r="L35" s="1087">
        <f t="shared" si="11"/>
        <v>0</v>
      </c>
      <c r="M35" s="1087">
        <f t="shared" si="11"/>
        <v>0</v>
      </c>
      <c r="N35" s="1088">
        <f t="shared" si="7"/>
        <v>0</v>
      </c>
      <c r="O35" s="1087">
        <f t="shared" ref="O35:T35" si="12">O36+O37</f>
        <v>0</v>
      </c>
      <c r="P35" s="1087">
        <f t="shared" si="12"/>
        <v>0</v>
      </c>
      <c r="Q35" s="1087">
        <f t="shared" si="12"/>
        <v>0</v>
      </c>
      <c r="R35" s="1087">
        <f t="shared" si="12"/>
        <v>0</v>
      </c>
      <c r="S35" s="1087">
        <f t="shared" si="12"/>
        <v>0</v>
      </c>
      <c r="T35" s="1087">
        <f t="shared" si="12"/>
        <v>0</v>
      </c>
      <c r="U35" s="1088">
        <f t="shared" si="9"/>
        <v>0</v>
      </c>
      <c r="V35" s="1087">
        <f>V36+V37</f>
        <v>0</v>
      </c>
      <c r="W35" s="1087">
        <f>W36+W37</f>
        <v>0</v>
      </c>
      <c r="X35" s="2603">
        <f t="shared" si="10"/>
        <v>0</v>
      </c>
      <c r="Y35" s="909"/>
    </row>
    <row r="36" spans="1:25">
      <c r="A36" s="1073"/>
      <c r="B36" s="1078"/>
      <c r="C36" s="1075" t="s">
        <v>1580</v>
      </c>
      <c r="D36" s="1075" t="s">
        <v>1581</v>
      </c>
      <c r="E36" s="2606"/>
      <c r="F36" s="2602" t="s">
        <v>1555</v>
      </c>
      <c r="G36" s="2602" t="s">
        <v>1555</v>
      </c>
      <c r="H36" s="2602" t="s">
        <v>1555</v>
      </c>
      <c r="I36" s="2602"/>
      <c r="J36" s="1087"/>
      <c r="K36" s="1087"/>
      <c r="L36" s="1087"/>
      <c r="M36" s="1087"/>
      <c r="N36" s="1088">
        <f t="shared" si="7"/>
        <v>0</v>
      </c>
      <c r="O36" s="1087"/>
      <c r="P36" s="1087"/>
      <c r="Q36" s="1087"/>
      <c r="R36" s="1087"/>
      <c r="S36" s="1087"/>
      <c r="T36" s="1087"/>
      <c r="U36" s="1088">
        <f t="shared" si="9"/>
        <v>0</v>
      </c>
      <c r="V36" s="1087"/>
      <c r="W36" s="1087"/>
      <c r="X36" s="2603">
        <f t="shared" si="10"/>
        <v>0</v>
      </c>
      <c r="Y36" s="909"/>
    </row>
    <row r="37" spans="1:25">
      <c r="A37" s="1073"/>
      <c r="B37" s="1078"/>
      <c r="C37" s="1075" t="s">
        <v>1582</v>
      </c>
      <c r="D37" s="1075" t="s">
        <v>1583</v>
      </c>
      <c r="E37" s="2606"/>
      <c r="F37" s="2602" t="s">
        <v>1555</v>
      </c>
      <c r="G37" s="2602" t="s">
        <v>1555</v>
      </c>
      <c r="H37" s="2602" t="s">
        <v>1555</v>
      </c>
      <c r="I37" s="2602"/>
      <c r="J37" s="1087"/>
      <c r="K37" s="1087"/>
      <c r="L37" s="1087"/>
      <c r="M37" s="1087"/>
      <c r="N37" s="1088">
        <f t="shared" si="7"/>
        <v>0</v>
      </c>
      <c r="O37" s="1087"/>
      <c r="P37" s="1087"/>
      <c r="Q37" s="1087"/>
      <c r="R37" s="1087"/>
      <c r="S37" s="1087"/>
      <c r="T37" s="1087"/>
      <c r="U37" s="1088">
        <f t="shared" si="9"/>
        <v>0</v>
      </c>
      <c r="V37" s="1087"/>
      <c r="W37" s="1087"/>
      <c r="X37" s="2603">
        <f t="shared" si="10"/>
        <v>0</v>
      </c>
      <c r="Y37" s="909"/>
    </row>
    <row r="38" spans="1:25">
      <c r="A38" s="1073">
        <v>10</v>
      </c>
      <c r="B38" s="1075" t="s">
        <v>1584</v>
      </c>
      <c r="C38" s="1075"/>
      <c r="D38" s="1075"/>
      <c r="E38" s="2606">
        <f>SUM(E39:E42)</f>
        <v>0</v>
      </c>
      <c r="F38" s="2602" t="s">
        <v>1555</v>
      </c>
      <c r="G38" s="2602" t="s">
        <v>1555</v>
      </c>
      <c r="H38" s="2602" t="s">
        <v>1555</v>
      </c>
      <c r="I38" s="2606">
        <f>SUM(I39:I42)</f>
        <v>0</v>
      </c>
      <c r="J38" s="1087">
        <f>SUM(J39:J42)</f>
        <v>0</v>
      </c>
      <c r="K38" s="1087">
        <f>SUM(K39:K42)</f>
        <v>0</v>
      </c>
      <c r="L38" s="1087">
        <f>SUM(L39:L42)</f>
        <v>0</v>
      </c>
      <c r="M38" s="1087">
        <f>SUM(M39:M42)</f>
        <v>0</v>
      </c>
      <c r="N38" s="1087">
        <f t="shared" si="7"/>
        <v>0</v>
      </c>
      <c r="O38" s="1087">
        <f t="shared" ref="O38:T38" si="13">SUM(O39:O42)</f>
        <v>0</v>
      </c>
      <c r="P38" s="1087">
        <f t="shared" si="13"/>
        <v>0</v>
      </c>
      <c r="Q38" s="1087">
        <f t="shared" si="13"/>
        <v>0</v>
      </c>
      <c r="R38" s="1087">
        <f t="shared" si="13"/>
        <v>0</v>
      </c>
      <c r="S38" s="1087">
        <f t="shared" si="13"/>
        <v>0</v>
      </c>
      <c r="T38" s="1087">
        <f t="shared" si="13"/>
        <v>0</v>
      </c>
      <c r="U38" s="1087">
        <f t="shared" si="9"/>
        <v>0</v>
      </c>
      <c r="V38" s="1087"/>
      <c r="W38" s="1087"/>
      <c r="X38" s="1089">
        <f>SUM(X39:X42)</f>
        <v>0</v>
      </c>
      <c r="Y38" s="909"/>
    </row>
    <row r="39" spans="1:25">
      <c r="A39" s="1081"/>
      <c r="B39" s="1074" t="s">
        <v>1556</v>
      </c>
      <c r="C39" s="1075" t="s">
        <v>1585</v>
      </c>
      <c r="D39" s="1075"/>
      <c r="E39" s="2606"/>
      <c r="F39" s="2602" t="s">
        <v>1555</v>
      </c>
      <c r="G39" s="2602" t="s">
        <v>1555</v>
      </c>
      <c r="H39" s="2602" t="s">
        <v>1555</v>
      </c>
      <c r="I39" s="2606"/>
      <c r="J39" s="1087"/>
      <c r="K39" s="1087"/>
      <c r="L39" s="1087"/>
      <c r="M39" s="1087"/>
      <c r="N39" s="1087">
        <f t="shared" si="7"/>
        <v>0</v>
      </c>
      <c r="O39" s="1087"/>
      <c r="P39" s="1087"/>
      <c r="Q39" s="1087"/>
      <c r="R39" s="1087"/>
      <c r="S39" s="1087"/>
      <c r="T39" s="1087"/>
      <c r="U39" s="1087">
        <f t="shared" si="9"/>
        <v>0</v>
      </c>
      <c r="V39" s="1087"/>
      <c r="W39" s="1087"/>
      <c r="X39" s="1089">
        <f>U39+V39-W39</f>
        <v>0</v>
      </c>
      <c r="Y39" s="909"/>
    </row>
    <row r="40" spans="1:25">
      <c r="A40" s="1081"/>
      <c r="B40" s="1074" t="s">
        <v>1558</v>
      </c>
      <c r="C40" s="1075" t="s">
        <v>1586</v>
      </c>
      <c r="D40" s="1075"/>
      <c r="E40" s="2606"/>
      <c r="F40" s="2602" t="s">
        <v>1555</v>
      </c>
      <c r="G40" s="2602" t="s">
        <v>1555</v>
      </c>
      <c r="H40" s="2602" t="s">
        <v>1555</v>
      </c>
      <c r="I40" s="2606"/>
      <c r="J40" s="1087"/>
      <c r="K40" s="1087"/>
      <c r="L40" s="1087"/>
      <c r="M40" s="1087"/>
      <c r="N40" s="1087">
        <f t="shared" si="7"/>
        <v>0</v>
      </c>
      <c r="O40" s="1087"/>
      <c r="P40" s="1087"/>
      <c r="Q40" s="1087"/>
      <c r="R40" s="1087"/>
      <c r="S40" s="1087"/>
      <c r="T40" s="1087"/>
      <c r="U40" s="1087">
        <f t="shared" si="9"/>
        <v>0</v>
      </c>
      <c r="V40" s="1087"/>
      <c r="W40" s="1087"/>
      <c r="X40" s="1089">
        <f>U40+V40-W40</f>
        <v>0</v>
      </c>
      <c r="Y40" s="909"/>
    </row>
    <row r="41" spans="1:25">
      <c r="A41" s="1081"/>
      <c r="B41" s="1074" t="s">
        <v>1560</v>
      </c>
      <c r="C41" s="1075" t="s">
        <v>1576</v>
      </c>
      <c r="D41" s="1075"/>
      <c r="E41" s="2606"/>
      <c r="F41" s="2602" t="s">
        <v>1555</v>
      </c>
      <c r="G41" s="2602" t="s">
        <v>1555</v>
      </c>
      <c r="H41" s="2602" t="s">
        <v>1555</v>
      </c>
      <c r="I41" s="2606"/>
      <c r="J41" s="1087"/>
      <c r="K41" s="1087"/>
      <c r="L41" s="1087"/>
      <c r="M41" s="1087"/>
      <c r="N41" s="1087">
        <f t="shared" si="7"/>
        <v>0</v>
      </c>
      <c r="O41" s="1087"/>
      <c r="P41" s="1087"/>
      <c r="Q41" s="1087"/>
      <c r="R41" s="1087"/>
      <c r="S41" s="1087"/>
      <c r="T41" s="1087"/>
      <c r="U41" s="1087">
        <f t="shared" si="9"/>
        <v>0</v>
      </c>
      <c r="V41" s="1087"/>
      <c r="W41" s="1087"/>
      <c r="X41" s="1089">
        <f>U41+V41-W41</f>
        <v>0</v>
      </c>
      <c r="Y41" s="909"/>
    </row>
    <row r="42" spans="1:25">
      <c r="A42" s="1081"/>
      <c r="B42" s="1074" t="s">
        <v>1562</v>
      </c>
      <c r="C42" s="1075" t="s">
        <v>1587</v>
      </c>
      <c r="D42" s="1075"/>
      <c r="E42" s="2606"/>
      <c r="F42" s="2602" t="s">
        <v>1555</v>
      </c>
      <c r="G42" s="2602" t="s">
        <v>1555</v>
      </c>
      <c r="H42" s="2602" t="s">
        <v>1555</v>
      </c>
      <c r="I42" s="2606">
        <v>0</v>
      </c>
      <c r="J42" s="1087"/>
      <c r="K42" s="1087"/>
      <c r="L42" s="1087"/>
      <c r="M42" s="1087"/>
      <c r="N42" s="1087">
        <f t="shared" si="7"/>
        <v>0</v>
      </c>
      <c r="O42" s="1087"/>
      <c r="P42" s="1087"/>
      <c r="Q42" s="1087"/>
      <c r="R42" s="1087"/>
      <c r="S42" s="1087"/>
      <c r="T42" s="1087"/>
      <c r="U42" s="1087">
        <f t="shared" si="9"/>
        <v>0</v>
      </c>
      <c r="V42" s="1087"/>
      <c r="W42" s="1087"/>
      <c r="X42" s="1089">
        <f t="shared" ref="X42:X97" si="14">U42+V42-W42</f>
        <v>0</v>
      </c>
      <c r="Y42" s="909"/>
    </row>
    <row r="43" spans="1:25">
      <c r="A43" s="1073">
        <v>11</v>
      </c>
      <c r="B43" s="1075" t="s">
        <v>1588</v>
      </c>
      <c r="C43" s="1075"/>
      <c r="D43" s="1075"/>
      <c r="E43" s="2606">
        <f>SUM(E44:E46)</f>
        <v>0</v>
      </c>
      <c r="F43" s="2602" t="s">
        <v>1555</v>
      </c>
      <c r="G43" s="2602" t="s">
        <v>1555</v>
      </c>
      <c r="H43" s="2602" t="s">
        <v>1555</v>
      </c>
      <c r="I43" s="2606">
        <f>SUM(I44:I46)</f>
        <v>0</v>
      </c>
      <c r="J43" s="2606">
        <f>SUM(J44:J46)</f>
        <v>0</v>
      </c>
      <c r="K43" s="2606">
        <f>SUM(K44:K46)</f>
        <v>0</v>
      </c>
      <c r="L43" s="2606">
        <f>SUM(L44:L46)</f>
        <v>0</v>
      </c>
      <c r="M43" s="2606">
        <f>SUM(M44:M46)</f>
        <v>0</v>
      </c>
      <c r="N43" s="1087">
        <f>J43-K43-L43-M43</f>
        <v>0</v>
      </c>
      <c r="O43" s="2606">
        <f t="shared" ref="O43:T43" si="15">SUM(O44:O46)</f>
        <v>0</v>
      </c>
      <c r="P43" s="2606">
        <f t="shared" si="15"/>
        <v>0</v>
      </c>
      <c r="Q43" s="2606">
        <f t="shared" si="15"/>
        <v>0</v>
      </c>
      <c r="R43" s="2606">
        <f t="shared" si="15"/>
        <v>0</v>
      </c>
      <c r="S43" s="2606">
        <f t="shared" si="15"/>
        <v>0</v>
      </c>
      <c r="T43" s="2606">
        <f t="shared" si="15"/>
        <v>0</v>
      </c>
      <c r="U43" s="1088">
        <f t="shared" si="9"/>
        <v>0</v>
      </c>
      <c r="V43" s="2606"/>
      <c r="W43" s="2606"/>
      <c r="X43" s="1089">
        <f t="shared" si="14"/>
        <v>0</v>
      </c>
      <c r="Y43" s="909"/>
    </row>
    <row r="44" spans="1:25">
      <c r="A44" s="1081"/>
      <c r="B44" s="1075" t="s">
        <v>1556</v>
      </c>
      <c r="C44" s="1075" t="s">
        <v>1589</v>
      </c>
      <c r="D44" s="1075"/>
      <c r="E44" s="2606"/>
      <c r="F44" s="2602" t="s">
        <v>1555</v>
      </c>
      <c r="G44" s="2602" t="s">
        <v>1555</v>
      </c>
      <c r="H44" s="2602" t="s">
        <v>1555</v>
      </c>
      <c r="I44" s="2606"/>
      <c r="J44" s="1087"/>
      <c r="K44" s="1087"/>
      <c r="L44" s="1087"/>
      <c r="M44" s="1087"/>
      <c r="N44" s="1087">
        <f t="shared" si="7"/>
        <v>0</v>
      </c>
      <c r="O44" s="1087"/>
      <c r="P44" s="1087"/>
      <c r="Q44" s="1087"/>
      <c r="R44" s="1087"/>
      <c r="S44" s="1087"/>
      <c r="T44" s="1087"/>
      <c r="U44" s="1088">
        <f t="shared" si="9"/>
        <v>0</v>
      </c>
      <c r="V44" s="1087"/>
      <c r="W44" s="1087"/>
      <c r="X44" s="1089">
        <f t="shared" si="14"/>
        <v>0</v>
      </c>
      <c r="Y44" s="909"/>
    </row>
    <row r="45" spans="1:25">
      <c r="A45" s="1081"/>
      <c r="B45" s="1075" t="s">
        <v>1558</v>
      </c>
      <c r="C45" s="1075" t="s">
        <v>1590</v>
      </c>
      <c r="D45" s="1075"/>
      <c r="E45" s="2606"/>
      <c r="F45" s="2602" t="s">
        <v>1555</v>
      </c>
      <c r="G45" s="2602" t="s">
        <v>1555</v>
      </c>
      <c r="H45" s="2602" t="s">
        <v>1555</v>
      </c>
      <c r="I45" s="2606"/>
      <c r="J45" s="1087"/>
      <c r="K45" s="1087"/>
      <c r="L45" s="1087"/>
      <c r="M45" s="1087"/>
      <c r="N45" s="1087">
        <f t="shared" si="7"/>
        <v>0</v>
      </c>
      <c r="O45" s="1087"/>
      <c r="P45" s="1087"/>
      <c r="Q45" s="1087"/>
      <c r="R45" s="1087"/>
      <c r="S45" s="1087"/>
      <c r="T45" s="1087"/>
      <c r="U45" s="1088">
        <f t="shared" si="9"/>
        <v>0</v>
      </c>
      <c r="V45" s="1087"/>
      <c r="W45" s="1087"/>
      <c r="X45" s="1089">
        <f t="shared" si="14"/>
        <v>0</v>
      </c>
      <c r="Y45" s="909"/>
    </row>
    <row r="46" spans="1:25">
      <c r="A46" s="1081"/>
      <c r="B46" s="1075" t="s">
        <v>1560</v>
      </c>
      <c r="C46" s="1075" t="s">
        <v>1591</v>
      </c>
      <c r="D46" s="1075"/>
      <c r="E46" s="2606"/>
      <c r="F46" s="2602" t="s">
        <v>1555</v>
      </c>
      <c r="G46" s="2602" t="s">
        <v>1555</v>
      </c>
      <c r="H46" s="2602" t="s">
        <v>1555</v>
      </c>
      <c r="I46" s="2606"/>
      <c r="J46" s="1087"/>
      <c r="K46" s="1087"/>
      <c r="L46" s="1087"/>
      <c r="M46" s="1087"/>
      <c r="N46" s="1087">
        <f t="shared" si="7"/>
        <v>0</v>
      </c>
      <c r="O46" s="1087"/>
      <c r="P46" s="1087"/>
      <c r="Q46" s="1087"/>
      <c r="R46" s="1087"/>
      <c r="S46" s="1087"/>
      <c r="T46" s="1087"/>
      <c r="U46" s="1088">
        <f t="shared" si="9"/>
        <v>0</v>
      </c>
      <c r="V46" s="1087"/>
      <c r="W46" s="1087"/>
      <c r="X46" s="1089">
        <f t="shared" si="14"/>
        <v>0</v>
      </c>
      <c r="Y46" s="909"/>
    </row>
    <row r="47" spans="1:25">
      <c r="A47" s="1073">
        <v>12</v>
      </c>
      <c r="B47" s="1075" t="s">
        <v>1592</v>
      </c>
      <c r="C47" s="1075"/>
      <c r="D47" s="1075"/>
      <c r="E47" s="2606">
        <f>E48+E55+E62+E69</f>
        <v>0</v>
      </c>
      <c r="F47" s="2602" t="s">
        <v>1555</v>
      </c>
      <c r="G47" s="2602" t="s">
        <v>1555</v>
      </c>
      <c r="H47" s="2602" t="s">
        <v>1555</v>
      </c>
      <c r="I47" s="2602" t="s">
        <v>1555</v>
      </c>
      <c r="J47" s="1087">
        <f>J48+J55+J62+J69</f>
        <v>0</v>
      </c>
      <c r="K47" s="1087">
        <f>K48+K55+K62+K69</f>
        <v>0</v>
      </c>
      <c r="L47" s="1087">
        <f>L48+L55+L62+L69</f>
        <v>0</v>
      </c>
      <c r="M47" s="1087">
        <f>M48+M55+M62+M69</f>
        <v>0</v>
      </c>
      <c r="N47" s="1087">
        <f t="shared" si="7"/>
        <v>0</v>
      </c>
      <c r="O47" s="1087">
        <f t="shared" ref="O47:T47" si="16">O48+O55+O62+O69</f>
        <v>0</v>
      </c>
      <c r="P47" s="1087">
        <f t="shared" si="16"/>
        <v>0</v>
      </c>
      <c r="Q47" s="1087">
        <f t="shared" si="16"/>
        <v>0</v>
      </c>
      <c r="R47" s="1087">
        <f t="shared" si="16"/>
        <v>0</v>
      </c>
      <c r="S47" s="1087">
        <f t="shared" si="16"/>
        <v>0</v>
      </c>
      <c r="T47" s="1087">
        <f t="shared" si="16"/>
        <v>0</v>
      </c>
      <c r="U47" s="1088">
        <f t="shared" si="9"/>
        <v>0</v>
      </c>
      <c r="V47" s="1087"/>
      <c r="W47" s="1087"/>
      <c r="X47" s="1089">
        <f t="shared" si="14"/>
        <v>0</v>
      </c>
      <c r="Y47" s="909"/>
    </row>
    <row r="48" spans="1:25" s="3" customFormat="1">
      <c r="A48" s="1081"/>
      <c r="B48" s="1075" t="s">
        <v>1556</v>
      </c>
      <c r="C48" s="1075" t="s">
        <v>1593</v>
      </c>
      <c r="D48" s="2622"/>
      <c r="E48" s="2606">
        <f>MAX(E49:E54)</f>
        <v>0</v>
      </c>
      <c r="F48" s="2602" t="s">
        <v>1555</v>
      </c>
      <c r="G48" s="2602" t="s">
        <v>1555</v>
      </c>
      <c r="H48" s="2602" t="s">
        <v>1555</v>
      </c>
      <c r="I48" s="2602" t="s">
        <v>1555</v>
      </c>
      <c r="J48" s="1087">
        <f>SUM(J49:J54)</f>
        <v>0</v>
      </c>
      <c r="K48" s="1087">
        <f>SUM(K49:K54)</f>
        <v>0</v>
      </c>
      <c r="L48" s="1087">
        <f>SUM(L49:L54)</f>
        <v>0</v>
      </c>
      <c r="M48" s="1087">
        <f>SUM(M49:M54)</f>
        <v>0</v>
      </c>
      <c r="N48" s="1087">
        <f t="shared" si="7"/>
        <v>0</v>
      </c>
      <c r="O48" s="1087">
        <f t="shared" ref="O48:T48" si="17">SUM(O49:O54)</f>
        <v>0</v>
      </c>
      <c r="P48" s="1087">
        <f t="shared" si="17"/>
        <v>0</v>
      </c>
      <c r="Q48" s="1087">
        <f t="shared" si="17"/>
        <v>0</v>
      </c>
      <c r="R48" s="1087">
        <f t="shared" si="17"/>
        <v>0</v>
      </c>
      <c r="S48" s="1087">
        <f t="shared" si="17"/>
        <v>0</v>
      </c>
      <c r="T48" s="1087">
        <f t="shared" si="17"/>
        <v>0</v>
      </c>
      <c r="U48" s="1088">
        <f t="shared" si="9"/>
        <v>0</v>
      </c>
      <c r="V48" s="1087">
        <f>SUM(V49:V54)</f>
        <v>0</v>
      </c>
      <c r="W48" s="1087">
        <f>SUM(W49:W54)</f>
        <v>0</v>
      </c>
      <c r="X48" s="1089">
        <f t="shared" si="14"/>
        <v>0</v>
      </c>
      <c r="Y48" s="909"/>
    </row>
    <row r="49" spans="1:25" s="3" customFormat="1">
      <c r="A49" s="1081"/>
      <c r="B49" s="1075"/>
      <c r="C49" s="1075" t="s">
        <v>1594</v>
      </c>
      <c r="D49" s="2623" t="s">
        <v>1595</v>
      </c>
      <c r="E49" s="2606"/>
      <c r="F49" s="2602" t="s">
        <v>1555</v>
      </c>
      <c r="G49" s="2602" t="s">
        <v>1555</v>
      </c>
      <c r="H49" s="2602" t="s">
        <v>1555</v>
      </c>
      <c r="I49" s="2602" t="s">
        <v>1555</v>
      </c>
      <c r="J49" s="1087"/>
      <c r="K49" s="1087"/>
      <c r="L49" s="1087"/>
      <c r="M49" s="1087"/>
      <c r="N49" s="1087">
        <f t="shared" si="7"/>
        <v>0</v>
      </c>
      <c r="O49" s="1087"/>
      <c r="P49" s="1087"/>
      <c r="Q49" s="1087"/>
      <c r="R49" s="1087"/>
      <c r="S49" s="1087"/>
      <c r="T49" s="1087"/>
      <c r="U49" s="1088">
        <f t="shared" si="9"/>
        <v>0</v>
      </c>
      <c r="V49" s="1087"/>
      <c r="W49" s="1087"/>
      <c r="X49" s="1089">
        <f t="shared" si="14"/>
        <v>0</v>
      </c>
      <c r="Y49" s="909"/>
    </row>
    <row r="50" spans="1:25" s="3" customFormat="1">
      <c r="A50" s="1081"/>
      <c r="B50" s="1075"/>
      <c r="C50" s="1075" t="s">
        <v>1596</v>
      </c>
      <c r="D50" s="1075" t="s">
        <v>1597</v>
      </c>
      <c r="E50" s="2606"/>
      <c r="F50" s="2602" t="s">
        <v>1555</v>
      </c>
      <c r="G50" s="2602" t="s">
        <v>1555</v>
      </c>
      <c r="H50" s="2602" t="s">
        <v>1555</v>
      </c>
      <c r="I50" s="2602" t="s">
        <v>1555</v>
      </c>
      <c r="J50" s="1087"/>
      <c r="K50" s="1087"/>
      <c r="L50" s="1087"/>
      <c r="M50" s="1087"/>
      <c r="N50" s="1087">
        <f t="shared" si="7"/>
        <v>0</v>
      </c>
      <c r="O50" s="1087"/>
      <c r="P50" s="1087"/>
      <c r="Q50" s="1087"/>
      <c r="R50" s="1087"/>
      <c r="S50" s="1087"/>
      <c r="T50" s="1087"/>
      <c r="U50" s="1088">
        <f t="shared" si="9"/>
        <v>0</v>
      </c>
      <c r="V50" s="1087"/>
      <c r="W50" s="1087"/>
      <c r="X50" s="1089">
        <f t="shared" si="14"/>
        <v>0</v>
      </c>
      <c r="Y50" s="909"/>
    </row>
    <row r="51" spans="1:25" s="3" customFormat="1">
      <c r="A51" s="1081"/>
      <c r="B51" s="1075"/>
      <c r="C51" s="1075" t="s">
        <v>1598</v>
      </c>
      <c r="D51" s="1075" t="s">
        <v>1599</v>
      </c>
      <c r="E51" s="2606"/>
      <c r="F51" s="2602" t="s">
        <v>1555</v>
      </c>
      <c r="G51" s="2602" t="s">
        <v>1555</v>
      </c>
      <c r="H51" s="2602" t="s">
        <v>1555</v>
      </c>
      <c r="I51" s="2602" t="s">
        <v>1555</v>
      </c>
      <c r="J51" s="1087"/>
      <c r="K51" s="1087"/>
      <c r="L51" s="1087"/>
      <c r="M51" s="1087"/>
      <c r="N51" s="1087">
        <f t="shared" si="7"/>
        <v>0</v>
      </c>
      <c r="O51" s="1087"/>
      <c r="P51" s="1087"/>
      <c r="Q51" s="1087"/>
      <c r="R51" s="1087"/>
      <c r="S51" s="1087"/>
      <c r="T51" s="1087"/>
      <c r="U51" s="1088">
        <f t="shared" si="9"/>
        <v>0</v>
      </c>
      <c r="V51" s="1087"/>
      <c r="W51" s="1087"/>
      <c r="X51" s="1089">
        <f t="shared" si="14"/>
        <v>0</v>
      </c>
      <c r="Y51" s="909"/>
    </row>
    <row r="52" spans="1:25" s="3" customFormat="1">
      <c r="A52" s="1081"/>
      <c r="B52" s="1075"/>
      <c r="C52" s="1075" t="s">
        <v>1600</v>
      </c>
      <c r="D52" s="1075" t="s">
        <v>1601</v>
      </c>
      <c r="E52" s="2606"/>
      <c r="F52" s="2602" t="s">
        <v>1555</v>
      </c>
      <c r="G52" s="2602" t="s">
        <v>1555</v>
      </c>
      <c r="H52" s="2602" t="s">
        <v>1555</v>
      </c>
      <c r="I52" s="2602" t="s">
        <v>1555</v>
      </c>
      <c r="J52" s="1087"/>
      <c r="K52" s="1087"/>
      <c r="L52" s="1087"/>
      <c r="M52" s="1087"/>
      <c r="N52" s="1087">
        <f t="shared" si="7"/>
        <v>0</v>
      </c>
      <c r="O52" s="1087"/>
      <c r="P52" s="1087"/>
      <c r="Q52" s="1087"/>
      <c r="R52" s="1087"/>
      <c r="S52" s="1087"/>
      <c r="T52" s="1087"/>
      <c r="U52" s="1088">
        <f t="shared" si="9"/>
        <v>0</v>
      </c>
      <c r="V52" s="1087"/>
      <c r="W52" s="1087"/>
      <c r="X52" s="1089">
        <f t="shared" si="14"/>
        <v>0</v>
      </c>
      <c r="Y52" s="909"/>
    </row>
    <row r="53" spans="1:25" s="3" customFormat="1">
      <c r="A53" s="1081"/>
      <c r="B53" s="1075"/>
      <c r="C53" s="1075" t="s">
        <v>1602</v>
      </c>
      <c r="D53" s="1075" t="s">
        <v>1603</v>
      </c>
      <c r="E53" s="2606"/>
      <c r="F53" s="2602" t="s">
        <v>1555</v>
      </c>
      <c r="G53" s="2602" t="s">
        <v>1555</v>
      </c>
      <c r="H53" s="2602" t="s">
        <v>1555</v>
      </c>
      <c r="I53" s="2602" t="s">
        <v>1555</v>
      </c>
      <c r="J53" s="1087"/>
      <c r="K53" s="1087"/>
      <c r="L53" s="1087"/>
      <c r="M53" s="1087"/>
      <c r="N53" s="1087">
        <f t="shared" si="7"/>
        <v>0</v>
      </c>
      <c r="O53" s="1087"/>
      <c r="P53" s="1087"/>
      <c r="Q53" s="1087"/>
      <c r="R53" s="1087"/>
      <c r="S53" s="1087"/>
      <c r="T53" s="1087"/>
      <c r="U53" s="1088">
        <f t="shared" si="9"/>
        <v>0</v>
      </c>
      <c r="V53" s="1087"/>
      <c r="W53" s="1087"/>
      <c r="X53" s="1089">
        <f t="shared" si="14"/>
        <v>0</v>
      </c>
      <c r="Y53" s="909"/>
    </row>
    <row r="54" spans="1:25" s="3" customFormat="1">
      <c r="A54" s="1081"/>
      <c r="B54" s="1075"/>
      <c r="C54" s="1075" t="s">
        <v>1604</v>
      </c>
      <c r="D54" s="1075" t="s">
        <v>578</v>
      </c>
      <c r="E54" s="2606"/>
      <c r="F54" s="2602" t="s">
        <v>1555</v>
      </c>
      <c r="G54" s="2602" t="s">
        <v>1555</v>
      </c>
      <c r="H54" s="2602" t="s">
        <v>1555</v>
      </c>
      <c r="I54" s="2602" t="s">
        <v>1555</v>
      </c>
      <c r="J54" s="1087"/>
      <c r="K54" s="1087"/>
      <c r="L54" s="1087"/>
      <c r="M54" s="1087"/>
      <c r="N54" s="1087">
        <f t="shared" si="7"/>
        <v>0</v>
      </c>
      <c r="O54" s="1087"/>
      <c r="P54" s="1087"/>
      <c r="Q54" s="1087"/>
      <c r="R54" s="1087"/>
      <c r="S54" s="1087"/>
      <c r="T54" s="1087"/>
      <c r="U54" s="1088">
        <f t="shared" si="9"/>
        <v>0</v>
      </c>
      <c r="V54" s="1087"/>
      <c r="W54" s="1087"/>
      <c r="X54" s="1089">
        <f t="shared" si="14"/>
        <v>0</v>
      </c>
      <c r="Y54" s="909"/>
    </row>
    <row r="55" spans="1:25" s="3" customFormat="1">
      <c r="A55" s="1081"/>
      <c r="B55" s="1075" t="s">
        <v>1558</v>
      </c>
      <c r="C55" s="1075" t="s">
        <v>1605</v>
      </c>
      <c r="D55" s="1075"/>
      <c r="E55" s="2606">
        <f>MAX(E56:E61)</f>
        <v>0</v>
      </c>
      <c r="F55" s="2602" t="s">
        <v>1555</v>
      </c>
      <c r="G55" s="2602" t="s">
        <v>1555</v>
      </c>
      <c r="H55" s="2602" t="s">
        <v>1555</v>
      </c>
      <c r="I55" s="2602" t="s">
        <v>1555</v>
      </c>
      <c r="J55" s="1087">
        <f>SUM(J56:J61)</f>
        <v>0</v>
      </c>
      <c r="K55" s="1087">
        <f>SUM(K56:K61)</f>
        <v>0</v>
      </c>
      <c r="L55" s="1087">
        <f>SUM(L56:L61)</f>
        <v>0</v>
      </c>
      <c r="M55" s="1087">
        <f>SUM(M56:M61)</f>
        <v>0</v>
      </c>
      <c r="N55" s="1087">
        <f t="shared" si="7"/>
        <v>0</v>
      </c>
      <c r="O55" s="1087">
        <f t="shared" ref="O55:T55" si="18">SUM(O56:O61)</f>
        <v>0</v>
      </c>
      <c r="P55" s="1087">
        <f t="shared" si="18"/>
        <v>0</v>
      </c>
      <c r="Q55" s="1087">
        <f t="shared" si="18"/>
        <v>0</v>
      </c>
      <c r="R55" s="1087">
        <f t="shared" si="18"/>
        <v>0</v>
      </c>
      <c r="S55" s="1087">
        <f t="shared" si="18"/>
        <v>0</v>
      </c>
      <c r="T55" s="1087">
        <f t="shared" si="18"/>
        <v>0</v>
      </c>
      <c r="U55" s="1088">
        <f t="shared" si="9"/>
        <v>0</v>
      </c>
      <c r="V55" s="1087">
        <f>SUM(V56:V61)</f>
        <v>0</v>
      </c>
      <c r="W55" s="1087">
        <f>SUM(W56:W61)</f>
        <v>0</v>
      </c>
      <c r="X55" s="1089">
        <f t="shared" si="14"/>
        <v>0</v>
      </c>
      <c r="Y55" s="909"/>
    </row>
    <row r="56" spans="1:25" s="3" customFormat="1">
      <c r="A56" s="1081"/>
      <c r="B56" s="1075"/>
      <c r="C56" s="1075" t="s">
        <v>1606</v>
      </c>
      <c r="D56" s="2623" t="s">
        <v>1595</v>
      </c>
      <c r="E56" s="2606">
        <f t="shared" ref="E56" si="19">MAX(E57:E62)</f>
        <v>0</v>
      </c>
      <c r="F56" s="2602" t="s">
        <v>1555</v>
      </c>
      <c r="G56" s="2602" t="s">
        <v>1555</v>
      </c>
      <c r="H56" s="2602" t="s">
        <v>1555</v>
      </c>
      <c r="I56" s="2602" t="s">
        <v>1555</v>
      </c>
      <c r="J56" s="1087"/>
      <c r="K56" s="1087"/>
      <c r="L56" s="1087"/>
      <c r="M56" s="1087"/>
      <c r="N56" s="1087">
        <f t="shared" si="7"/>
        <v>0</v>
      </c>
      <c r="O56" s="1087"/>
      <c r="P56" s="1087"/>
      <c r="Q56" s="1087"/>
      <c r="R56" s="1087"/>
      <c r="S56" s="1087"/>
      <c r="T56" s="1087"/>
      <c r="U56" s="1088">
        <f t="shared" si="9"/>
        <v>0</v>
      </c>
      <c r="V56" s="1087"/>
      <c r="W56" s="1087"/>
      <c r="X56" s="1089">
        <f t="shared" si="14"/>
        <v>0</v>
      </c>
      <c r="Y56" s="909"/>
    </row>
    <row r="57" spans="1:25" s="3" customFormat="1">
      <c r="A57" s="1081"/>
      <c r="B57" s="1075"/>
      <c r="C57" s="1075" t="s">
        <v>1607</v>
      </c>
      <c r="D57" s="1075" t="s">
        <v>1597</v>
      </c>
      <c r="E57" s="2606"/>
      <c r="F57" s="2602" t="s">
        <v>1555</v>
      </c>
      <c r="G57" s="2602" t="s">
        <v>1555</v>
      </c>
      <c r="H57" s="2602" t="s">
        <v>1555</v>
      </c>
      <c r="I57" s="2602" t="s">
        <v>1555</v>
      </c>
      <c r="J57" s="1087"/>
      <c r="K57" s="1087"/>
      <c r="L57" s="1087"/>
      <c r="M57" s="1087"/>
      <c r="N57" s="1087">
        <f t="shared" si="7"/>
        <v>0</v>
      </c>
      <c r="O57" s="1087"/>
      <c r="P57" s="1087"/>
      <c r="Q57" s="1087"/>
      <c r="R57" s="1087"/>
      <c r="S57" s="1087"/>
      <c r="T57" s="1087"/>
      <c r="U57" s="1088">
        <f t="shared" si="9"/>
        <v>0</v>
      </c>
      <c r="V57" s="1087"/>
      <c r="W57" s="1087"/>
      <c r="X57" s="1089">
        <f t="shared" si="14"/>
        <v>0</v>
      </c>
      <c r="Y57" s="909"/>
    </row>
    <row r="58" spans="1:25" s="3" customFormat="1">
      <c r="A58" s="1081"/>
      <c r="B58" s="1075"/>
      <c r="C58" s="1075" t="s">
        <v>1608</v>
      </c>
      <c r="D58" s="1075" t="s">
        <v>1599</v>
      </c>
      <c r="E58" s="2606"/>
      <c r="F58" s="2602" t="s">
        <v>1555</v>
      </c>
      <c r="G58" s="2602" t="s">
        <v>1555</v>
      </c>
      <c r="H58" s="2602" t="s">
        <v>1555</v>
      </c>
      <c r="I58" s="2602" t="s">
        <v>1555</v>
      </c>
      <c r="J58" s="1087"/>
      <c r="K58" s="1087"/>
      <c r="L58" s="1087"/>
      <c r="M58" s="1087"/>
      <c r="N58" s="1087">
        <f t="shared" si="7"/>
        <v>0</v>
      </c>
      <c r="O58" s="1087"/>
      <c r="P58" s="1087"/>
      <c r="Q58" s="1087"/>
      <c r="R58" s="1087"/>
      <c r="S58" s="1087"/>
      <c r="T58" s="1087"/>
      <c r="U58" s="1088">
        <f t="shared" si="9"/>
        <v>0</v>
      </c>
      <c r="V58" s="1087"/>
      <c r="W58" s="1087"/>
      <c r="X58" s="1089">
        <f t="shared" si="14"/>
        <v>0</v>
      </c>
      <c r="Y58" s="909"/>
    </row>
    <row r="59" spans="1:25" s="3" customFormat="1">
      <c r="A59" s="1081"/>
      <c r="B59" s="1075"/>
      <c r="C59" s="1075" t="s">
        <v>1609</v>
      </c>
      <c r="D59" s="1075" t="s">
        <v>1601</v>
      </c>
      <c r="E59" s="2606"/>
      <c r="F59" s="2602" t="s">
        <v>1555</v>
      </c>
      <c r="G59" s="2602" t="s">
        <v>1555</v>
      </c>
      <c r="H59" s="2602" t="s">
        <v>1555</v>
      </c>
      <c r="I59" s="2602" t="s">
        <v>1555</v>
      </c>
      <c r="J59" s="1087"/>
      <c r="K59" s="1087"/>
      <c r="L59" s="1087"/>
      <c r="M59" s="1087"/>
      <c r="N59" s="1087">
        <f t="shared" si="7"/>
        <v>0</v>
      </c>
      <c r="O59" s="1087"/>
      <c r="P59" s="1087"/>
      <c r="Q59" s="1087"/>
      <c r="R59" s="1087"/>
      <c r="S59" s="1087"/>
      <c r="T59" s="1087"/>
      <c r="U59" s="1088">
        <f t="shared" si="9"/>
        <v>0</v>
      </c>
      <c r="V59" s="1087"/>
      <c r="W59" s="1087"/>
      <c r="X59" s="1089">
        <f t="shared" si="14"/>
        <v>0</v>
      </c>
      <c r="Y59" s="909"/>
    </row>
    <row r="60" spans="1:25" s="3" customFormat="1">
      <c r="A60" s="1081"/>
      <c r="B60" s="1075"/>
      <c r="C60" s="1075" t="s">
        <v>1610</v>
      </c>
      <c r="D60" s="1075" t="s">
        <v>1603</v>
      </c>
      <c r="E60" s="2606"/>
      <c r="F60" s="2602" t="s">
        <v>1555</v>
      </c>
      <c r="G60" s="2602" t="s">
        <v>1555</v>
      </c>
      <c r="H60" s="2602" t="s">
        <v>1555</v>
      </c>
      <c r="I60" s="2602" t="s">
        <v>1555</v>
      </c>
      <c r="J60" s="1087"/>
      <c r="K60" s="1087"/>
      <c r="L60" s="1087"/>
      <c r="M60" s="1087"/>
      <c r="N60" s="1087">
        <f t="shared" si="7"/>
        <v>0</v>
      </c>
      <c r="O60" s="1087"/>
      <c r="P60" s="1087"/>
      <c r="Q60" s="1087"/>
      <c r="R60" s="1087"/>
      <c r="S60" s="1087"/>
      <c r="T60" s="1087"/>
      <c r="U60" s="1088">
        <f t="shared" si="9"/>
        <v>0</v>
      </c>
      <c r="V60" s="1087"/>
      <c r="W60" s="1087"/>
      <c r="X60" s="1089">
        <f t="shared" si="14"/>
        <v>0</v>
      </c>
      <c r="Y60" s="909"/>
    </row>
    <row r="61" spans="1:25" s="3" customFormat="1">
      <c r="A61" s="1081"/>
      <c r="B61" s="1075"/>
      <c r="C61" s="1075" t="s">
        <v>1611</v>
      </c>
      <c r="D61" s="1075" t="s">
        <v>578</v>
      </c>
      <c r="E61" s="2606"/>
      <c r="F61" s="2602" t="s">
        <v>1555</v>
      </c>
      <c r="G61" s="2602" t="s">
        <v>1555</v>
      </c>
      <c r="H61" s="2602" t="s">
        <v>1555</v>
      </c>
      <c r="I61" s="2602" t="s">
        <v>1555</v>
      </c>
      <c r="J61" s="1087"/>
      <c r="K61" s="1087"/>
      <c r="L61" s="1087"/>
      <c r="M61" s="1087"/>
      <c r="N61" s="1087">
        <f t="shared" si="7"/>
        <v>0</v>
      </c>
      <c r="O61" s="1087"/>
      <c r="P61" s="1087"/>
      <c r="Q61" s="1087"/>
      <c r="R61" s="1087"/>
      <c r="S61" s="1087"/>
      <c r="T61" s="1087"/>
      <c r="U61" s="1088">
        <f t="shared" si="9"/>
        <v>0</v>
      </c>
      <c r="V61" s="1087"/>
      <c r="W61" s="1087"/>
      <c r="X61" s="1089">
        <f t="shared" si="14"/>
        <v>0</v>
      </c>
      <c r="Y61" s="909"/>
    </row>
    <row r="62" spans="1:25" s="3" customFormat="1">
      <c r="A62" s="1081"/>
      <c r="B62" s="1075" t="s">
        <v>1560</v>
      </c>
      <c r="C62" s="1075" t="s">
        <v>1612</v>
      </c>
      <c r="D62" s="1075"/>
      <c r="E62" s="2606">
        <f>MAX(E63:E68)</f>
        <v>0</v>
      </c>
      <c r="F62" s="2602" t="s">
        <v>1555</v>
      </c>
      <c r="G62" s="2602" t="s">
        <v>1555</v>
      </c>
      <c r="H62" s="2602" t="s">
        <v>1555</v>
      </c>
      <c r="I62" s="2602" t="s">
        <v>1555</v>
      </c>
      <c r="J62" s="1087">
        <f>SUM(J63:J68)</f>
        <v>0</v>
      </c>
      <c r="K62" s="1087">
        <f>SUM(K63:K68)</f>
        <v>0</v>
      </c>
      <c r="L62" s="1087">
        <f>SUM(L63:L68)</f>
        <v>0</v>
      </c>
      <c r="M62" s="1087">
        <f>SUM(M63:M68)</f>
        <v>0</v>
      </c>
      <c r="N62" s="1087">
        <f t="shared" si="7"/>
        <v>0</v>
      </c>
      <c r="O62" s="1087">
        <f t="shared" ref="O62:T62" si="20">SUM(O63:O68)</f>
        <v>0</v>
      </c>
      <c r="P62" s="1087">
        <f t="shared" si="20"/>
        <v>0</v>
      </c>
      <c r="Q62" s="1087">
        <f t="shared" si="20"/>
        <v>0</v>
      </c>
      <c r="R62" s="1087">
        <f t="shared" si="20"/>
        <v>0</v>
      </c>
      <c r="S62" s="1087">
        <f t="shared" si="20"/>
        <v>0</v>
      </c>
      <c r="T62" s="1087">
        <f t="shared" si="20"/>
        <v>0</v>
      </c>
      <c r="U62" s="1088">
        <f t="shared" si="9"/>
        <v>0</v>
      </c>
      <c r="V62" s="1087">
        <f>SUM(V63:V68)</f>
        <v>0</v>
      </c>
      <c r="W62" s="1087">
        <f>SUM(W63:W68)</f>
        <v>0</v>
      </c>
      <c r="X62" s="1089">
        <f t="shared" si="14"/>
        <v>0</v>
      </c>
      <c r="Y62" s="909"/>
    </row>
    <row r="63" spans="1:25" s="3" customFormat="1">
      <c r="A63" s="1081"/>
      <c r="B63" s="1075"/>
      <c r="C63" s="1075" t="s">
        <v>1613</v>
      </c>
      <c r="D63" s="2623" t="s">
        <v>1595</v>
      </c>
      <c r="E63" s="2606"/>
      <c r="F63" s="2602" t="s">
        <v>1555</v>
      </c>
      <c r="G63" s="2602" t="s">
        <v>1555</v>
      </c>
      <c r="H63" s="2602" t="s">
        <v>1555</v>
      </c>
      <c r="I63" s="2602" t="s">
        <v>1555</v>
      </c>
      <c r="J63" s="1087"/>
      <c r="K63" s="1087"/>
      <c r="L63" s="1087"/>
      <c r="M63" s="1087"/>
      <c r="N63" s="1087">
        <f t="shared" si="7"/>
        <v>0</v>
      </c>
      <c r="O63" s="1087"/>
      <c r="P63" s="1087"/>
      <c r="Q63" s="1087"/>
      <c r="R63" s="1087"/>
      <c r="S63" s="1087"/>
      <c r="T63" s="1087"/>
      <c r="U63" s="1088">
        <f t="shared" si="9"/>
        <v>0</v>
      </c>
      <c r="V63" s="1087"/>
      <c r="W63" s="1087"/>
      <c r="X63" s="1089">
        <f t="shared" si="14"/>
        <v>0</v>
      </c>
      <c r="Y63" s="909"/>
    </row>
    <row r="64" spans="1:25" s="3" customFormat="1">
      <c r="A64" s="1081"/>
      <c r="B64" s="1075"/>
      <c r="C64" s="1075" t="s">
        <v>1614</v>
      </c>
      <c r="D64" s="1075" t="s">
        <v>1597</v>
      </c>
      <c r="E64" s="2606"/>
      <c r="F64" s="2602" t="s">
        <v>1555</v>
      </c>
      <c r="G64" s="2602" t="s">
        <v>1555</v>
      </c>
      <c r="H64" s="2602" t="s">
        <v>1555</v>
      </c>
      <c r="I64" s="2602" t="s">
        <v>1555</v>
      </c>
      <c r="J64" s="1087"/>
      <c r="K64" s="1087"/>
      <c r="L64" s="1087"/>
      <c r="M64" s="1087"/>
      <c r="N64" s="1087">
        <f t="shared" si="7"/>
        <v>0</v>
      </c>
      <c r="O64" s="1087"/>
      <c r="P64" s="1087"/>
      <c r="Q64" s="1087"/>
      <c r="R64" s="1087"/>
      <c r="S64" s="1087"/>
      <c r="T64" s="1087"/>
      <c r="U64" s="1088">
        <f t="shared" si="9"/>
        <v>0</v>
      </c>
      <c r="V64" s="1087"/>
      <c r="W64" s="1087"/>
      <c r="X64" s="1089">
        <f t="shared" si="14"/>
        <v>0</v>
      </c>
      <c r="Y64" s="909"/>
    </row>
    <row r="65" spans="1:25" s="3" customFormat="1">
      <c r="A65" s="1081"/>
      <c r="B65" s="1075"/>
      <c r="C65" s="1075" t="s">
        <v>1615</v>
      </c>
      <c r="D65" s="1075" t="s">
        <v>1599</v>
      </c>
      <c r="E65" s="2606"/>
      <c r="F65" s="2602" t="s">
        <v>1555</v>
      </c>
      <c r="G65" s="2602" t="s">
        <v>1555</v>
      </c>
      <c r="H65" s="2602" t="s">
        <v>1555</v>
      </c>
      <c r="I65" s="2602" t="s">
        <v>1555</v>
      </c>
      <c r="J65" s="1087"/>
      <c r="K65" s="1087"/>
      <c r="L65" s="1087"/>
      <c r="M65" s="1087"/>
      <c r="N65" s="1087">
        <f t="shared" si="7"/>
        <v>0</v>
      </c>
      <c r="O65" s="1087"/>
      <c r="P65" s="1087"/>
      <c r="Q65" s="1087"/>
      <c r="R65" s="1087"/>
      <c r="S65" s="1087"/>
      <c r="T65" s="1087"/>
      <c r="U65" s="1088">
        <f t="shared" si="9"/>
        <v>0</v>
      </c>
      <c r="V65" s="1087"/>
      <c r="W65" s="1087"/>
      <c r="X65" s="1089">
        <f t="shared" si="14"/>
        <v>0</v>
      </c>
      <c r="Y65" s="909"/>
    </row>
    <row r="66" spans="1:25" s="3" customFormat="1">
      <c r="A66" s="1081"/>
      <c r="B66" s="1075"/>
      <c r="C66" s="1075" t="s">
        <v>1616</v>
      </c>
      <c r="D66" s="1075" t="s">
        <v>1601</v>
      </c>
      <c r="E66" s="2606"/>
      <c r="F66" s="2602" t="s">
        <v>1555</v>
      </c>
      <c r="G66" s="2602" t="s">
        <v>1555</v>
      </c>
      <c r="H66" s="2602" t="s">
        <v>1555</v>
      </c>
      <c r="I66" s="2602" t="s">
        <v>1555</v>
      </c>
      <c r="J66" s="1087"/>
      <c r="K66" s="1087"/>
      <c r="L66" s="1087"/>
      <c r="M66" s="1087"/>
      <c r="N66" s="1087">
        <f t="shared" si="7"/>
        <v>0</v>
      </c>
      <c r="O66" s="1087"/>
      <c r="P66" s="1087"/>
      <c r="Q66" s="1087"/>
      <c r="R66" s="1087"/>
      <c r="S66" s="1087"/>
      <c r="T66" s="1087"/>
      <c r="U66" s="1088">
        <f t="shared" si="9"/>
        <v>0</v>
      </c>
      <c r="V66" s="1087"/>
      <c r="W66" s="1087"/>
      <c r="X66" s="1089">
        <f t="shared" si="14"/>
        <v>0</v>
      </c>
      <c r="Y66" s="909"/>
    </row>
    <row r="67" spans="1:25" s="3" customFormat="1">
      <c r="A67" s="1081"/>
      <c r="B67" s="1075"/>
      <c r="C67" s="1075" t="s">
        <v>1617</v>
      </c>
      <c r="D67" s="1075" t="s">
        <v>1603</v>
      </c>
      <c r="E67" s="2606"/>
      <c r="F67" s="2602" t="s">
        <v>1555</v>
      </c>
      <c r="G67" s="2602" t="s">
        <v>1555</v>
      </c>
      <c r="H67" s="2602" t="s">
        <v>1555</v>
      </c>
      <c r="I67" s="2602" t="s">
        <v>1555</v>
      </c>
      <c r="J67" s="1087"/>
      <c r="K67" s="1087"/>
      <c r="L67" s="1087"/>
      <c r="M67" s="1087"/>
      <c r="N67" s="1087">
        <f t="shared" si="7"/>
        <v>0</v>
      </c>
      <c r="O67" s="1087"/>
      <c r="P67" s="1087"/>
      <c r="Q67" s="1087"/>
      <c r="R67" s="1087"/>
      <c r="S67" s="1087"/>
      <c r="T67" s="1087"/>
      <c r="U67" s="1088">
        <f t="shared" si="9"/>
        <v>0</v>
      </c>
      <c r="V67" s="1087"/>
      <c r="W67" s="1087"/>
      <c r="X67" s="1089">
        <f t="shared" si="14"/>
        <v>0</v>
      </c>
      <c r="Y67" s="909"/>
    </row>
    <row r="68" spans="1:25" s="3" customFormat="1">
      <c r="A68" s="1081"/>
      <c r="B68" s="1075"/>
      <c r="C68" s="1075" t="s">
        <v>1618</v>
      </c>
      <c r="D68" s="1075" t="s">
        <v>578</v>
      </c>
      <c r="E68" s="2606"/>
      <c r="F68" s="2602" t="s">
        <v>1555</v>
      </c>
      <c r="G68" s="2602" t="s">
        <v>1555</v>
      </c>
      <c r="H68" s="2602" t="s">
        <v>1555</v>
      </c>
      <c r="I68" s="2602" t="s">
        <v>1555</v>
      </c>
      <c r="J68" s="1087"/>
      <c r="K68" s="1087"/>
      <c r="L68" s="1087"/>
      <c r="M68" s="1087"/>
      <c r="N68" s="1087">
        <f t="shared" si="7"/>
        <v>0</v>
      </c>
      <c r="O68" s="1087"/>
      <c r="P68" s="1087"/>
      <c r="Q68" s="1087"/>
      <c r="R68" s="1087"/>
      <c r="S68" s="1087"/>
      <c r="T68" s="1087"/>
      <c r="U68" s="1088">
        <f t="shared" si="9"/>
        <v>0</v>
      </c>
      <c r="V68" s="1087"/>
      <c r="W68" s="1087"/>
      <c r="X68" s="1089">
        <f t="shared" si="14"/>
        <v>0</v>
      </c>
      <c r="Y68" s="909"/>
    </row>
    <row r="69" spans="1:25" s="3" customFormat="1">
      <c r="A69" s="1081"/>
      <c r="B69" s="1075" t="s">
        <v>1562</v>
      </c>
      <c r="C69" s="1075" t="s">
        <v>1587</v>
      </c>
      <c r="D69" s="1075"/>
      <c r="E69" s="2606">
        <f>MAX(E70:E75)</f>
        <v>0</v>
      </c>
      <c r="F69" s="2602" t="s">
        <v>1555</v>
      </c>
      <c r="G69" s="2602" t="s">
        <v>1555</v>
      </c>
      <c r="H69" s="2602" t="s">
        <v>1555</v>
      </c>
      <c r="I69" s="2602" t="s">
        <v>1555</v>
      </c>
      <c r="J69" s="1087">
        <f>SUM(J70:J75)</f>
        <v>0</v>
      </c>
      <c r="K69" s="1087">
        <f>SUM(K70:K75)</f>
        <v>0</v>
      </c>
      <c r="L69" s="1087">
        <f>SUM(L70:L75)</f>
        <v>0</v>
      </c>
      <c r="M69" s="1087">
        <f>SUM(M70:M75)</f>
        <v>0</v>
      </c>
      <c r="N69" s="1087">
        <f t="shared" si="7"/>
        <v>0</v>
      </c>
      <c r="O69" s="1087">
        <f t="shared" ref="O69:T69" si="21">SUM(O70:O75)</f>
        <v>0</v>
      </c>
      <c r="P69" s="1087">
        <f t="shared" si="21"/>
        <v>0</v>
      </c>
      <c r="Q69" s="1087">
        <f t="shared" si="21"/>
        <v>0</v>
      </c>
      <c r="R69" s="1087">
        <f t="shared" si="21"/>
        <v>0</v>
      </c>
      <c r="S69" s="1087">
        <f t="shared" si="21"/>
        <v>0</v>
      </c>
      <c r="T69" s="1087">
        <f t="shared" si="21"/>
        <v>0</v>
      </c>
      <c r="U69" s="1088">
        <f t="shared" si="9"/>
        <v>0</v>
      </c>
      <c r="V69" s="1087">
        <f>SUM(V70:V75)</f>
        <v>0</v>
      </c>
      <c r="W69" s="1087">
        <f>SUM(W70:W75)</f>
        <v>0</v>
      </c>
      <c r="X69" s="1089">
        <f t="shared" si="14"/>
        <v>0</v>
      </c>
      <c r="Y69" s="909"/>
    </row>
    <row r="70" spans="1:25" s="3" customFormat="1">
      <c r="A70" s="1081"/>
      <c r="B70" s="1075"/>
      <c r="C70" s="1075" t="s">
        <v>1619</v>
      </c>
      <c r="D70" s="2623" t="s">
        <v>1595</v>
      </c>
      <c r="E70" s="2606"/>
      <c r="F70" s="2602" t="s">
        <v>1555</v>
      </c>
      <c r="G70" s="2602" t="s">
        <v>1555</v>
      </c>
      <c r="H70" s="2602" t="s">
        <v>1555</v>
      </c>
      <c r="I70" s="2602" t="s">
        <v>1555</v>
      </c>
      <c r="J70" s="1087"/>
      <c r="K70" s="1087"/>
      <c r="L70" s="1087"/>
      <c r="M70" s="1087"/>
      <c r="N70" s="1087">
        <f t="shared" si="7"/>
        <v>0</v>
      </c>
      <c r="O70" s="1087"/>
      <c r="P70" s="1087"/>
      <c r="Q70" s="1087"/>
      <c r="R70" s="1087"/>
      <c r="S70" s="1087"/>
      <c r="T70" s="1087"/>
      <c r="U70" s="1088">
        <f t="shared" si="9"/>
        <v>0</v>
      </c>
      <c r="V70" s="1087"/>
      <c r="W70" s="1087"/>
      <c r="X70" s="1089">
        <f t="shared" si="14"/>
        <v>0</v>
      </c>
      <c r="Y70" s="909"/>
    </row>
    <row r="71" spans="1:25">
      <c r="A71" s="1081"/>
      <c r="B71" s="1075"/>
      <c r="C71" s="1075" t="s">
        <v>1620</v>
      </c>
      <c r="D71" s="1075" t="s">
        <v>1597</v>
      </c>
      <c r="E71" s="2606"/>
      <c r="F71" s="2602" t="s">
        <v>1555</v>
      </c>
      <c r="G71" s="2602" t="s">
        <v>1555</v>
      </c>
      <c r="H71" s="2602" t="s">
        <v>1555</v>
      </c>
      <c r="I71" s="2602" t="s">
        <v>1555</v>
      </c>
      <c r="J71" s="1087"/>
      <c r="K71" s="1087"/>
      <c r="L71" s="1087"/>
      <c r="M71" s="1087"/>
      <c r="N71" s="1087">
        <f t="shared" si="7"/>
        <v>0</v>
      </c>
      <c r="O71" s="1087"/>
      <c r="P71" s="1087"/>
      <c r="Q71" s="1087"/>
      <c r="R71" s="1087"/>
      <c r="S71" s="1087"/>
      <c r="T71" s="1087"/>
      <c r="U71" s="1088">
        <f t="shared" si="9"/>
        <v>0</v>
      </c>
      <c r="V71" s="1087"/>
      <c r="W71" s="1087"/>
      <c r="X71" s="1089">
        <f t="shared" si="14"/>
        <v>0</v>
      </c>
      <c r="Y71" s="909"/>
    </row>
    <row r="72" spans="1:25" s="3" customFormat="1">
      <c r="A72" s="1081"/>
      <c r="B72" s="1075"/>
      <c r="C72" s="1075" t="s">
        <v>1621</v>
      </c>
      <c r="D72" s="1075" t="s">
        <v>1599</v>
      </c>
      <c r="E72" s="2606"/>
      <c r="F72" s="2602" t="s">
        <v>1555</v>
      </c>
      <c r="G72" s="2602" t="s">
        <v>1555</v>
      </c>
      <c r="H72" s="2602" t="s">
        <v>1555</v>
      </c>
      <c r="I72" s="2602" t="s">
        <v>1555</v>
      </c>
      <c r="J72" s="1087"/>
      <c r="K72" s="1087"/>
      <c r="L72" s="1087"/>
      <c r="M72" s="1087"/>
      <c r="N72" s="1087">
        <f t="shared" si="7"/>
        <v>0</v>
      </c>
      <c r="O72" s="1087"/>
      <c r="P72" s="1087"/>
      <c r="Q72" s="1087"/>
      <c r="R72" s="1087"/>
      <c r="S72" s="1087"/>
      <c r="T72" s="1087"/>
      <c r="U72" s="1088">
        <f t="shared" si="9"/>
        <v>0</v>
      </c>
      <c r="V72" s="1087"/>
      <c r="W72" s="1087"/>
      <c r="X72" s="1089">
        <f t="shared" si="14"/>
        <v>0</v>
      </c>
      <c r="Y72" s="909"/>
    </row>
    <row r="73" spans="1:25">
      <c r="A73" s="1081"/>
      <c r="B73" s="1075"/>
      <c r="C73" s="1075" t="s">
        <v>1622</v>
      </c>
      <c r="D73" s="1075" t="s">
        <v>1601</v>
      </c>
      <c r="E73" s="2606"/>
      <c r="F73" s="2602" t="s">
        <v>1555</v>
      </c>
      <c r="G73" s="2602" t="s">
        <v>1555</v>
      </c>
      <c r="H73" s="2602" t="s">
        <v>1555</v>
      </c>
      <c r="I73" s="2602" t="s">
        <v>1555</v>
      </c>
      <c r="J73" s="1087"/>
      <c r="K73" s="1087"/>
      <c r="L73" s="1087"/>
      <c r="M73" s="1087"/>
      <c r="N73" s="1087">
        <f t="shared" si="7"/>
        <v>0</v>
      </c>
      <c r="O73" s="1087"/>
      <c r="P73" s="1087"/>
      <c r="Q73" s="1087"/>
      <c r="R73" s="1087"/>
      <c r="S73" s="1087"/>
      <c r="T73" s="1087"/>
      <c r="U73" s="1088">
        <f t="shared" si="9"/>
        <v>0</v>
      </c>
      <c r="V73" s="1087"/>
      <c r="W73" s="1087"/>
      <c r="X73" s="1089">
        <f t="shared" si="14"/>
        <v>0</v>
      </c>
      <c r="Y73" s="909"/>
    </row>
    <row r="74" spans="1:25">
      <c r="A74" s="1081"/>
      <c r="B74" s="1075"/>
      <c r="C74" s="1075" t="s">
        <v>1623</v>
      </c>
      <c r="D74" s="1075" t="s">
        <v>1603</v>
      </c>
      <c r="E74" s="2606"/>
      <c r="F74" s="2602" t="s">
        <v>1555</v>
      </c>
      <c r="G74" s="2602" t="s">
        <v>1555</v>
      </c>
      <c r="H74" s="2602" t="s">
        <v>1555</v>
      </c>
      <c r="I74" s="2602" t="s">
        <v>1555</v>
      </c>
      <c r="J74" s="1087"/>
      <c r="K74" s="1087"/>
      <c r="L74" s="1087"/>
      <c r="M74" s="1087"/>
      <c r="N74" s="1087">
        <f t="shared" si="7"/>
        <v>0</v>
      </c>
      <c r="O74" s="1087"/>
      <c r="P74" s="1087"/>
      <c r="Q74" s="1087"/>
      <c r="R74" s="1087"/>
      <c r="S74" s="1087"/>
      <c r="T74" s="1087"/>
      <c r="U74" s="1088">
        <f t="shared" si="9"/>
        <v>0</v>
      </c>
      <c r="V74" s="1087"/>
      <c r="W74" s="1087"/>
      <c r="X74" s="1089">
        <f t="shared" si="14"/>
        <v>0</v>
      </c>
      <c r="Y74" s="909"/>
    </row>
    <row r="75" spans="1:25">
      <c r="A75" s="1081"/>
      <c r="B75" s="1075"/>
      <c r="C75" s="1075" t="s">
        <v>1624</v>
      </c>
      <c r="D75" s="1075" t="s">
        <v>578</v>
      </c>
      <c r="E75" s="2606"/>
      <c r="F75" s="2602" t="s">
        <v>1555</v>
      </c>
      <c r="G75" s="2602" t="s">
        <v>1555</v>
      </c>
      <c r="H75" s="2602" t="s">
        <v>1555</v>
      </c>
      <c r="I75" s="2602" t="s">
        <v>1555</v>
      </c>
      <c r="J75" s="1087"/>
      <c r="K75" s="1087"/>
      <c r="L75" s="1087"/>
      <c r="M75" s="1087"/>
      <c r="N75" s="1087">
        <f t="shared" si="7"/>
        <v>0</v>
      </c>
      <c r="O75" s="1087"/>
      <c r="P75" s="1087"/>
      <c r="Q75" s="1087"/>
      <c r="R75" s="1087"/>
      <c r="S75" s="1087"/>
      <c r="T75" s="1087"/>
      <c r="U75" s="1088">
        <f t="shared" si="9"/>
        <v>0</v>
      </c>
      <c r="V75" s="1087"/>
      <c r="W75" s="1087"/>
      <c r="X75" s="1089">
        <f t="shared" si="14"/>
        <v>0</v>
      </c>
      <c r="Y75" s="909"/>
    </row>
    <row r="76" spans="1:25">
      <c r="A76" s="1073">
        <v>13</v>
      </c>
      <c r="B76" s="1075" t="s">
        <v>1625</v>
      </c>
      <c r="C76" s="1075"/>
      <c r="D76" s="1075"/>
      <c r="E76" s="2606">
        <f>E77+E84+E91</f>
        <v>0</v>
      </c>
      <c r="F76" s="2602" t="s">
        <v>1555</v>
      </c>
      <c r="G76" s="2602" t="s">
        <v>1555</v>
      </c>
      <c r="H76" s="2602" t="s">
        <v>1555</v>
      </c>
      <c r="I76" s="2602" t="s">
        <v>1555</v>
      </c>
      <c r="J76" s="1087">
        <f>J77+J84+J91</f>
        <v>0</v>
      </c>
      <c r="K76" s="1087">
        <f>K77+K84+K91</f>
        <v>0</v>
      </c>
      <c r="L76" s="1087">
        <f>L77+L84+L91</f>
        <v>0</v>
      </c>
      <c r="M76" s="1087">
        <f>M77+M84+M91</f>
        <v>0</v>
      </c>
      <c r="N76" s="1087">
        <f t="shared" si="7"/>
        <v>0</v>
      </c>
      <c r="O76" s="1087">
        <f t="shared" ref="O76:T76" si="22">O77+O84+O91</f>
        <v>0</v>
      </c>
      <c r="P76" s="1087">
        <f t="shared" si="22"/>
        <v>0</v>
      </c>
      <c r="Q76" s="1087">
        <f t="shared" si="22"/>
        <v>0</v>
      </c>
      <c r="R76" s="1087">
        <f t="shared" si="22"/>
        <v>0</v>
      </c>
      <c r="S76" s="1087">
        <f t="shared" si="22"/>
        <v>0</v>
      </c>
      <c r="T76" s="1087">
        <f t="shared" si="22"/>
        <v>0</v>
      </c>
      <c r="U76" s="1088">
        <f t="shared" si="9"/>
        <v>0</v>
      </c>
      <c r="V76" s="1087">
        <f>V77+V84+V91</f>
        <v>0</v>
      </c>
      <c r="W76" s="1087">
        <f>W77+W84+W91</f>
        <v>0</v>
      </c>
      <c r="X76" s="1089">
        <f t="shared" si="14"/>
        <v>0</v>
      </c>
      <c r="Y76" s="909"/>
    </row>
    <row r="77" spans="1:25">
      <c r="A77" s="1081"/>
      <c r="B77" s="1075" t="s">
        <v>1556</v>
      </c>
      <c r="C77" s="1075" t="s">
        <v>1589</v>
      </c>
      <c r="D77" s="2622"/>
      <c r="E77" s="2606">
        <f>MAX(E78:E83)</f>
        <v>0</v>
      </c>
      <c r="F77" s="2602" t="s">
        <v>1555</v>
      </c>
      <c r="G77" s="2602" t="s">
        <v>1555</v>
      </c>
      <c r="H77" s="2602" t="s">
        <v>1555</v>
      </c>
      <c r="I77" s="2602" t="s">
        <v>1555</v>
      </c>
      <c r="J77" s="1087">
        <f>SUM(J78:J83)</f>
        <v>0</v>
      </c>
      <c r="K77" s="1087">
        <f>SUM(K78:K83)</f>
        <v>0</v>
      </c>
      <c r="L77" s="1087">
        <f>SUM(L78:L83)</f>
        <v>0</v>
      </c>
      <c r="M77" s="1087">
        <f>SUM(M78:M83)</f>
        <v>0</v>
      </c>
      <c r="N77" s="1087">
        <f t="shared" si="7"/>
        <v>0</v>
      </c>
      <c r="O77" s="1087">
        <f t="shared" ref="O77:T77" si="23">SUM(O78:O83)</f>
        <v>0</v>
      </c>
      <c r="P77" s="1087">
        <f t="shared" si="23"/>
        <v>0</v>
      </c>
      <c r="Q77" s="1087">
        <f t="shared" si="23"/>
        <v>0</v>
      </c>
      <c r="R77" s="1087">
        <f t="shared" si="23"/>
        <v>0</v>
      </c>
      <c r="S77" s="1087">
        <f t="shared" si="23"/>
        <v>0</v>
      </c>
      <c r="T77" s="1087">
        <f t="shared" si="23"/>
        <v>0</v>
      </c>
      <c r="U77" s="1088">
        <f t="shared" si="9"/>
        <v>0</v>
      </c>
      <c r="V77" s="1087"/>
      <c r="W77" s="1087"/>
      <c r="X77" s="1089">
        <f t="shared" si="14"/>
        <v>0</v>
      </c>
      <c r="Y77" s="909"/>
    </row>
    <row r="78" spans="1:25">
      <c r="A78" s="1081"/>
      <c r="B78" s="1075"/>
      <c r="C78" s="1075" t="s">
        <v>1594</v>
      </c>
      <c r="D78" s="2623" t="s">
        <v>1595</v>
      </c>
      <c r="E78" s="2606"/>
      <c r="F78" s="2602" t="s">
        <v>1555</v>
      </c>
      <c r="G78" s="2602" t="s">
        <v>1555</v>
      </c>
      <c r="H78" s="2602" t="s">
        <v>1555</v>
      </c>
      <c r="I78" s="2602" t="s">
        <v>1555</v>
      </c>
      <c r="J78" s="1087"/>
      <c r="K78" s="1087"/>
      <c r="L78" s="1087"/>
      <c r="M78" s="1087"/>
      <c r="N78" s="1087">
        <f t="shared" si="7"/>
        <v>0</v>
      </c>
      <c r="O78" s="1087"/>
      <c r="P78" s="1087"/>
      <c r="Q78" s="1087"/>
      <c r="R78" s="1087"/>
      <c r="S78" s="1087"/>
      <c r="T78" s="1087"/>
      <c r="U78" s="1088">
        <f t="shared" si="9"/>
        <v>0</v>
      </c>
      <c r="V78" s="1087"/>
      <c r="W78" s="1087"/>
      <c r="X78" s="1089">
        <f t="shared" si="14"/>
        <v>0</v>
      </c>
      <c r="Y78" s="909"/>
    </row>
    <row r="79" spans="1:25">
      <c r="A79" s="1081"/>
      <c r="B79" s="1075"/>
      <c r="C79" s="1075" t="s">
        <v>1596</v>
      </c>
      <c r="D79" s="1075" t="s">
        <v>1597</v>
      </c>
      <c r="E79" s="2606"/>
      <c r="F79" s="2602" t="s">
        <v>1555</v>
      </c>
      <c r="G79" s="2602" t="s">
        <v>1555</v>
      </c>
      <c r="H79" s="2602" t="s">
        <v>1555</v>
      </c>
      <c r="I79" s="2602" t="s">
        <v>1555</v>
      </c>
      <c r="J79" s="1087"/>
      <c r="K79" s="1087"/>
      <c r="L79" s="1087"/>
      <c r="M79" s="1087"/>
      <c r="N79" s="1087">
        <f t="shared" si="7"/>
        <v>0</v>
      </c>
      <c r="O79" s="1087"/>
      <c r="P79" s="1087"/>
      <c r="Q79" s="1087"/>
      <c r="R79" s="1087"/>
      <c r="S79" s="1087"/>
      <c r="T79" s="1087"/>
      <c r="U79" s="1088">
        <f t="shared" si="9"/>
        <v>0</v>
      </c>
      <c r="V79" s="1087"/>
      <c r="W79" s="1087"/>
      <c r="X79" s="1089">
        <f t="shared" si="14"/>
        <v>0</v>
      </c>
      <c r="Y79" s="909"/>
    </row>
    <row r="80" spans="1:25">
      <c r="A80" s="1081"/>
      <c r="B80" s="1075"/>
      <c r="C80" s="1075" t="s">
        <v>1598</v>
      </c>
      <c r="D80" s="1075" t="s">
        <v>1599</v>
      </c>
      <c r="E80" s="2606"/>
      <c r="F80" s="2602" t="s">
        <v>1555</v>
      </c>
      <c r="G80" s="2602" t="s">
        <v>1555</v>
      </c>
      <c r="H80" s="2602" t="s">
        <v>1555</v>
      </c>
      <c r="I80" s="2602" t="s">
        <v>1555</v>
      </c>
      <c r="J80" s="1087"/>
      <c r="K80" s="1087"/>
      <c r="L80" s="1087"/>
      <c r="M80" s="1087"/>
      <c r="N80" s="1087">
        <f t="shared" si="7"/>
        <v>0</v>
      </c>
      <c r="O80" s="1087"/>
      <c r="P80" s="1087"/>
      <c r="Q80" s="1087"/>
      <c r="R80" s="1087"/>
      <c r="S80" s="1087"/>
      <c r="T80" s="1087"/>
      <c r="U80" s="1088">
        <f t="shared" si="9"/>
        <v>0</v>
      </c>
      <c r="V80" s="1087"/>
      <c r="W80" s="1087"/>
      <c r="X80" s="1089">
        <f t="shared" si="14"/>
        <v>0</v>
      </c>
      <c r="Y80" s="909"/>
    </row>
    <row r="81" spans="1:25">
      <c r="A81" s="1081"/>
      <c r="B81" s="1075"/>
      <c r="C81" s="1075" t="s">
        <v>1600</v>
      </c>
      <c r="D81" s="1075" t="s">
        <v>1601</v>
      </c>
      <c r="E81" s="2606"/>
      <c r="F81" s="2602" t="s">
        <v>1555</v>
      </c>
      <c r="G81" s="2602" t="s">
        <v>1555</v>
      </c>
      <c r="H81" s="2602" t="s">
        <v>1555</v>
      </c>
      <c r="I81" s="2602" t="s">
        <v>1555</v>
      </c>
      <c r="J81" s="1087"/>
      <c r="K81" s="1087"/>
      <c r="L81" s="1087"/>
      <c r="M81" s="1087"/>
      <c r="N81" s="1087">
        <f t="shared" si="7"/>
        <v>0</v>
      </c>
      <c r="O81" s="1087"/>
      <c r="P81" s="1087"/>
      <c r="Q81" s="1087"/>
      <c r="R81" s="1087"/>
      <c r="S81" s="1087"/>
      <c r="T81" s="1087"/>
      <c r="U81" s="1088">
        <f t="shared" si="9"/>
        <v>0</v>
      </c>
      <c r="V81" s="1087"/>
      <c r="W81" s="1087"/>
      <c r="X81" s="1089">
        <f t="shared" si="14"/>
        <v>0</v>
      </c>
      <c r="Y81" s="909"/>
    </row>
    <row r="82" spans="1:25">
      <c r="A82" s="1081"/>
      <c r="B82" s="1075"/>
      <c r="C82" s="1075" t="s">
        <v>1602</v>
      </c>
      <c r="D82" s="1075" t="s">
        <v>1603</v>
      </c>
      <c r="E82" s="2606"/>
      <c r="F82" s="2602" t="s">
        <v>1555</v>
      </c>
      <c r="G82" s="2602" t="s">
        <v>1555</v>
      </c>
      <c r="H82" s="2602" t="s">
        <v>1555</v>
      </c>
      <c r="I82" s="2602" t="s">
        <v>1555</v>
      </c>
      <c r="J82" s="1087"/>
      <c r="K82" s="1087"/>
      <c r="L82" s="1087"/>
      <c r="M82" s="1087"/>
      <c r="N82" s="1087">
        <f t="shared" si="7"/>
        <v>0</v>
      </c>
      <c r="O82" s="1087"/>
      <c r="P82" s="1087"/>
      <c r="Q82" s="1087"/>
      <c r="R82" s="1087"/>
      <c r="S82" s="1087"/>
      <c r="T82" s="1087"/>
      <c r="U82" s="1088">
        <f t="shared" si="9"/>
        <v>0</v>
      </c>
      <c r="V82" s="1087"/>
      <c r="W82" s="1087"/>
      <c r="X82" s="1089">
        <f t="shared" si="14"/>
        <v>0</v>
      </c>
      <c r="Y82" s="909"/>
    </row>
    <row r="83" spans="1:25">
      <c r="A83" s="1081"/>
      <c r="B83" s="1075"/>
      <c r="C83" s="1075" t="s">
        <v>1604</v>
      </c>
      <c r="D83" s="1075" t="s">
        <v>578</v>
      </c>
      <c r="E83" s="2606"/>
      <c r="F83" s="2602" t="s">
        <v>1555</v>
      </c>
      <c r="G83" s="2602" t="s">
        <v>1555</v>
      </c>
      <c r="H83" s="2602" t="s">
        <v>1555</v>
      </c>
      <c r="I83" s="2602" t="s">
        <v>1555</v>
      </c>
      <c r="J83" s="1087"/>
      <c r="K83" s="1087"/>
      <c r="L83" s="1087"/>
      <c r="M83" s="1087"/>
      <c r="N83" s="1087">
        <f t="shared" si="7"/>
        <v>0</v>
      </c>
      <c r="O83" s="1087"/>
      <c r="P83" s="1087"/>
      <c r="Q83" s="1087"/>
      <c r="R83" s="1087"/>
      <c r="S83" s="1087"/>
      <c r="T83" s="1087"/>
      <c r="U83" s="1088">
        <f t="shared" si="9"/>
        <v>0</v>
      </c>
      <c r="V83" s="1087"/>
      <c r="W83" s="1087"/>
      <c r="X83" s="1089">
        <f t="shared" si="14"/>
        <v>0</v>
      </c>
      <c r="Y83" s="909"/>
    </row>
    <row r="84" spans="1:25">
      <c r="A84" s="1081"/>
      <c r="B84" s="1075" t="s">
        <v>1558</v>
      </c>
      <c r="C84" s="1075" t="s">
        <v>1590</v>
      </c>
      <c r="D84" s="2622"/>
      <c r="E84" s="2606">
        <f>MAX(E85:E90)</f>
        <v>0</v>
      </c>
      <c r="F84" s="2602" t="s">
        <v>1555</v>
      </c>
      <c r="G84" s="2602" t="s">
        <v>1555</v>
      </c>
      <c r="H84" s="2602" t="s">
        <v>1555</v>
      </c>
      <c r="I84" s="2602" t="s">
        <v>1555</v>
      </c>
      <c r="J84" s="1087">
        <f>SUM(J85:J90)</f>
        <v>0</v>
      </c>
      <c r="K84" s="1087">
        <f>SUM(K85:K90)</f>
        <v>0</v>
      </c>
      <c r="L84" s="1087">
        <f>SUM(L85:L90)</f>
        <v>0</v>
      </c>
      <c r="M84" s="1087">
        <f>SUM(M85:M90)</f>
        <v>0</v>
      </c>
      <c r="N84" s="1087">
        <f t="shared" si="7"/>
        <v>0</v>
      </c>
      <c r="O84" s="1087">
        <f t="shared" ref="O84:T84" si="24">SUM(O85:O90)</f>
        <v>0</v>
      </c>
      <c r="P84" s="1087">
        <f t="shared" si="24"/>
        <v>0</v>
      </c>
      <c r="Q84" s="1087">
        <f t="shared" si="24"/>
        <v>0</v>
      </c>
      <c r="R84" s="1087">
        <f t="shared" si="24"/>
        <v>0</v>
      </c>
      <c r="S84" s="1087">
        <f t="shared" si="24"/>
        <v>0</v>
      </c>
      <c r="T84" s="1087">
        <f t="shared" si="24"/>
        <v>0</v>
      </c>
      <c r="U84" s="1088">
        <f t="shared" si="9"/>
        <v>0</v>
      </c>
      <c r="V84" s="1087">
        <f>SUM(V85:V90)</f>
        <v>0</v>
      </c>
      <c r="W84" s="1087">
        <f>SUM(W85:W90)</f>
        <v>0</v>
      </c>
      <c r="X84" s="1089">
        <f t="shared" si="14"/>
        <v>0</v>
      </c>
      <c r="Y84" s="909"/>
    </row>
    <row r="85" spans="1:25">
      <c r="A85" s="1081"/>
      <c r="B85" s="1075"/>
      <c r="C85" s="1075" t="s">
        <v>1606</v>
      </c>
      <c r="D85" s="2623" t="s">
        <v>1595</v>
      </c>
      <c r="E85" s="2606"/>
      <c r="F85" s="2602" t="s">
        <v>1555</v>
      </c>
      <c r="G85" s="2602" t="s">
        <v>1555</v>
      </c>
      <c r="H85" s="2602" t="s">
        <v>1555</v>
      </c>
      <c r="I85" s="2602" t="s">
        <v>1555</v>
      </c>
      <c r="J85" s="1087"/>
      <c r="K85" s="1087"/>
      <c r="L85" s="1087"/>
      <c r="M85" s="1087"/>
      <c r="N85" s="1087">
        <f t="shared" si="7"/>
        <v>0</v>
      </c>
      <c r="O85" s="1087"/>
      <c r="P85" s="1087"/>
      <c r="Q85" s="1087"/>
      <c r="R85" s="1087"/>
      <c r="S85" s="1087"/>
      <c r="T85" s="1087"/>
      <c r="U85" s="1088">
        <f t="shared" si="9"/>
        <v>0</v>
      </c>
      <c r="V85" s="1087"/>
      <c r="W85" s="1087"/>
      <c r="X85" s="1089">
        <f t="shared" si="14"/>
        <v>0</v>
      </c>
      <c r="Y85" s="909"/>
    </row>
    <row r="86" spans="1:25">
      <c r="A86" s="1081"/>
      <c r="B86" s="1075"/>
      <c r="C86" s="1075" t="s">
        <v>1607</v>
      </c>
      <c r="D86" s="1075" t="s">
        <v>1597</v>
      </c>
      <c r="E86" s="2606"/>
      <c r="F86" s="2602" t="s">
        <v>1555</v>
      </c>
      <c r="G86" s="2602" t="s">
        <v>1555</v>
      </c>
      <c r="H86" s="2602" t="s">
        <v>1555</v>
      </c>
      <c r="I86" s="2602" t="s">
        <v>1555</v>
      </c>
      <c r="J86" s="1087"/>
      <c r="K86" s="1087"/>
      <c r="L86" s="1087"/>
      <c r="M86" s="1087"/>
      <c r="N86" s="1087">
        <f t="shared" si="7"/>
        <v>0</v>
      </c>
      <c r="O86" s="1087"/>
      <c r="P86" s="1087"/>
      <c r="Q86" s="1087"/>
      <c r="R86" s="1087"/>
      <c r="S86" s="1087"/>
      <c r="T86" s="1087"/>
      <c r="U86" s="1088">
        <f t="shared" si="9"/>
        <v>0</v>
      </c>
      <c r="V86" s="1087"/>
      <c r="W86" s="1087"/>
      <c r="X86" s="1089">
        <f t="shared" si="14"/>
        <v>0</v>
      </c>
      <c r="Y86" s="909"/>
    </row>
    <row r="87" spans="1:25">
      <c r="A87" s="1081"/>
      <c r="B87" s="1075"/>
      <c r="C87" s="1075" t="s">
        <v>1608</v>
      </c>
      <c r="D87" s="1075" t="s">
        <v>1599</v>
      </c>
      <c r="E87" s="2606"/>
      <c r="F87" s="2602" t="s">
        <v>1555</v>
      </c>
      <c r="G87" s="2602" t="s">
        <v>1555</v>
      </c>
      <c r="H87" s="2602" t="s">
        <v>1555</v>
      </c>
      <c r="I87" s="2602" t="s">
        <v>1555</v>
      </c>
      <c r="J87" s="1087"/>
      <c r="K87" s="1087"/>
      <c r="L87" s="1087"/>
      <c r="M87" s="1087"/>
      <c r="N87" s="1087">
        <f t="shared" si="7"/>
        <v>0</v>
      </c>
      <c r="O87" s="1087"/>
      <c r="P87" s="1087"/>
      <c r="Q87" s="1087"/>
      <c r="R87" s="1087"/>
      <c r="S87" s="1087"/>
      <c r="T87" s="1087"/>
      <c r="U87" s="1088">
        <f t="shared" si="9"/>
        <v>0</v>
      </c>
      <c r="V87" s="1087"/>
      <c r="W87" s="1087"/>
      <c r="X87" s="1089">
        <f t="shared" si="14"/>
        <v>0</v>
      </c>
      <c r="Y87" s="909"/>
    </row>
    <row r="88" spans="1:25">
      <c r="A88" s="1081"/>
      <c r="B88" s="1075"/>
      <c r="C88" s="1075" t="s">
        <v>1609</v>
      </c>
      <c r="D88" s="1075" t="s">
        <v>1601</v>
      </c>
      <c r="E88" s="2606"/>
      <c r="F88" s="2602" t="s">
        <v>1555</v>
      </c>
      <c r="G88" s="2602" t="s">
        <v>1555</v>
      </c>
      <c r="H88" s="2602" t="s">
        <v>1555</v>
      </c>
      <c r="I88" s="2602" t="s">
        <v>1555</v>
      </c>
      <c r="J88" s="1087"/>
      <c r="K88" s="1087"/>
      <c r="L88" s="1087"/>
      <c r="M88" s="1087"/>
      <c r="N88" s="1087">
        <f t="shared" si="7"/>
        <v>0</v>
      </c>
      <c r="O88" s="1087"/>
      <c r="P88" s="1087"/>
      <c r="Q88" s="1087"/>
      <c r="R88" s="1087"/>
      <c r="S88" s="1087"/>
      <c r="T88" s="1087"/>
      <c r="U88" s="1088">
        <f t="shared" si="9"/>
        <v>0</v>
      </c>
      <c r="V88" s="1087"/>
      <c r="W88" s="1087"/>
      <c r="X88" s="1089">
        <f t="shared" si="14"/>
        <v>0</v>
      </c>
      <c r="Y88" s="909"/>
    </row>
    <row r="89" spans="1:25">
      <c r="A89" s="1081"/>
      <c r="B89" s="1075"/>
      <c r="C89" s="1075" t="s">
        <v>1610</v>
      </c>
      <c r="D89" s="1075" t="s">
        <v>1603</v>
      </c>
      <c r="E89" s="2606"/>
      <c r="F89" s="2602" t="s">
        <v>1555</v>
      </c>
      <c r="G89" s="2602" t="s">
        <v>1555</v>
      </c>
      <c r="H89" s="2602" t="s">
        <v>1555</v>
      </c>
      <c r="I89" s="2602" t="s">
        <v>1555</v>
      </c>
      <c r="J89" s="1087"/>
      <c r="K89" s="1087"/>
      <c r="L89" s="1087"/>
      <c r="M89" s="1087"/>
      <c r="N89" s="1087">
        <f t="shared" si="7"/>
        <v>0</v>
      </c>
      <c r="O89" s="1087"/>
      <c r="P89" s="1087"/>
      <c r="Q89" s="1087"/>
      <c r="R89" s="1087"/>
      <c r="S89" s="1087"/>
      <c r="T89" s="1087"/>
      <c r="U89" s="1088">
        <f t="shared" si="9"/>
        <v>0</v>
      </c>
      <c r="V89" s="1087"/>
      <c r="W89" s="1087"/>
      <c r="X89" s="1089">
        <f t="shared" si="14"/>
        <v>0</v>
      </c>
      <c r="Y89" s="909"/>
    </row>
    <row r="90" spans="1:25">
      <c r="A90" s="1081"/>
      <c r="B90" s="1075"/>
      <c r="C90" s="1075" t="s">
        <v>1611</v>
      </c>
      <c r="D90" s="1075" t="s">
        <v>578</v>
      </c>
      <c r="E90" s="2606"/>
      <c r="F90" s="2602" t="s">
        <v>1555</v>
      </c>
      <c r="G90" s="2602" t="s">
        <v>1555</v>
      </c>
      <c r="H90" s="2602" t="s">
        <v>1555</v>
      </c>
      <c r="I90" s="2602" t="s">
        <v>1555</v>
      </c>
      <c r="J90" s="1087"/>
      <c r="K90" s="1087"/>
      <c r="L90" s="1087"/>
      <c r="M90" s="1087"/>
      <c r="N90" s="1087">
        <f t="shared" si="7"/>
        <v>0</v>
      </c>
      <c r="O90" s="1087"/>
      <c r="P90" s="1087"/>
      <c r="Q90" s="1087"/>
      <c r="R90" s="1087"/>
      <c r="S90" s="1087"/>
      <c r="T90" s="1087"/>
      <c r="U90" s="1088">
        <f t="shared" si="9"/>
        <v>0</v>
      </c>
      <c r="V90" s="1087"/>
      <c r="W90" s="1087"/>
      <c r="X90" s="1089">
        <f t="shared" si="14"/>
        <v>0</v>
      </c>
      <c r="Y90" s="909"/>
    </row>
    <row r="91" spans="1:25">
      <c r="A91" s="1081"/>
      <c r="B91" s="1075" t="s">
        <v>1560</v>
      </c>
      <c r="C91" s="1075" t="s">
        <v>1626</v>
      </c>
      <c r="D91" s="2622"/>
      <c r="E91" s="2606">
        <f>MAX(E92:E97)</f>
        <v>0</v>
      </c>
      <c r="F91" s="2602" t="s">
        <v>1555</v>
      </c>
      <c r="G91" s="2602" t="s">
        <v>1555</v>
      </c>
      <c r="H91" s="2602" t="s">
        <v>1555</v>
      </c>
      <c r="I91" s="2602" t="s">
        <v>1555</v>
      </c>
      <c r="J91" s="1087">
        <f>SUM(J92:J97)</f>
        <v>0</v>
      </c>
      <c r="K91" s="1087">
        <f>SUM(K92:K97)</f>
        <v>0</v>
      </c>
      <c r="L91" s="1087">
        <f>SUM(L92:L97)</f>
        <v>0</v>
      </c>
      <c r="M91" s="1087">
        <f>SUM(M92:M97)</f>
        <v>0</v>
      </c>
      <c r="N91" s="1087">
        <f t="shared" si="7"/>
        <v>0</v>
      </c>
      <c r="O91" s="1087">
        <f t="shared" ref="O91:T91" si="25">SUM(O92:O97)</f>
        <v>0</v>
      </c>
      <c r="P91" s="1087">
        <f t="shared" si="25"/>
        <v>0</v>
      </c>
      <c r="Q91" s="1087">
        <f t="shared" si="25"/>
        <v>0</v>
      </c>
      <c r="R91" s="1087">
        <f t="shared" si="25"/>
        <v>0</v>
      </c>
      <c r="S91" s="1087">
        <f t="shared" si="25"/>
        <v>0</v>
      </c>
      <c r="T91" s="1087">
        <f t="shared" si="25"/>
        <v>0</v>
      </c>
      <c r="U91" s="1088">
        <f t="shared" si="9"/>
        <v>0</v>
      </c>
      <c r="V91" s="1087">
        <f>SUM(V92:V97)</f>
        <v>0</v>
      </c>
      <c r="W91" s="1087">
        <f>SUM(W92:W97)</f>
        <v>0</v>
      </c>
      <c r="X91" s="1089">
        <f t="shared" si="14"/>
        <v>0</v>
      </c>
      <c r="Y91" s="909"/>
    </row>
    <row r="92" spans="1:25">
      <c r="A92" s="1081"/>
      <c r="B92" s="1075"/>
      <c r="C92" s="1075" t="s">
        <v>1613</v>
      </c>
      <c r="D92" s="2623" t="s">
        <v>1595</v>
      </c>
      <c r="E92" s="2606"/>
      <c r="F92" s="2602" t="s">
        <v>1555</v>
      </c>
      <c r="G92" s="2602" t="s">
        <v>1555</v>
      </c>
      <c r="H92" s="2602" t="s">
        <v>1555</v>
      </c>
      <c r="I92" s="2602" t="s">
        <v>1555</v>
      </c>
      <c r="J92" s="1087"/>
      <c r="K92" s="1087"/>
      <c r="L92" s="1087"/>
      <c r="M92" s="1087"/>
      <c r="N92" s="1087">
        <f t="shared" si="7"/>
        <v>0</v>
      </c>
      <c r="O92" s="1087"/>
      <c r="P92" s="1087"/>
      <c r="Q92" s="1087"/>
      <c r="R92" s="1087"/>
      <c r="S92" s="1087"/>
      <c r="T92" s="1087"/>
      <c r="U92" s="1088">
        <f t="shared" si="9"/>
        <v>0</v>
      </c>
      <c r="V92" s="1087"/>
      <c r="W92" s="1087"/>
      <c r="X92" s="1089">
        <f t="shared" si="14"/>
        <v>0</v>
      </c>
      <c r="Y92" s="909"/>
    </row>
    <row r="93" spans="1:25">
      <c r="A93" s="1081"/>
      <c r="B93" s="1075"/>
      <c r="C93" s="1075" t="s">
        <v>1614</v>
      </c>
      <c r="D93" s="1075" t="s">
        <v>1597</v>
      </c>
      <c r="E93" s="2606"/>
      <c r="F93" s="2602" t="s">
        <v>1555</v>
      </c>
      <c r="G93" s="2602" t="s">
        <v>1555</v>
      </c>
      <c r="H93" s="2602" t="s">
        <v>1555</v>
      </c>
      <c r="I93" s="2602" t="s">
        <v>1555</v>
      </c>
      <c r="J93" s="1087"/>
      <c r="K93" s="1087"/>
      <c r="L93" s="1087"/>
      <c r="M93" s="1087"/>
      <c r="N93" s="1087">
        <f t="shared" si="7"/>
        <v>0</v>
      </c>
      <c r="O93" s="1087"/>
      <c r="P93" s="1087"/>
      <c r="Q93" s="1087"/>
      <c r="R93" s="1087"/>
      <c r="S93" s="1087"/>
      <c r="T93" s="1087"/>
      <c r="U93" s="1088">
        <f t="shared" si="9"/>
        <v>0</v>
      </c>
      <c r="V93" s="1087"/>
      <c r="W93" s="1087"/>
      <c r="X93" s="1089">
        <f t="shared" si="14"/>
        <v>0</v>
      </c>
      <c r="Y93" s="909"/>
    </row>
    <row r="94" spans="1:25">
      <c r="A94" s="1081"/>
      <c r="B94" s="1075"/>
      <c r="C94" s="1075" t="s">
        <v>1615</v>
      </c>
      <c r="D94" s="1075" t="s">
        <v>1599</v>
      </c>
      <c r="E94" s="2606"/>
      <c r="F94" s="2602" t="s">
        <v>1555</v>
      </c>
      <c r="G94" s="2602" t="s">
        <v>1555</v>
      </c>
      <c r="H94" s="2602" t="s">
        <v>1555</v>
      </c>
      <c r="I94" s="2602" t="s">
        <v>1555</v>
      </c>
      <c r="J94" s="1087"/>
      <c r="K94" s="1087"/>
      <c r="L94" s="1087"/>
      <c r="M94" s="1087"/>
      <c r="N94" s="1087">
        <f>J94-K94-L94-M94</f>
        <v>0</v>
      </c>
      <c r="O94" s="1087"/>
      <c r="P94" s="1087"/>
      <c r="Q94" s="1087"/>
      <c r="R94" s="1087"/>
      <c r="S94" s="1087"/>
      <c r="T94" s="1087"/>
      <c r="U94" s="1088">
        <f>N94+O94+P94+Q94-R94-S94-T94</f>
        <v>0</v>
      </c>
      <c r="V94" s="1087"/>
      <c r="W94" s="1087"/>
      <c r="X94" s="1089">
        <f t="shared" si="14"/>
        <v>0</v>
      </c>
      <c r="Y94" s="909"/>
    </row>
    <row r="95" spans="1:25">
      <c r="A95" s="1081"/>
      <c r="B95" s="1075"/>
      <c r="C95" s="1075" t="s">
        <v>1616</v>
      </c>
      <c r="D95" s="1075" t="s">
        <v>1601</v>
      </c>
      <c r="E95" s="2606"/>
      <c r="F95" s="2602" t="s">
        <v>1555</v>
      </c>
      <c r="G95" s="2602" t="s">
        <v>1555</v>
      </c>
      <c r="H95" s="2602" t="s">
        <v>1555</v>
      </c>
      <c r="I95" s="2602" t="s">
        <v>1555</v>
      </c>
      <c r="J95" s="1087"/>
      <c r="K95" s="1087"/>
      <c r="L95" s="1087"/>
      <c r="M95" s="1087"/>
      <c r="N95" s="1087">
        <f>J95-K95-L95-M95</f>
        <v>0</v>
      </c>
      <c r="O95" s="1087"/>
      <c r="P95" s="1087"/>
      <c r="Q95" s="1087"/>
      <c r="R95" s="1087"/>
      <c r="S95" s="1087"/>
      <c r="T95" s="1087"/>
      <c r="U95" s="1088">
        <f>N95+O95+P95+Q95-R95-S95-T95</f>
        <v>0</v>
      </c>
      <c r="V95" s="1087"/>
      <c r="W95" s="1087"/>
      <c r="X95" s="1089">
        <f t="shared" si="14"/>
        <v>0</v>
      </c>
      <c r="Y95" s="909"/>
    </row>
    <row r="96" spans="1:25">
      <c r="A96" s="1081"/>
      <c r="B96" s="1075"/>
      <c r="C96" s="1075" t="s">
        <v>1617</v>
      </c>
      <c r="D96" s="1075" t="s">
        <v>1603</v>
      </c>
      <c r="E96" s="2606"/>
      <c r="F96" s="2602" t="s">
        <v>1555</v>
      </c>
      <c r="G96" s="2602" t="s">
        <v>1555</v>
      </c>
      <c r="H96" s="2602" t="s">
        <v>1555</v>
      </c>
      <c r="I96" s="2602" t="s">
        <v>1555</v>
      </c>
      <c r="J96" s="1087"/>
      <c r="K96" s="1087"/>
      <c r="L96" s="1087"/>
      <c r="M96" s="1087"/>
      <c r="N96" s="1087">
        <f>J96-K96-L96-M96</f>
        <v>0</v>
      </c>
      <c r="O96" s="1087"/>
      <c r="P96" s="1087"/>
      <c r="Q96" s="1087"/>
      <c r="R96" s="1087"/>
      <c r="S96" s="1087"/>
      <c r="T96" s="1087"/>
      <c r="U96" s="1088">
        <f>N96+O96+P96+Q96-R96-S96-T96</f>
        <v>0</v>
      </c>
      <c r="V96" s="1087"/>
      <c r="W96" s="1087"/>
      <c r="X96" s="1089">
        <f t="shared" si="14"/>
        <v>0</v>
      </c>
      <c r="Y96" s="909"/>
    </row>
    <row r="97" spans="1:25">
      <c r="A97" s="2624"/>
      <c r="B97" s="2607"/>
      <c r="C97" s="2607" t="s">
        <v>1618</v>
      </c>
      <c r="D97" s="2607" t="s">
        <v>578</v>
      </c>
      <c r="E97" s="2606"/>
      <c r="F97" s="2602" t="s">
        <v>1555</v>
      </c>
      <c r="G97" s="2602" t="s">
        <v>1555</v>
      </c>
      <c r="H97" s="2602" t="s">
        <v>1555</v>
      </c>
      <c r="I97" s="2602" t="s">
        <v>1555</v>
      </c>
      <c r="J97" s="1087"/>
      <c r="K97" s="1087"/>
      <c r="L97" s="1087"/>
      <c r="M97" s="1087"/>
      <c r="N97" s="1087">
        <f>J97-K97-L97-M97</f>
        <v>0</v>
      </c>
      <c r="O97" s="1087"/>
      <c r="P97" s="1087"/>
      <c r="Q97" s="1087"/>
      <c r="R97" s="1087"/>
      <c r="S97" s="1087"/>
      <c r="T97" s="1087"/>
      <c r="U97" s="1088">
        <f>N97+O97+P97+Q97-R97-S97-T97</f>
        <v>0</v>
      </c>
      <c r="V97" s="1087"/>
      <c r="W97" s="1087"/>
      <c r="X97" s="1089">
        <f t="shared" si="14"/>
        <v>0</v>
      </c>
      <c r="Y97" s="909"/>
    </row>
    <row r="98" spans="1:25" ht="13.5" thickBot="1">
      <c r="A98" s="2625"/>
      <c r="B98" s="2626"/>
      <c r="C98" s="2626"/>
      <c r="D98" s="2626"/>
      <c r="E98" s="1411"/>
      <c r="F98" s="134"/>
      <c r="G98" s="134"/>
      <c r="H98" s="134"/>
      <c r="I98" s="1411"/>
      <c r="J98" s="910"/>
      <c r="K98" s="910"/>
      <c r="L98" s="910"/>
      <c r="M98" s="910"/>
      <c r="N98" s="910"/>
      <c r="O98" s="910"/>
      <c r="P98" s="910"/>
      <c r="Q98" s="910"/>
      <c r="R98" s="910"/>
      <c r="S98" s="910"/>
      <c r="T98" s="910"/>
      <c r="U98" s="910"/>
      <c r="V98" s="910"/>
      <c r="W98" s="910"/>
      <c r="X98" s="1565"/>
      <c r="Y98" s="909"/>
    </row>
    <row r="99" spans="1:25" s="3" customFormat="1" ht="13.5" thickBot="1">
      <c r="A99" s="2613"/>
      <c r="B99" s="2613" t="s">
        <v>1627</v>
      </c>
      <c r="C99" s="2613"/>
      <c r="D99" s="2613"/>
      <c r="E99" s="2612">
        <f>E76+E47+E43+E38+E30</f>
        <v>0</v>
      </c>
      <c r="F99" s="2614" t="s">
        <v>1555</v>
      </c>
      <c r="G99" s="2614" t="s">
        <v>1555</v>
      </c>
      <c r="H99" s="2614" t="s">
        <v>1555</v>
      </c>
      <c r="I99" s="2614">
        <f>I30+I38+I43</f>
        <v>0</v>
      </c>
      <c r="J99" s="2615">
        <f>J76+J47+J43+J38+J30</f>
        <v>0</v>
      </c>
      <c r="K99" s="2615">
        <f t="shared" ref="K99:X99" si="26">K76+K47+K43+K38+K30</f>
        <v>0</v>
      </c>
      <c r="L99" s="2615">
        <f t="shared" si="26"/>
        <v>0</v>
      </c>
      <c r="M99" s="2615">
        <f>M76+M47+M43+M38+M30</f>
        <v>0</v>
      </c>
      <c r="N99" s="2615">
        <f>N76+N47+N43+N38+N30</f>
        <v>0</v>
      </c>
      <c r="O99" s="2615">
        <f t="shared" si="26"/>
        <v>0</v>
      </c>
      <c r="P99" s="2615">
        <f t="shared" si="26"/>
        <v>0</v>
      </c>
      <c r="Q99" s="2615">
        <f t="shared" si="26"/>
        <v>0</v>
      </c>
      <c r="R99" s="2615">
        <f t="shared" si="26"/>
        <v>0</v>
      </c>
      <c r="S99" s="2615">
        <f t="shared" si="26"/>
        <v>0</v>
      </c>
      <c r="T99" s="2615">
        <f t="shared" si="26"/>
        <v>0</v>
      </c>
      <c r="U99" s="2615">
        <f t="shared" si="26"/>
        <v>0</v>
      </c>
      <c r="V99" s="2615">
        <f t="shared" si="26"/>
        <v>0</v>
      </c>
      <c r="W99" s="2615">
        <f t="shared" si="26"/>
        <v>0</v>
      </c>
      <c r="X99" s="2627">
        <f t="shared" si="26"/>
        <v>0</v>
      </c>
      <c r="Y99" s="911"/>
    </row>
    <row r="100" spans="1:25">
      <c r="A100" s="1081"/>
      <c r="B100" s="1082"/>
      <c r="C100" s="1082"/>
      <c r="D100" s="1075"/>
      <c r="E100" s="2628"/>
      <c r="F100" s="134"/>
      <c r="G100" s="134"/>
      <c r="H100" s="134"/>
      <c r="I100" s="2628"/>
      <c r="J100" s="2611"/>
      <c r="K100" s="2611"/>
      <c r="L100" s="2611"/>
      <c r="M100" s="2611"/>
      <c r="N100" s="2611"/>
      <c r="O100" s="2611"/>
      <c r="P100" s="2611"/>
      <c r="Q100" s="2611"/>
      <c r="R100" s="2611"/>
      <c r="S100" s="2611"/>
      <c r="T100" s="2611"/>
      <c r="U100" s="2611"/>
      <c r="V100" s="2611"/>
      <c r="W100" s="2611"/>
      <c r="X100" s="1565"/>
      <c r="Y100" s="909"/>
    </row>
    <row r="101" spans="1:25">
      <c r="A101" s="1073">
        <v>14</v>
      </c>
      <c r="B101" s="1075" t="s">
        <v>1628</v>
      </c>
      <c r="C101" s="1075"/>
      <c r="D101" s="2623"/>
      <c r="E101" s="2604"/>
      <c r="F101" s="2605"/>
      <c r="G101" s="2605"/>
      <c r="H101" s="2605">
        <f>SUM(F101:G101)</f>
        <v>0</v>
      </c>
      <c r="I101" s="2605" t="s">
        <v>1555</v>
      </c>
      <c r="J101" s="1088">
        <v>0</v>
      </c>
      <c r="K101" s="1088"/>
      <c r="L101" s="1088"/>
      <c r="M101" s="1088"/>
      <c r="N101" s="1088">
        <f>J101-K101-L101-M101</f>
        <v>0</v>
      </c>
      <c r="O101" s="1088"/>
      <c r="P101" s="1088"/>
      <c r="Q101" s="1088"/>
      <c r="R101" s="1088"/>
      <c r="S101" s="1088"/>
      <c r="T101" s="1088"/>
      <c r="U101" s="1088">
        <f t="shared" ref="U101:U126" si="27">N101+O101+P101+Q101-R101-S101-T101</f>
        <v>0</v>
      </c>
      <c r="V101" s="1088"/>
      <c r="W101" s="1088"/>
      <c r="X101" s="1089">
        <f t="shared" ref="X101:X126" si="28">U101+V101-W101</f>
        <v>0</v>
      </c>
      <c r="Y101" s="909"/>
    </row>
    <row r="102" spans="1:25">
      <c r="A102" s="1073">
        <v>15</v>
      </c>
      <c r="B102" s="1075" t="s">
        <v>1629</v>
      </c>
      <c r="C102" s="1075"/>
      <c r="D102" s="1075"/>
      <c r="E102" s="2606"/>
      <c r="F102" s="2602"/>
      <c r="G102" s="2602"/>
      <c r="H102" s="2605">
        <f>SUM(F102:G102)</f>
        <v>0</v>
      </c>
      <c r="I102" s="2602" t="s">
        <v>1555</v>
      </c>
      <c r="J102" s="1087"/>
      <c r="K102" s="1087"/>
      <c r="L102" s="1087"/>
      <c r="M102" s="1087"/>
      <c r="N102" s="1088">
        <f t="shared" ref="N102:N126" si="29">J102-K102-L102-M102</f>
        <v>0</v>
      </c>
      <c r="O102" s="1088"/>
      <c r="P102" s="1088"/>
      <c r="Q102" s="1088"/>
      <c r="R102" s="1088"/>
      <c r="S102" s="1088"/>
      <c r="T102" s="1088"/>
      <c r="U102" s="1088">
        <f t="shared" si="27"/>
        <v>0</v>
      </c>
      <c r="V102" s="1087"/>
      <c r="W102" s="1087"/>
      <c r="X102" s="1089">
        <f t="shared" si="28"/>
        <v>0</v>
      </c>
      <c r="Y102" s="909"/>
    </row>
    <row r="103" spans="1:25">
      <c r="A103" s="1073">
        <v>16</v>
      </c>
      <c r="B103" s="1075" t="s">
        <v>1630</v>
      </c>
      <c r="C103" s="1075"/>
      <c r="D103" s="1075"/>
      <c r="E103" s="2606"/>
      <c r="F103" s="2602" t="s">
        <v>1555</v>
      </c>
      <c r="G103" s="2602" t="s">
        <v>1555</v>
      </c>
      <c r="H103" s="2602" t="s">
        <v>1555</v>
      </c>
      <c r="I103" s="2602" t="s">
        <v>1555</v>
      </c>
      <c r="J103" s="1087"/>
      <c r="K103" s="1087"/>
      <c r="L103" s="1087"/>
      <c r="M103" s="1087"/>
      <c r="N103" s="1088">
        <f t="shared" si="29"/>
        <v>0</v>
      </c>
      <c r="O103" s="1087"/>
      <c r="P103" s="1087"/>
      <c r="Q103" s="1087"/>
      <c r="R103" s="1087"/>
      <c r="S103" s="1087"/>
      <c r="T103" s="1087"/>
      <c r="U103" s="1088">
        <f t="shared" si="27"/>
        <v>0</v>
      </c>
      <c r="V103" s="1087"/>
      <c r="W103" s="1087"/>
      <c r="X103" s="1089">
        <f t="shared" si="28"/>
        <v>0</v>
      </c>
      <c r="Y103" s="909"/>
    </row>
    <row r="104" spans="1:25">
      <c r="A104" s="1073">
        <v>17</v>
      </c>
      <c r="B104" s="1075" t="s">
        <v>1631</v>
      </c>
      <c r="C104" s="1075"/>
      <c r="D104" s="1075"/>
      <c r="E104" s="2606">
        <f>SUM(E105:E106)</f>
        <v>0</v>
      </c>
      <c r="F104" s="2606">
        <f t="shared" ref="F104:M104" si="30">SUM(F105:F106)</f>
        <v>0</v>
      </c>
      <c r="G104" s="2606">
        <f t="shared" si="30"/>
        <v>0</v>
      </c>
      <c r="H104" s="2606">
        <f t="shared" si="30"/>
        <v>0</v>
      </c>
      <c r="I104" s="2606">
        <f t="shared" si="30"/>
        <v>0</v>
      </c>
      <c r="J104" s="1087">
        <f t="shared" si="30"/>
        <v>0</v>
      </c>
      <c r="K104" s="1087">
        <f t="shared" si="30"/>
        <v>0</v>
      </c>
      <c r="L104" s="1087">
        <f t="shared" si="30"/>
        <v>0</v>
      </c>
      <c r="M104" s="1087">
        <f t="shared" si="30"/>
        <v>0</v>
      </c>
      <c r="N104" s="1088">
        <f t="shared" si="29"/>
        <v>0</v>
      </c>
      <c r="O104" s="1087">
        <f t="shared" ref="O104:T104" si="31">SUM(O105:O106)</f>
        <v>0</v>
      </c>
      <c r="P104" s="1087">
        <f t="shared" si="31"/>
        <v>0</v>
      </c>
      <c r="Q104" s="1087">
        <f t="shared" si="31"/>
        <v>0</v>
      </c>
      <c r="R104" s="1087">
        <f t="shared" si="31"/>
        <v>0</v>
      </c>
      <c r="S104" s="1087">
        <f t="shared" si="31"/>
        <v>0</v>
      </c>
      <c r="T104" s="1087">
        <f t="shared" si="31"/>
        <v>0</v>
      </c>
      <c r="U104" s="1088">
        <f t="shared" si="27"/>
        <v>0</v>
      </c>
      <c r="V104" s="1087">
        <f t="shared" ref="V104:W104" si="32">SUM(V105:V106)</f>
        <v>0</v>
      </c>
      <c r="W104" s="1087">
        <f t="shared" si="32"/>
        <v>0</v>
      </c>
      <c r="X104" s="1089">
        <f t="shared" si="28"/>
        <v>0</v>
      </c>
      <c r="Y104" s="909"/>
    </row>
    <row r="105" spans="1:25">
      <c r="A105" s="1073"/>
      <c r="B105" s="1075" t="s">
        <v>1556</v>
      </c>
      <c r="C105" s="1075" t="s">
        <v>1632</v>
      </c>
      <c r="D105" s="1075"/>
      <c r="E105" s="2606"/>
      <c r="F105" s="2602"/>
      <c r="G105" s="2602"/>
      <c r="H105" s="2605">
        <f t="shared" ref="H105:H109" si="33">SUM(F105:G105)</f>
        <v>0</v>
      </c>
      <c r="I105" s="2602">
        <v>0</v>
      </c>
      <c r="J105" s="1087"/>
      <c r="K105" s="1087"/>
      <c r="L105" s="1087"/>
      <c r="M105" s="1087"/>
      <c r="N105" s="1088">
        <f t="shared" si="29"/>
        <v>0</v>
      </c>
      <c r="O105" s="1087"/>
      <c r="P105" s="1087"/>
      <c r="Q105" s="1087"/>
      <c r="R105" s="1087"/>
      <c r="S105" s="1087"/>
      <c r="T105" s="1087"/>
      <c r="U105" s="1088">
        <f t="shared" si="27"/>
        <v>0</v>
      </c>
      <c r="V105" s="1087"/>
      <c r="W105" s="1087"/>
      <c r="X105" s="1089">
        <f t="shared" si="28"/>
        <v>0</v>
      </c>
      <c r="Y105" s="909"/>
    </row>
    <row r="106" spans="1:25">
      <c r="A106" s="1073"/>
      <c r="B106" s="1075" t="s">
        <v>1558</v>
      </c>
      <c r="C106" s="1075" t="s">
        <v>1633</v>
      </c>
      <c r="D106" s="1075"/>
      <c r="E106" s="2606"/>
      <c r="F106" s="2602"/>
      <c r="G106" s="2602"/>
      <c r="H106" s="2605">
        <f t="shared" si="33"/>
        <v>0</v>
      </c>
      <c r="I106" s="2602">
        <v>0</v>
      </c>
      <c r="J106" s="1087"/>
      <c r="K106" s="1087"/>
      <c r="L106" s="1087"/>
      <c r="M106" s="1087"/>
      <c r="N106" s="1088">
        <f t="shared" si="29"/>
        <v>0</v>
      </c>
      <c r="O106" s="1087"/>
      <c r="P106" s="1087"/>
      <c r="Q106" s="1087"/>
      <c r="R106" s="1087"/>
      <c r="S106" s="1087"/>
      <c r="T106" s="1087"/>
      <c r="U106" s="1088">
        <f t="shared" si="27"/>
        <v>0</v>
      </c>
      <c r="V106" s="1087"/>
      <c r="W106" s="1087"/>
      <c r="X106" s="1089">
        <f t="shared" si="28"/>
        <v>0</v>
      </c>
      <c r="Y106" s="909"/>
    </row>
    <row r="107" spans="1:25">
      <c r="A107" s="1073">
        <v>18</v>
      </c>
      <c r="B107" s="1083" t="s">
        <v>1634</v>
      </c>
      <c r="C107" s="1075"/>
      <c r="D107" s="1075"/>
      <c r="E107" s="2606">
        <f>SUM(E108:E113)</f>
        <v>0</v>
      </c>
      <c r="F107" s="2602">
        <f>SUM(F108:F109)</f>
        <v>0</v>
      </c>
      <c r="G107" s="2602">
        <f>SUM(G108:G109)</f>
        <v>0</v>
      </c>
      <c r="H107" s="2602">
        <f>SUM(H108:H109)</f>
        <v>0</v>
      </c>
      <c r="I107" s="2602" t="s">
        <v>1555</v>
      </c>
      <c r="J107" s="1087">
        <f>SUM(J108:J113)</f>
        <v>0</v>
      </c>
      <c r="K107" s="1087">
        <f>SUM(K108:K113)</f>
        <v>0</v>
      </c>
      <c r="L107" s="1087">
        <f>SUM(L108:L113)</f>
        <v>0</v>
      </c>
      <c r="M107" s="1087">
        <f>SUM(M108:M113)</f>
        <v>0</v>
      </c>
      <c r="N107" s="1088">
        <f t="shared" si="29"/>
        <v>0</v>
      </c>
      <c r="O107" s="1087">
        <f t="shared" ref="O107:T107" si="34">SUM(O108:O113)</f>
        <v>0</v>
      </c>
      <c r="P107" s="1087">
        <f t="shared" si="34"/>
        <v>0</v>
      </c>
      <c r="Q107" s="1087">
        <f t="shared" si="34"/>
        <v>0</v>
      </c>
      <c r="R107" s="1087">
        <f t="shared" si="34"/>
        <v>0</v>
      </c>
      <c r="S107" s="1087">
        <f t="shared" si="34"/>
        <v>0</v>
      </c>
      <c r="T107" s="1087">
        <f t="shared" si="34"/>
        <v>0</v>
      </c>
      <c r="U107" s="1088">
        <f t="shared" si="27"/>
        <v>0</v>
      </c>
      <c r="V107" s="1087">
        <f t="shared" ref="V107:W107" si="35">SUM(V108:V113)</f>
        <v>0</v>
      </c>
      <c r="W107" s="1087">
        <f t="shared" si="35"/>
        <v>0</v>
      </c>
      <c r="X107" s="1089">
        <f t="shared" si="28"/>
        <v>0</v>
      </c>
      <c r="Y107" s="909"/>
    </row>
    <row r="108" spans="1:25">
      <c r="A108" s="1073"/>
      <c r="B108" s="1075" t="s">
        <v>1556</v>
      </c>
      <c r="C108" s="1075" t="s">
        <v>1635</v>
      </c>
      <c r="D108" s="1075"/>
      <c r="E108" s="2606"/>
      <c r="F108" s="2602"/>
      <c r="G108" s="2602"/>
      <c r="H108" s="2602">
        <f>SUM(F108:G108)</f>
        <v>0</v>
      </c>
      <c r="I108" s="2602" t="s">
        <v>1555</v>
      </c>
      <c r="J108" s="1087"/>
      <c r="K108" s="1087"/>
      <c r="L108" s="1087"/>
      <c r="M108" s="1087"/>
      <c r="N108" s="1088">
        <f t="shared" si="29"/>
        <v>0</v>
      </c>
      <c r="O108" s="1087"/>
      <c r="P108" s="1087"/>
      <c r="Q108" s="1087"/>
      <c r="R108" s="1087"/>
      <c r="S108" s="1087"/>
      <c r="T108" s="1087"/>
      <c r="U108" s="1088">
        <f t="shared" si="27"/>
        <v>0</v>
      </c>
      <c r="V108" s="1087"/>
      <c r="W108" s="1087"/>
      <c r="X108" s="1089">
        <f t="shared" si="28"/>
        <v>0</v>
      </c>
      <c r="Y108" s="909"/>
    </row>
    <row r="109" spans="1:25">
      <c r="A109" s="1073"/>
      <c r="B109" s="1075" t="s">
        <v>1558</v>
      </c>
      <c r="C109" s="1084" t="s">
        <v>1629</v>
      </c>
      <c r="D109" s="1075"/>
      <c r="E109" s="2606"/>
      <c r="F109" s="2602"/>
      <c r="G109" s="2602"/>
      <c r="H109" s="2602">
        <f t="shared" si="33"/>
        <v>0</v>
      </c>
      <c r="I109" s="2602" t="s">
        <v>1555</v>
      </c>
      <c r="J109" s="1087"/>
      <c r="K109" s="1087"/>
      <c r="L109" s="1087"/>
      <c r="M109" s="1087"/>
      <c r="N109" s="1088"/>
      <c r="O109" s="1087"/>
      <c r="P109" s="1087"/>
      <c r="Q109" s="1087"/>
      <c r="R109" s="1087"/>
      <c r="S109" s="1087"/>
      <c r="T109" s="1087"/>
      <c r="U109" s="1088"/>
      <c r="V109" s="1087"/>
      <c r="W109" s="1087"/>
      <c r="X109" s="1089"/>
      <c r="Y109" s="909"/>
    </row>
    <row r="110" spans="1:25">
      <c r="A110" s="1073"/>
      <c r="B110" s="1075" t="s">
        <v>1560</v>
      </c>
      <c r="C110" s="1075" t="s">
        <v>1636</v>
      </c>
      <c r="D110" s="1075"/>
      <c r="E110" s="2606"/>
      <c r="F110" s="2602" t="s">
        <v>1555</v>
      </c>
      <c r="G110" s="2602" t="s">
        <v>1555</v>
      </c>
      <c r="H110" s="2602" t="s">
        <v>1555</v>
      </c>
      <c r="I110" s="2602" t="s">
        <v>1555</v>
      </c>
      <c r="J110" s="1087"/>
      <c r="K110" s="1087"/>
      <c r="L110" s="1087"/>
      <c r="M110" s="1087"/>
      <c r="N110" s="1088">
        <f t="shared" si="29"/>
        <v>0</v>
      </c>
      <c r="O110" s="1087"/>
      <c r="P110" s="1087"/>
      <c r="Q110" s="1087"/>
      <c r="R110" s="1087"/>
      <c r="S110" s="1087"/>
      <c r="T110" s="1087"/>
      <c r="U110" s="1088">
        <f t="shared" si="27"/>
        <v>0</v>
      </c>
      <c r="V110" s="1087"/>
      <c r="W110" s="1087"/>
      <c r="X110" s="1089">
        <f t="shared" si="28"/>
        <v>0</v>
      </c>
      <c r="Y110" s="909"/>
    </row>
    <row r="111" spans="1:25">
      <c r="A111" s="1073"/>
      <c r="B111" s="1075" t="s">
        <v>1562</v>
      </c>
      <c r="C111" s="1075" t="s">
        <v>1637</v>
      </c>
      <c r="D111" s="1075"/>
      <c r="E111" s="2606"/>
      <c r="F111" s="2602" t="s">
        <v>1555</v>
      </c>
      <c r="G111" s="2602" t="s">
        <v>1555</v>
      </c>
      <c r="H111" s="2602" t="s">
        <v>1555</v>
      </c>
      <c r="I111" s="2602" t="s">
        <v>1555</v>
      </c>
      <c r="J111" s="1087"/>
      <c r="K111" s="1087"/>
      <c r="L111" s="1087"/>
      <c r="M111" s="1087"/>
      <c r="N111" s="1088">
        <f t="shared" si="29"/>
        <v>0</v>
      </c>
      <c r="O111" s="1087"/>
      <c r="P111" s="1087"/>
      <c r="Q111" s="1087"/>
      <c r="R111" s="1087"/>
      <c r="S111" s="1087"/>
      <c r="T111" s="1087"/>
      <c r="U111" s="1088">
        <f t="shared" si="27"/>
        <v>0</v>
      </c>
      <c r="V111" s="1087"/>
      <c r="W111" s="1087"/>
      <c r="X111" s="1089">
        <f t="shared" si="28"/>
        <v>0</v>
      </c>
      <c r="Y111" s="909"/>
    </row>
    <row r="112" spans="1:25">
      <c r="A112" s="1073"/>
      <c r="B112" s="1075" t="s">
        <v>1578</v>
      </c>
      <c r="C112" s="1075" t="s">
        <v>1638</v>
      </c>
      <c r="D112" s="1075"/>
      <c r="E112" s="2606"/>
      <c r="F112" s="2602" t="s">
        <v>1555</v>
      </c>
      <c r="G112" s="2602" t="s">
        <v>1555</v>
      </c>
      <c r="H112" s="2602" t="s">
        <v>1555</v>
      </c>
      <c r="I112" s="2602" t="s">
        <v>1555</v>
      </c>
      <c r="J112" s="1087"/>
      <c r="K112" s="1087"/>
      <c r="L112" s="1087"/>
      <c r="M112" s="1087"/>
      <c r="N112" s="1088">
        <f t="shared" si="29"/>
        <v>0</v>
      </c>
      <c r="O112" s="1087"/>
      <c r="P112" s="1087"/>
      <c r="Q112" s="1087"/>
      <c r="R112" s="1087"/>
      <c r="S112" s="1087"/>
      <c r="T112" s="1087"/>
      <c r="U112" s="1088">
        <f t="shared" si="27"/>
        <v>0</v>
      </c>
      <c r="V112" s="1087"/>
      <c r="W112" s="1087"/>
      <c r="X112" s="1089">
        <f t="shared" si="28"/>
        <v>0</v>
      </c>
      <c r="Y112" s="909"/>
    </row>
    <row r="113" spans="1:25">
      <c r="A113" s="1073"/>
      <c r="B113" s="1075" t="s">
        <v>1207</v>
      </c>
      <c r="C113" s="1075" t="s">
        <v>1639</v>
      </c>
      <c r="D113" s="1075"/>
      <c r="E113" s="2606"/>
      <c r="F113" s="2602" t="s">
        <v>1555</v>
      </c>
      <c r="G113" s="2602" t="s">
        <v>1555</v>
      </c>
      <c r="H113" s="2602" t="s">
        <v>1555</v>
      </c>
      <c r="I113" s="2602" t="s">
        <v>1555</v>
      </c>
      <c r="J113" s="1087"/>
      <c r="K113" s="1087"/>
      <c r="L113" s="1087"/>
      <c r="M113" s="1087"/>
      <c r="N113" s="1088">
        <f t="shared" si="29"/>
        <v>0</v>
      </c>
      <c r="O113" s="1087"/>
      <c r="P113" s="1087"/>
      <c r="Q113" s="1087"/>
      <c r="R113" s="1087"/>
      <c r="S113" s="1087"/>
      <c r="T113" s="1087"/>
      <c r="U113" s="1088">
        <f t="shared" si="27"/>
        <v>0</v>
      </c>
      <c r="V113" s="1087"/>
      <c r="W113" s="1087"/>
      <c r="X113" s="1089">
        <f t="shared" si="28"/>
        <v>0</v>
      </c>
      <c r="Y113" s="909"/>
    </row>
    <row r="114" spans="1:25">
      <c r="A114" s="1073">
        <v>19</v>
      </c>
      <c r="B114" s="1075" t="s">
        <v>1640</v>
      </c>
      <c r="C114" s="1075"/>
      <c r="D114" s="1075"/>
      <c r="E114" s="2606">
        <f>SUM(E115:E119)</f>
        <v>0</v>
      </c>
      <c r="F114" s="2602" t="s">
        <v>1555</v>
      </c>
      <c r="G114" s="2602" t="s">
        <v>1555</v>
      </c>
      <c r="H114" s="2602" t="s">
        <v>1555</v>
      </c>
      <c r="I114" s="2602" t="s">
        <v>1555</v>
      </c>
      <c r="J114" s="1087">
        <f>SUM(J115:J119)</f>
        <v>0</v>
      </c>
      <c r="K114" s="1087">
        <f>SUM(K115:K119)</f>
        <v>0</v>
      </c>
      <c r="L114" s="1087">
        <f>SUM(L115:L119)</f>
        <v>0</v>
      </c>
      <c r="M114" s="1087">
        <f>SUM(M115:M119)</f>
        <v>0</v>
      </c>
      <c r="N114" s="1088">
        <f t="shared" si="29"/>
        <v>0</v>
      </c>
      <c r="O114" s="1087">
        <f t="shared" ref="O114:T114" si="36">SUM(O115:O119)</f>
        <v>0</v>
      </c>
      <c r="P114" s="1087">
        <f t="shared" si="36"/>
        <v>0</v>
      </c>
      <c r="Q114" s="1087">
        <f t="shared" si="36"/>
        <v>0</v>
      </c>
      <c r="R114" s="1087">
        <f t="shared" si="36"/>
        <v>0</v>
      </c>
      <c r="S114" s="1087">
        <f t="shared" si="36"/>
        <v>0</v>
      </c>
      <c r="T114" s="1087">
        <f t="shared" si="36"/>
        <v>0</v>
      </c>
      <c r="U114" s="1088">
        <f t="shared" si="27"/>
        <v>0</v>
      </c>
      <c r="V114" s="1087">
        <f t="shared" ref="V114:W114" si="37">SUM(V115:V119)</f>
        <v>0</v>
      </c>
      <c r="W114" s="1087">
        <f t="shared" si="37"/>
        <v>0</v>
      </c>
      <c r="X114" s="1089">
        <f t="shared" si="28"/>
        <v>0</v>
      </c>
      <c r="Y114" s="909"/>
    </row>
    <row r="115" spans="1:25">
      <c r="A115" s="1073"/>
      <c r="B115" s="1075" t="s">
        <v>1556</v>
      </c>
      <c r="C115" s="1075" t="s">
        <v>1641</v>
      </c>
      <c r="D115" s="1075"/>
      <c r="E115" s="2606"/>
      <c r="F115" s="2602" t="s">
        <v>1555</v>
      </c>
      <c r="G115" s="2602" t="s">
        <v>1555</v>
      </c>
      <c r="H115" s="2602" t="s">
        <v>1555</v>
      </c>
      <c r="I115" s="2602" t="s">
        <v>1555</v>
      </c>
      <c r="J115" s="1087"/>
      <c r="K115" s="1087"/>
      <c r="L115" s="1087"/>
      <c r="M115" s="1087"/>
      <c r="N115" s="1088">
        <f t="shared" si="29"/>
        <v>0</v>
      </c>
      <c r="O115" s="1087"/>
      <c r="P115" s="1087"/>
      <c r="Q115" s="1087"/>
      <c r="R115" s="1087"/>
      <c r="S115" s="1087"/>
      <c r="T115" s="1087"/>
      <c r="U115" s="1088">
        <f t="shared" si="27"/>
        <v>0</v>
      </c>
      <c r="V115" s="1087"/>
      <c r="W115" s="1087"/>
      <c r="X115" s="1089">
        <f t="shared" si="28"/>
        <v>0</v>
      </c>
      <c r="Y115" s="909"/>
    </row>
    <row r="116" spans="1:25">
      <c r="A116" s="1073"/>
      <c r="B116" s="1075" t="s">
        <v>1558</v>
      </c>
      <c r="C116" s="1075" t="s">
        <v>1642</v>
      </c>
      <c r="D116" s="1075"/>
      <c r="E116" s="2606"/>
      <c r="F116" s="2602" t="s">
        <v>1555</v>
      </c>
      <c r="G116" s="2602" t="s">
        <v>1555</v>
      </c>
      <c r="H116" s="2602" t="s">
        <v>1555</v>
      </c>
      <c r="I116" s="2602" t="s">
        <v>1555</v>
      </c>
      <c r="J116" s="1087"/>
      <c r="K116" s="1087"/>
      <c r="L116" s="1087"/>
      <c r="M116" s="1087"/>
      <c r="N116" s="1088">
        <f t="shared" si="29"/>
        <v>0</v>
      </c>
      <c r="O116" s="1087"/>
      <c r="P116" s="1087"/>
      <c r="Q116" s="1087"/>
      <c r="R116" s="1087"/>
      <c r="S116" s="1087"/>
      <c r="T116" s="1087"/>
      <c r="U116" s="1088">
        <f t="shared" si="27"/>
        <v>0</v>
      </c>
      <c r="V116" s="1087"/>
      <c r="W116" s="1087"/>
      <c r="X116" s="1089">
        <f t="shared" si="28"/>
        <v>0</v>
      </c>
      <c r="Y116" s="909"/>
    </row>
    <row r="117" spans="1:25">
      <c r="A117" s="1073"/>
      <c r="B117" s="1075" t="s">
        <v>1560</v>
      </c>
      <c r="C117" s="1075" t="s">
        <v>1643</v>
      </c>
      <c r="D117" s="1075"/>
      <c r="E117" s="2606"/>
      <c r="F117" s="2602" t="s">
        <v>1555</v>
      </c>
      <c r="G117" s="2602" t="s">
        <v>1555</v>
      </c>
      <c r="H117" s="2602" t="s">
        <v>1555</v>
      </c>
      <c r="I117" s="2602" t="s">
        <v>1555</v>
      </c>
      <c r="J117" s="1087"/>
      <c r="K117" s="1087"/>
      <c r="L117" s="1087"/>
      <c r="M117" s="1087"/>
      <c r="N117" s="1088">
        <f t="shared" si="29"/>
        <v>0</v>
      </c>
      <c r="O117" s="1087"/>
      <c r="P117" s="1087"/>
      <c r="Q117" s="1087"/>
      <c r="R117" s="1087"/>
      <c r="S117" s="1087"/>
      <c r="T117" s="1087"/>
      <c r="U117" s="1088">
        <f t="shared" si="27"/>
        <v>0</v>
      </c>
      <c r="V117" s="1087"/>
      <c r="W117" s="1087"/>
      <c r="X117" s="1089">
        <f t="shared" si="28"/>
        <v>0</v>
      </c>
      <c r="Y117" s="909"/>
    </row>
    <row r="118" spans="1:25">
      <c r="A118" s="1073"/>
      <c r="B118" s="1075" t="s">
        <v>1562</v>
      </c>
      <c r="C118" s="1075" t="s">
        <v>1644</v>
      </c>
      <c r="D118" s="1075"/>
      <c r="E118" s="2606"/>
      <c r="F118" s="2602" t="s">
        <v>1555</v>
      </c>
      <c r="G118" s="2602" t="s">
        <v>1555</v>
      </c>
      <c r="H118" s="2602" t="s">
        <v>1555</v>
      </c>
      <c r="I118" s="2602" t="s">
        <v>1555</v>
      </c>
      <c r="J118" s="1087"/>
      <c r="K118" s="1087"/>
      <c r="L118" s="1087"/>
      <c r="M118" s="1087"/>
      <c r="N118" s="1088">
        <f t="shared" si="29"/>
        <v>0</v>
      </c>
      <c r="O118" s="1087"/>
      <c r="P118" s="1087"/>
      <c r="Q118" s="1087"/>
      <c r="R118" s="1087"/>
      <c r="S118" s="1087"/>
      <c r="T118" s="1087"/>
      <c r="U118" s="1088">
        <f t="shared" si="27"/>
        <v>0</v>
      </c>
      <c r="V118" s="1087"/>
      <c r="W118" s="1087"/>
      <c r="X118" s="1089">
        <f t="shared" si="28"/>
        <v>0</v>
      </c>
      <c r="Y118" s="909"/>
    </row>
    <row r="119" spans="1:25">
      <c r="A119" s="1073"/>
      <c r="B119" s="1075" t="s">
        <v>1578</v>
      </c>
      <c r="C119" s="1075" t="s">
        <v>1645</v>
      </c>
      <c r="D119" s="1075"/>
      <c r="E119" s="2606"/>
      <c r="F119" s="2602" t="s">
        <v>1555</v>
      </c>
      <c r="G119" s="2602" t="s">
        <v>1555</v>
      </c>
      <c r="H119" s="2602" t="s">
        <v>1555</v>
      </c>
      <c r="I119" s="2602" t="s">
        <v>1555</v>
      </c>
      <c r="J119" s="1087"/>
      <c r="K119" s="1087"/>
      <c r="L119" s="1087"/>
      <c r="M119" s="1087"/>
      <c r="N119" s="1088">
        <f t="shared" si="29"/>
        <v>0</v>
      </c>
      <c r="O119" s="1087"/>
      <c r="P119" s="1087"/>
      <c r="Q119" s="1087"/>
      <c r="R119" s="1087"/>
      <c r="S119" s="1087"/>
      <c r="T119" s="1087"/>
      <c r="U119" s="1088">
        <f t="shared" si="27"/>
        <v>0</v>
      </c>
      <c r="V119" s="1087"/>
      <c r="W119" s="1087"/>
      <c r="X119" s="1089">
        <f t="shared" si="28"/>
        <v>0</v>
      </c>
      <c r="Y119" s="909"/>
    </row>
    <row r="120" spans="1:25">
      <c r="A120" s="1073">
        <v>20</v>
      </c>
      <c r="B120" s="1075" t="s">
        <v>1646</v>
      </c>
      <c r="C120" s="1075"/>
      <c r="D120" s="1075"/>
      <c r="E120" s="2606"/>
      <c r="F120" s="2602" t="s">
        <v>1555</v>
      </c>
      <c r="G120" s="2602" t="s">
        <v>1555</v>
      </c>
      <c r="H120" s="2602" t="s">
        <v>1555</v>
      </c>
      <c r="I120" s="2602" t="s">
        <v>1555</v>
      </c>
      <c r="J120" s="1087"/>
      <c r="K120" s="1087"/>
      <c r="L120" s="1087"/>
      <c r="M120" s="1087"/>
      <c r="N120" s="1088">
        <f t="shared" si="29"/>
        <v>0</v>
      </c>
      <c r="O120" s="1087"/>
      <c r="P120" s="1087"/>
      <c r="Q120" s="1087"/>
      <c r="R120" s="1087"/>
      <c r="S120" s="1087"/>
      <c r="T120" s="1087"/>
      <c r="U120" s="1088">
        <f t="shared" si="27"/>
        <v>0</v>
      </c>
      <c r="V120" s="1087"/>
      <c r="W120" s="1087"/>
      <c r="X120" s="1089">
        <f t="shared" si="28"/>
        <v>0</v>
      </c>
      <c r="Y120" s="909"/>
    </row>
    <row r="121" spans="1:25">
      <c r="A121" s="1073">
        <v>21</v>
      </c>
      <c r="B121" s="1075" t="s">
        <v>1647</v>
      </c>
      <c r="C121" s="1075"/>
      <c r="D121" s="1075"/>
      <c r="E121" s="2606"/>
      <c r="F121" s="2602" t="s">
        <v>1555</v>
      </c>
      <c r="G121" s="2602" t="s">
        <v>1555</v>
      </c>
      <c r="H121" s="2602" t="s">
        <v>1555</v>
      </c>
      <c r="I121" s="2602" t="s">
        <v>1555</v>
      </c>
      <c r="J121" s="1087"/>
      <c r="K121" s="1087"/>
      <c r="L121" s="1087"/>
      <c r="M121" s="1087"/>
      <c r="N121" s="1088">
        <f t="shared" si="29"/>
        <v>0</v>
      </c>
      <c r="O121" s="1087"/>
      <c r="P121" s="1087"/>
      <c r="Q121" s="1087"/>
      <c r="R121" s="1087"/>
      <c r="S121" s="1087"/>
      <c r="T121" s="1087"/>
      <c r="U121" s="1088">
        <f t="shared" si="27"/>
        <v>0</v>
      </c>
      <c r="V121" s="1087"/>
      <c r="W121" s="1087"/>
      <c r="X121" s="1089">
        <f t="shared" si="28"/>
        <v>0</v>
      </c>
      <c r="Y121" s="909"/>
    </row>
    <row r="122" spans="1:25">
      <c r="A122" s="1073">
        <v>22</v>
      </c>
      <c r="B122" s="1075" t="s">
        <v>1648</v>
      </c>
      <c r="C122" s="1075"/>
      <c r="D122" s="1075"/>
      <c r="E122" s="2606"/>
      <c r="F122" s="2602" t="s">
        <v>1555</v>
      </c>
      <c r="G122" s="2602" t="s">
        <v>1555</v>
      </c>
      <c r="H122" s="2602" t="s">
        <v>1555</v>
      </c>
      <c r="I122" s="2602" t="s">
        <v>1555</v>
      </c>
      <c r="J122" s="1087"/>
      <c r="K122" s="1087"/>
      <c r="L122" s="1087"/>
      <c r="M122" s="1087"/>
      <c r="N122" s="1088">
        <f t="shared" si="29"/>
        <v>0</v>
      </c>
      <c r="O122" s="1087"/>
      <c r="P122" s="1087"/>
      <c r="Q122" s="1087"/>
      <c r="R122" s="1087"/>
      <c r="S122" s="1087"/>
      <c r="T122" s="1087"/>
      <c r="U122" s="1088">
        <f t="shared" si="27"/>
        <v>0</v>
      </c>
      <c r="V122" s="1087"/>
      <c r="W122" s="1087"/>
      <c r="X122" s="1089">
        <f t="shared" si="28"/>
        <v>0</v>
      </c>
      <c r="Y122" s="909"/>
    </row>
    <row r="123" spans="1:25">
      <c r="A123" s="1073">
        <v>23</v>
      </c>
      <c r="B123" s="1075" t="s">
        <v>1649</v>
      </c>
      <c r="C123" s="1075"/>
      <c r="D123" s="1075"/>
      <c r="E123" s="2606"/>
      <c r="F123" s="2602" t="s">
        <v>1555</v>
      </c>
      <c r="G123" s="2602" t="s">
        <v>1555</v>
      </c>
      <c r="H123" s="2602" t="s">
        <v>1555</v>
      </c>
      <c r="I123" s="2602" t="s">
        <v>1555</v>
      </c>
      <c r="J123" s="1087"/>
      <c r="K123" s="1087"/>
      <c r="L123" s="1087"/>
      <c r="M123" s="1087"/>
      <c r="N123" s="1088">
        <f t="shared" si="29"/>
        <v>0</v>
      </c>
      <c r="O123" s="1087"/>
      <c r="P123" s="1087"/>
      <c r="Q123" s="1087"/>
      <c r="R123" s="1087"/>
      <c r="S123" s="1087"/>
      <c r="T123" s="1087"/>
      <c r="U123" s="1088">
        <f t="shared" si="27"/>
        <v>0</v>
      </c>
      <c r="V123" s="1087"/>
      <c r="W123" s="1087"/>
      <c r="X123" s="1089">
        <f t="shared" si="28"/>
        <v>0</v>
      </c>
      <c r="Y123" s="909"/>
    </row>
    <row r="124" spans="1:25">
      <c r="A124" s="1073">
        <v>24</v>
      </c>
      <c r="B124" s="1075" t="s">
        <v>1650</v>
      </c>
      <c r="C124" s="1075"/>
      <c r="D124" s="1075"/>
      <c r="E124" s="2606"/>
      <c r="F124" s="2602" t="s">
        <v>1555</v>
      </c>
      <c r="G124" s="2602" t="s">
        <v>1555</v>
      </c>
      <c r="H124" s="2602" t="s">
        <v>1555</v>
      </c>
      <c r="I124" s="2602" t="s">
        <v>1555</v>
      </c>
      <c r="J124" s="1087"/>
      <c r="K124" s="1087"/>
      <c r="L124" s="1087"/>
      <c r="M124" s="1087"/>
      <c r="N124" s="1088"/>
      <c r="O124" s="1087"/>
      <c r="P124" s="1087"/>
      <c r="Q124" s="1087"/>
      <c r="R124" s="1087"/>
      <c r="S124" s="1087"/>
      <c r="T124" s="1087"/>
      <c r="U124" s="1088"/>
      <c r="V124" s="1087"/>
      <c r="W124" s="1087"/>
      <c r="X124" s="1089"/>
      <c r="Y124" s="909"/>
    </row>
    <row r="125" spans="1:25">
      <c r="A125" s="1073">
        <v>25</v>
      </c>
      <c r="B125" s="1075" t="s">
        <v>1651</v>
      </c>
      <c r="C125" s="1075"/>
      <c r="D125" s="1075"/>
      <c r="E125" s="2606"/>
      <c r="F125" s="2602" t="s">
        <v>1555</v>
      </c>
      <c r="G125" s="2602" t="s">
        <v>1555</v>
      </c>
      <c r="H125" s="2602" t="s">
        <v>1555</v>
      </c>
      <c r="I125" s="2602" t="s">
        <v>1555</v>
      </c>
      <c r="J125" s="1087"/>
      <c r="K125" s="1087"/>
      <c r="L125" s="1087"/>
      <c r="M125" s="1087"/>
      <c r="N125" s="1088">
        <f t="shared" si="29"/>
        <v>0</v>
      </c>
      <c r="O125" s="1087"/>
      <c r="P125" s="1087"/>
      <c r="Q125" s="1087"/>
      <c r="R125" s="1087"/>
      <c r="S125" s="1087"/>
      <c r="T125" s="1087"/>
      <c r="U125" s="1088">
        <f t="shared" si="27"/>
        <v>0</v>
      </c>
      <c r="V125" s="1087"/>
      <c r="W125" s="1087"/>
      <c r="X125" s="1089">
        <f t="shared" si="28"/>
        <v>0</v>
      </c>
      <c r="Y125" s="909"/>
    </row>
    <row r="126" spans="1:25">
      <c r="A126" s="1085">
        <v>26</v>
      </c>
      <c r="B126" s="2607" t="s">
        <v>1652</v>
      </c>
      <c r="C126" s="2607"/>
      <c r="D126" s="2607"/>
      <c r="E126" s="2606"/>
      <c r="F126" s="2602" t="s">
        <v>1555</v>
      </c>
      <c r="G126" s="2602" t="s">
        <v>1555</v>
      </c>
      <c r="H126" s="2602" t="s">
        <v>1555</v>
      </c>
      <c r="I126" s="2602" t="s">
        <v>1555</v>
      </c>
      <c r="J126" s="1087"/>
      <c r="K126" s="1087"/>
      <c r="L126" s="1087"/>
      <c r="M126" s="1087"/>
      <c r="N126" s="1088">
        <f t="shared" si="29"/>
        <v>0</v>
      </c>
      <c r="O126" s="1087"/>
      <c r="P126" s="1087"/>
      <c r="Q126" s="1087"/>
      <c r="R126" s="1087"/>
      <c r="S126" s="1087"/>
      <c r="T126" s="1087"/>
      <c r="U126" s="1088">
        <f t="shared" si="27"/>
        <v>0</v>
      </c>
      <c r="V126" s="1087"/>
      <c r="W126" s="1087"/>
      <c r="X126" s="1089">
        <f t="shared" si="28"/>
        <v>0</v>
      </c>
      <c r="Y126" s="909"/>
    </row>
    <row r="127" spans="1:25" s="3" customFormat="1" ht="13.5" thickBot="1">
      <c r="A127" s="912"/>
      <c r="B127" s="913"/>
      <c r="C127" s="102"/>
      <c r="D127" s="913"/>
      <c r="E127" s="1411"/>
      <c r="F127" s="134"/>
      <c r="G127" s="134"/>
      <c r="H127" s="134"/>
      <c r="I127" s="134"/>
      <c r="J127" s="910"/>
      <c r="K127" s="910"/>
      <c r="L127" s="910"/>
      <c r="M127" s="910"/>
      <c r="N127" s="910"/>
      <c r="O127" s="2629"/>
      <c r="P127" s="2629"/>
      <c r="Q127" s="2629"/>
      <c r="R127" s="2629"/>
      <c r="S127" s="2629"/>
      <c r="T127" s="2629"/>
      <c r="U127" s="910"/>
      <c r="V127" s="910"/>
      <c r="W127" s="910"/>
      <c r="X127" s="2630"/>
      <c r="Y127" s="911"/>
    </row>
    <row r="128" spans="1:25" s="3" customFormat="1" ht="13.5" thickBot="1">
      <c r="A128" s="2631"/>
      <c r="B128" s="2632" t="s">
        <v>1653</v>
      </c>
      <c r="C128" s="2632"/>
      <c r="D128" s="2632"/>
      <c r="E128" s="2633">
        <f>E101+E102+E103+E114+E125+E107+E104+E120+E121+E122+E123+E124+E126</f>
        <v>0</v>
      </c>
      <c r="F128" s="2634">
        <f>F101+F102+F104+F107</f>
        <v>0</v>
      </c>
      <c r="G128" s="2634">
        <f>G101+G102+G104+G107</f>
        <v>0</v>
      </c>
      <c r="H128" s="2634">
        <f>H101+H102+H104+H107</f>
        <v>0</v>
      </c>
      <c r="I128" s="2634">
        <f>I104</f>
        <v>0</v>
      </c>
      <c r="J128" s="2633">
        <f t="shared" ref="J128:W128" si="38">J101+J102+J103+J114+J125+J107+J104+J120+J121+J122+J123+J124+J126</f>
        <v>0</v>
      </c>
      <c r="K128" s="2633">
        <f t="shared" si="38"/>
        <v>0</v>
      </c>
      <c r="L128" s="2633">
        <f t="shared" si="38"/>
        <v>0</v>
      </c>
      <c r="M128" s="2633">
        <f t="shared" si="38"/>
        <v>0</v>
      </c>
      <c r="N128" s="2633">
        <f t="shared" si="38"/>
        <v>0</v>
      </c>
      <c r="O128" s="2633">
        <f t="shared" si="38"/>
        <v>0</v>
      </c>
      <c r="P128" s="2633">
        <f t="shared" si="38"/>
        <v>0</v>
      </c>
      <c r="Q128" s="2633">
        <f t="shared" si="38"/>
        <v>0</v>
      </c>
      <c r="R128" s="2633">
        <f t="shared" si="38"/>
        <v>0</v>
      </c>
      <c r="S128" s="2633">
        <f t="shared" si="38"/>
        <v>0</v>
      </c>
      <c r="T128" s="2633">
        <f t="shared" si="38"/>
        <v>0</v>
      </c>
      <c r="U128" s="2633">
        <f t="shared" si="38"/>
        <v>0</v>
      </c>
      <c r="V128" s="2633">
        <f t="shared" si="38"/>
        <v>0</v>
      </c>
      <c r="W128" s="2633">
        <f t="shared" si="38"/>
        <v>0</v>
      </c>
      <c r="X128" s="2635">
        <f>X101+X102+X103+X114+X125+X107+X104+X120+X121+X122+X123+X124+X126</f>
        <v>0</v>
      </c>
      <c r="Y128" s="911"/>
    </row>
    <row r="129" spans="1:24" s="3" customFormat="1">
      <c r="A129" s="2618"/>
      <c r="B129" s="2620"/>
      <c r="C129" s="2620"/>
      <c r="D129" s="2636"/>
      <c r="E129" s="2637"/>
      <c r="F129" s="2637"/>
      <c r="G129" s="2637"/>
      <c r="H129" s="2637"/>
      <c r="I129" s="2637"/>
      <c r="J129" s="2638"/>
      <c r="K129" s="2638"/>
      <c r="L129" s="2638"/>
      <c r="M129" s="2638"/>
      <c r="N129" s="2638"/>
      <c r="O129" s="2638"/>
      <c r="P129" s="2638"/>
      <c r="Q129" s="2638"/>
      <c r="R129" s="2638"/>
      <c r="S129" s="2638"/>
      <c r="T129" s="2638"/>
      <c r="U129" s="2638"/>
      <c r="V129" s="2638"/>
      <c r="W129" s="2638"/>
      <c r="X129" s="2639"/>
    </row>
    <row r="130" spans="1:24" s="3" customFormat="1" ht="13.5" thickBot="1">
      <c r="A130" s="912"/>
      <c r="B130" s="102"/>
      <c r="C130" s="102"/>
      <c r="D130" s="913"/>
      <c r="E130" s="1411"/>
      <c r="F130" s="1411"/>
      <c r="G130" s="1411"/>
      <c r="H130" s="1411"/>
      <c r="I130" s="1411"/>
      <c r="J130" s="910"/>
      <c r="K130" s="910"/>
      <c r="L130" s="910"/>
      <c r="M130" s="910"/>
      <c r="N130" s="910"/>
      <c r="O130" s="910"/>
      <c r="P130" s="910"/>
      <c r="Q130" s="910"/>
      <c r="R130" s="910"/>
      <c r="S130" s="910"/>
      <c r="T130" s="910"/>
      <c r="U130" s="910"/>
      <c r="V130" s="910"/>
      <c r="W130" s="910"/>
      <c r="X130" s="914"/>
    </row>
    <row r="131" spans="1:24" s="3" customFormat="1" ht="13.5" thickBot="1">
      <c r="A131" s="2640" t="s">
        <v>506</v>
      </c>
      <c r="B131" s="895"/>
      <c r="C131" s="895"/>
      <c r="D131" s="895"/>
      <c r="E131" s="896">
        <f>E125+E114+E103+E102+E101+E76+E47+E43+E38+E26+E25+E24+E20+E19+E18+E17+E12+E107+E104+E120+E121+E122+E123+E30+E124</f>
        <v>0</v>
      </c>
      <c r="F131" s="896">
        <f>F128</f>
        <v>0</v>
      </c>
      <c r="G131" s="896">
        <f>G128</f>
        <v>0</v>
      </c>
      <c r="H131" s="896">
        <f>H128</f>
        <v>0</v>
      </c>
      <c r="I131" s="896">
        <f>I30+I38+I43+I104</f>
        <v>0</v>
      </c>
      <c r="J131" s="895">
        <f>J125+J114+J103+J102+J101+J76+J47+J43+J38+J26+J25+J24+J20+J19+J18+J17+J12+J107+J104+J120+J121+J122+J123+J30+J124</f>
        <v>0</v>
      </c>
      <c r="K131" s="895">
        <f t="shared" ref="K131:X131" si="39">K125+K114+K103+K102+K101+K76+K47+K43+K38+K26+K25+K24+K20+K19+K18+K17+K12+K107+K104+K120+K121+K122+K123+K30+K124</f>
        <v>0</v>
      </c>
      <c r="L131" s="895">
        <f t="shared" si="39"/>
        <v>0</v>
      </c>
      <c r="M131" s="895">
        <f t="shared" si="39"/>
        <v>0</v>
      </c>
      <c r="N131" s="895">
        <f>N125+N114+N103+N102+N101+N76+N47+N43+N38+N26+N25+N24+N20+N19+N18+N17+N12+N107+N104+N120+N121+N122+N123+N30+N124</f>
        <v>0</v>
      </c>
      <c r="O131" s="895">
        <f t="shared" si="39"/>
        <v>0</v>
      </c>
      <c r="P131" s="895">
        <f>P125+P114+P103+P102+P101+P76+P47+P43+P38+P26+P25+P24+P20+P19+P18+P17+P12+P107+P104+P120+P121+P122+P123+P30+P124</f>
        <v>0</v>
      </c>
      <c r="Q131" s="895">
        <f t="shared" si="39"/>
        <v>0</v>
      </c>
      <c r="R131" s="895">
        <f t="shared" si="39"/>
        <v>0</v>
      </c>
      <c r="S131" s="895">
        <f t="shared" si="39"/>
        <v>0</v>
      </c>
      <c r="T131" s="895">
        <f t="shared" si="39"/>
        <v>0</v>
      </c>
      <c r="U131" s="895">
        <f t="shared" si="39"/>
        <v>0</v>
      </c>
      <c r="V131" s="895">
        <f t="shared" si="39"/>
        <v>0</v>
      </c>
      <c r="W131" s="895">
        <f t="shared" si="39"/>
        <v>0</v>
      </c>
      <c r="X131" s="897">
        <f t="shared" si="39"/>
        <v>0</v>
      </c>
    </row>
    <row r="132" spans="1:24" s="131" customFormat="1" ht="13.5" thickTop="1">
      <c r="A132" s="132"/>
      <c r="B132" s="898"/>
      <c r="E132" s="133"/>
      <c r="F132" s="133"/>
      <c r="G132" s="133"/>
      <c r="H132" s="133"/>
      <c r="I132" s="133"/>
    </row>
    <row r="133" spans="1:24">
      <c r="E133" s="899"/>
      <c r="F133" s="899"/>
      <c r="G133" s="899"/>
      <c r="H133" s="899"/>
      <c r="I133" s="899"/>
      <c r="J133" s="899"/>
      <c r="K133" s="899"/>
      <c r="L133" s="899"/>
      <c r="M133" s="899"/>
      <c r="N133" s="899"/>
      <c r="O133" s="899"/>
      <c r="P133" s="899"/>
      <c r="Q133" s="899"/>
      <c r="R133" s="899"/>
      <c r="S133" s="899"/>
      <c r="T133" s="899"/>
      <c r="U133" s="899"/>
      <c r="V133" s="899"/>
      <c r="W133" s="899"/>
      <c r="X133" s="899"/>
    </row>
    <row r="134" spans="1:24">
      <c r="K134" s="7"/>
      <c r="L134" s="7"/>
      <c r="O134" s="7"/>
      <c r="P134" s="7"/>
    </row>
    <row r="135" spans="1:24">
      <c r="A135" s="148" t="s">
        <v>1654</v>
      </c>
      <c r="O135" s="7"/>
      <c r="P135" s="7"/>
    </row>
    <row r="136" spans="1:24" ht="13.5" thickBot="1">
      <c r="J136" s="131"/>
    </row>
    <row r="137" spans="1:24">
      <c r="A137" s="2641">
        <v>1</v>
      </c>
      <c r="B137" s="2642"/>
      <c r="C137" s="2643"/>
      <c r="D137" s="2644"/>
      <c r="E137" s="2645"/>
      <c r="F137" s="2646" t="s">
        <v>1555</v>
      </c>
      <c r="G137" s="2646" t="s">
        <v>1555</v>
      </c>
      <c r="H137" s="2646" t="s">
        <v>1555</v>
      </c>
      <c r="I137" s="2646" t="s">
        <v>1555</v>
      </c>
      <c r="J137" s="2647"/>
      <c r="K137" s="2647"/>
      <c r="L137" s="2647"/>
      <c r="M137" s="2647"/>
      <c r="N137" s="2648">
        <f>J137-K137-L137-M137</f>
        <v>0</v>
      </c>
      <c r="O137" s="2648"/>
      <c r="P137" s="2648"/>
      <c r="Q137" s="2648"/>
      <c r="R137" s="2648"/>
      <c r="S137" s="2648"/>
      <c r="T137" s="2648"/>
      <c r="U137" s="2648">
        <f>N137+O137+P137+Q137-R137-S137-T137</f>
        <v>0</v>
      </c>
      <c r="V137" s="2648"/>
      <c r="W137" s="2648"/>
      <c r="X137" s="2649">
        <f>U137+V137-W137</f>
        <v>0</v>
      </c>
    </row>
    <row r="138" spans="1:24">
      <c r="A138" s="1059">
        <v>2</v>
      </c>
      <c r="B138" s="2019"/>
      <c r="C138" s="2045"/>
      <c r="D138" s="2046"/>
      <c r="E138" s="2650"/>
      <c r="F138" s="2602" t="s">
        <v>1555</v>
      </c>
      <c r="G138" s="2602" t="s">
        <v>1555</v>
      </c>
      <c r="H138" s="2602" t="s">
        <v>1555</v>
      </c>
      <c r="I138" s="2602" t="s">
        <v>1555</v>
      </c>
      <c r="J138" s="2651"/>
      <c r="K138" s="2651"/>
      <c r="L138" s="2651"/>
      <c r="M138" s="2651"/>
      <c r="N138" s="1088">
        <f t="shared" ref="N138:N147" si="40">J138-K138-L138-M138</f>
        <v>0</v>
      </c>
      <c r="O138" s="1087"/>
      <c r="P138" s="1087"/>
      <c r="Q138" s="1087"/>
      <c r="R138" s="1087"/>
      <c r="S138" s="1087"/>
      <c r="T138" s="1087"/>
      <c r="U138" s="1088">
        <f t="shared" ref="U138:U147" si="41">N138+O138+P138+Q138-R138-S138-T138</f>
        <v>0</v>
      </c>
      <c r="V138" s="1087"/>
      <c r="W138" s="1087"/>
      <c r="X138" s="1089">
        <f t="shared" ref="X138:X147" si="42">U138+V138-W138</f>
        <v>0</v>
      </c>
    </row>
    <row r="139" spans="1:24">
      <c r="A139" s="1059">
        <v>3</v>
      </c>
      <c r="B139" s="2019"/>
      <c r="C139" s="2045"/>
      <c r="D139" s="2046"/>
      <c r="E139" s="2650"/>
      <c r="F139" s="2602" t="s">
        <v>1555</v>
      </c>
      <c r="G139" s="2602" t="s">
        <v>1555</v>
      </c>
      <c r="H139" s="2602" t="s">
        <v>1555</v>
      </c>
      <c r="I139" s="2602" t="s">
        <v>1555</v>
      </c>
      <c r="J139" s="2651"/>
      <c r="K139" s="2651"/>
      <c r="L139" s="2651"/>
      <c r="M139" s="2651"/>
      <c r="N139" s="1088">
        <f t="shared" si="40"/>
        <v>0</v>
      </c>
      <c r="O139" s="1087"/>
      <c r="P139" s="1087"/>
      <c r="Q139" s="1087"/>
      <c r="R139" s="1087"/>
      <c r="S139" s="1087"/>
      <c r="T139" s="1087"/>
      <c r="U139" s="1088">
        <f t="shared" si="41"/>
        <v>0</v>
      </c>
      <c r="V139" s="1087"/>
      <c r="W139" s="1087"/>
      <c r="X139" s="1089">
        <f t="shared" si="42"/>
        <v>0</v>
      </c>
    </row>
    <row r="140" spans="1:24">
      <c r="A140" s="1059">
        <v>4</v>
      </c>
      <c r="B140" s="2019"/>
      <c r="C140" s="2045"/>
      <c r="D140" s="2046"/>
      <c r="E140" s="2650"/>
      <c r="F140" s="2602" t="s">
        <v>1555</v>
      </c>
      <c r="G140" s="2602" t="s">
        <v>1555</v>
      </c>
      <c r="H140" s="2602" t="s">
        <v>1555</v>
      </c>
      <c r="I140" s="2602" t="s">
        <v>1555</v>
      </c>
      <c r="J140" s="2651"/>
      <c r="K140" s="2651"/>
      <c r="L140" s="2651"/>
      <c r="M140" s="2651"/>
      <c r="N140" s="1088">
        <f t="shared" si="40"/>
        <v>0</v>
      </c>
      <c r="O140" s="1087"/>
      <c r="P140" s="1087"/>
      <c r="Q140" s="1087"/>
      <c r="R140" s="1087"/>
      <c r="S140" s="1087"/>
      <c r="T140" s="1087"/>
      <c r="U140" s="1088">
        <f t="shared" si="41"/>
        <v>0</v>
      </c>
      <c r="V140" s="1087"/>
      <c r="W140" s="1087"/>
      <c r="X140" s="1089">
        <f t="shared" si="42"/>
        <v>0</v>
      </c>
    </row>
    <row r="141" spans="1:24">
      <c r="A141" s="1059">
        <v>5</v>
      </c>
      <c r="B141" s="2019"/>
      <c r="C141" s="2045"/>
      <c r="D141" s="2046"/>
      <c r="E141" s="2650"/>
      <c r="F141" s="2602" t="s">
        <v>1555</v>
      </c>
      <c r="G141" s="2602" t="s">
        <v>1555</v>
      </c>
      <c r="H141" s="2602" t="s">
        <v>1555</v>
      </c>
      <c r="I141" s="2602" t="s">
        <v>1555</v>
      </c>
      <c r="J141" s="2651"/>
      <c r="K141" s="2651"/>
      <c r="L141" s="2651"/>
      <c r="M141" s="2651"/>
      <c r="N141" s="1088">
        <f t="shared" si="40"/>
        <v>0</v>
      </c>
      <c r="O141" s="1087"/>
      <c r="P141" s="1087"/>
      <c r="Q141" s="1087"/>
      <c r="R141" s="1087"/>
      <c r="S141" s="1087"/>
      <c r="T141" s="1087"/>
      <c r="U141" s="1088">
        <f t="shared" si="41"/>
        <v>0</v>
      </c>
      <c r="V141" s="1087"/>
      <c r="W141" s="1087"/>
      <c r="X141" s="1089">
        <f t="shared" si="42"/>
        <v>0</v>
      </c>
    </row>
    <row r="142" spans="1:24">
      <c r="A142" s="1059">
        <v>6</v>
      </c>
      <c r="B142" s="2019"/>
      <c r="C142" s="2045"/>
      <c r="D142" s="2046"/>
      <c r="E142" s="2650"/>
      <c r="F142" s="2602" t="s">
        <v>1555</v>
      </c>
      <c r="G142" s="2602" t="s">
        <v>1555</v>
      </c>
      <c r="H142" s="2602" t="s">
        <v>1555</v>
      </c>
      <c r="I142" s="2602" t="s">
        <v>1555</v>
      </c>
      <c r="J142" s="2651"/>
      <c r="K142" s="2651"/>
      <c r="L142" s="2651"/>
      <c r="M142" s="2651"/>
      <c r="N142" s="1088">
        <f t="shared" si="40"/>
        <v>0</v>
      </c>
      <c r="O142" s="1087"/>
      <c r="P142" s="1087"/>
      <c r="Q142" s="1087"/>
      <c r="R142" s="1087"/>
      <c r="S142" s="1087"/>
      <c r="T142" s="1087"/>
      <c r="U142" s="1088">
        <f t="shared" si="41"/>
        <v>0</v>
      </c>
      <c r="V142" s="1087"/>
      <c r="W142" s="1087"/>
      <c r="X142" s="1089">
        <f t="shared" si="42"/>
        <v>0</v>
      </c>
    </row>
    <row r="143" spans="1:24">
      <c r="A143" s="1059">
        <v>7</v>
      </c>
      <c r="B143" s="2019"/>
      <c r="C143" s="2045"/>
      <c r="D143" s="2046"/>
      <c r="E143" s="2650"/>
      <c r="F143" s="2602" t="s">
        <v>1555</v>
      </c>
      <c r="G143" s="2602" t="s">
        <v>1555</v>
      </c>
      <c r="H143" s="2602" t="s">
        <v>1555</v>
      </c>
      <c r="I143" s="2602" t="s">
        <v>1555</v>
      </c>
      <c r="J143" s="2651"/>
      <c r="K143" s="2651"/>
      <c r="L143" s="2651"/>
      <c r="M143" s="2651"/>
      <c r="N143" s="1088">
        <f t="shared" si="40"/>
        <v>0</v>
      </c>
      <c r="O143" s="1087"/>
      <c r="P143" s="1087"/>
      <c r="Q143" s="1087"/>
      <c r="R143" s="1087"/>
      <c r="S143" s="1087"/>
      <c r="T143" s="1087"/>
      <c r="U143" s="1088">
        <f t="shared" si="41"/>
        <v>0</v>
      </c>
      <c r="V143" s="1087"/>
      <c r="W143" s="1087"/>
      <c r="X143" s="1089">
        <f t="shared" si="42"/>
        <v>0</v>
      </c>
    </row>
    <row r="144" spans="1:24">
      <c r="A144" s="1059">
        <v>8</v>
      </c>
      <c r="B144" s="2019"/>
      <c r="C144" s="2045"/>
      <c r="D144" s="2046"/>
      <c r="E144" s="2650"/>
      <c r="F144" s="2602" t="s">
        <v>1555</v>
      </c>
      <c r="G144" s="2602" t="s">
        <v>1555</v>
      </c>
      <c r="H144" s="2602" t="s">
        <v>1555</v>
      </c>
      <c r="I144" s="2602" t="s">
        <v>1555</v>
      </c>
      <c r="J144" s="2651"/>
      <c r="K144" s="2651"/>
      <c r="L144" s="2651"/>
      <c r="M144" s="2651"/>
      <c r="N144" s="1088">
        <f t="shared" si="40"/>
        <v>0</v>
      </c>
      <c r="O144" s="1087"/>
      <c r="P144" s="1087"/>
      <c r="Q144" s="1087"/>
      <c r="R144" s="1087"/>
      <c r="S144" s="1087"/>
      <c r="T144" s="1087"/>
      <c r="U144" s="1088">
        <f t="shared" si="41"/>
        <v>0</v>
      </c>
      <c r="V144" s="1087"/>
      <c r="W144" s="1087"/>
      <c r="X144" s="1089">
        <f t="shared" si="42"/>
        <v>0</v>
      </c>
    </row>
    <row r="145" spans="1:24">
      <c r="A145" s="1059">
        <v>9</v>
      </c>
      <c r="B145" s="2019"/>
      <c r="C145" s="2045"/>
      <c r="D145" s="2046"/>
      <c r="E145" s="2650"/>
      <c r="F145" s="2602" t="s">
        <v>1555</v>
      </c>
      <c r="G145" s="2602" t="s">
        <v>1555</v>
      </c>
      <c r="H145" s="2602" t="s">
        <v>1555</v>
      </c>
      <c r="I145" s="2602" t="s">
        <v>1555</v>
      </c>
      <c r="J145" s="2651"/>
      <c r="K145" s="2651"/>
      <c r="L145" s="2651"/>
      <c r="M145" s="2651"/>
      <c r="N145" s="1088">
        <f t="shared" si="40"/>
        <v>0</v>
      </c>
      <c r="O145" s="1087"/>
      <c r="P145" s="1087"/>
      <c r="Q145" s="1087"/>
      <c r="R145" s="1087"/>
      <c r="S145" s="1087"/>
      <c r="T145" s="1087"/>
      <c r="U145" s="1088">
        <f t="shared" si="41"/>
        <v>0</v>
      </c>
      <c r="V145" s="1087"/>
      <c r="W145" s="1087"/>
      <c r="X145" s="1089">
        <f t="shared" si="42"/>
        <v>0</v>
      </c>
    </row>
    <row r="146" spans="1:24">
      <c r="A146" s="1059">
        <v>10</v>
      </c>
      <c r="B146" s="2019"/>
      <c r="C146" s="2045"/>
      <c r="D146" s="2046"/>
      <c r="E146" s="2650"/>
      <c r="F146" s="2602" t="s">
        <v>1555</v>
      </c>
      <c r="G146" s="2602" t="s">
        <v>1555</v>
      </c>
      <c r="H146" s="2602" t="s">
        <v>1555</v>
      </c>
      <c r="I146" s="2602" t="s">
        <v>1555</v>
      </c>
      <c r="J146" s="2651"/>
      <c r="K146" s="2651"/>
      <c r="L146" s="2651"/>
      <c r="M146" s="2651"/>
      <c r="N146" s="1088">
        <f t="shared" si="40"/>
        <v>0</v>
      </c>
      <c r="O146" s="1087"/>
      <c r="P146" s="1087"/>
      <c r="Q146" s="1087"/>
      <c r="R146" s="1087"/>
      <c r="S146" s="1087"/>
      <c r="T146" s="1087"/>
      <c r="U146" s="1088">
        <f t="shared" si="41"/>
        <v>0</v>
      </c>
      <c r="V146" s="1087"/>
      <c r="W146" s="1087"/>
      <c r="X146" s="1089">
        <f t="shared" si="42"/>
        <v>0</v>
      </c>
    </row>
    <row r="147" spans="1:24" ht="13.5" thickBot="1">
      <c r="A147" s="915">
        <v>11</v>
      </c>
      <c r="B147" s="2020"/>
      <c r="C147" s="2021"/>
      <c r="D147" s="2022"/>
      <c r="E147" s="2652"/>
      <c r="F147" s="2653" t="s">
        <v>1555</v>
      </c>
      <c r="G147" s="2653" t="s">
        <v>1555</v>
      </c>
      <c r="H147" s="2653" t="s">
        <v>1555</v>
      </c>
      <c r="I147" s="2653" t="s">
        <v>1555</v>
      </c>
      <c r="J147" s="2654"/>
      <c r="K147" s="2654"/>
      <c r="L147" s="2654"/>
      <c r="M147" s="2654"/>
      <c r="N147" s="2655">
        <f t="shared" si="40"/>
        <v>0</v>
      </c>
      <c r="O147" s="1092"/>
      <c r="P147" s="1092"/>
      <c r="Q147" s="1092"/>
      <c r="R147" s="1092"/>
      <c r="S147" s="1092"/>
      <c r="T147" s="1092"/>
      <c r="U147" s="2655">
        <f t="shared" si="41"/>
        <v>0</v>
      </c>
      <c r="V147" s="1092"/>
      <c r="W147" s="1092"/>
      <c r="X147" s="1093">
        <f t="shared" si="42"/>
        <v>0</v>
      </c>
    </row>
    <row r="148" spans="1:24" ht="13.5" thickBot="1">
      <c r="A148" s="916"/>
      <c r="B148" s="917" t="s">
        <v>1655</v>
      </c>
      <c r="C148" s="917"/>
      <c r="D148" s="917"/>
      <c r="E148" s="918">
        <f>SUM(E137:E147)</f>
        <v>0</v>
      </c>
      <c r="F148" s="919" t="s">
        <v>1555</v>
      </c>
      <c r="G148" s="919" t="s">
        <v>1555</v>
      </c>
      <c r="H148" s="919" t="s">
        <v>1555</v>
      </c>
      <c r="I148" s="919" t="s">
        <v>1555</v>
      </c>
      <c r="J148" s="920">
        <f t="shared" ref="J148:X148" si="43">SUM(J137:J147)</f>
        <v>0</v>
      </c>
      <c r="K148" s="920">
        <f t="shared" si="43"/>
        <v>0</v>
      </c>
      <c r="L148" s="920">
        <f t="shared" si="43"/>
        <v>0</v>
      </c>
      <c r="M148" s="920">
        <f t="shared" si="43"/>
        <v>0</v>
      </c>
      <c r="N148" s="920">
        <f t="shared" si="43"/>
        <v>0</v>
      </c>
      <c r="O148" s="920">
        <f t="shared" si="43"/>
        <v>0</v>
      </c>
      <c r="P148" s="920">
        <f t="shared" si="43"/>
        <v>0</v>
      </c>
      <c r="Q148" s="920">
        <f t="shared" si="43"/>
        <v>0</v>
      </c>
      <c r="R148" s="920">
        <f t="shared" si="43"/>
        <v>0</v>
      </c>
      <c r="S148" s="920">
        <f t="shared" si="43"/>
        <v>0</v>
      </c>
      <c r="T148" s="920">
        <f t="shared" si="43"/>
        <v>0</v>
      </c>
      <c r="U148" s="920">
        <f t="shared" si="43"/>
        <v>0</v>
      </c>
      <c r="V148" s="920">
        <f t="shared" si="43"/>
        <v>0</v>
      </c>
      <c r="W148" s="920">
        <f t="shared" si="43"/>
        <v>0</v>
      </c>
      <c r="X148" s="921">
        <f t="shared" si="43"/>
        <v>0</v>
      </c>
    </row>
    <row r="149" spans="1:24">
      <c r="B149" s="149" t="s">
        <v>1656</v>
      </c>
    </row>
    <row r="153" spans="1:24">
      <c r="A153" s="329" t="s">
        <v>1657</v>
      </c>
    </row>
    <row r="154" spans="1:24">
      <c r="A154" s="4">
        <v>1</v>
      </c>
      <c r="B154" s="1" t="s">
        <v>1658</v>
      </c>
    </row>
    <row r="155" spans="1:24">
      <c r="A155" s="4">
        <v>2</v>
      </c>
      <c r="B155" s="1" t="s">
        <v>1659</v>
      </c>
    </row>
    <row r="156" spans="1:24">
      <c r="A156" s="4">
        <v>3</v>
      </c>
      <c r="B156" s="1" t="s">
        <v>1660</v>
      </c>
    </row>
    <row r="157" spans="1:24" ht="12.75" customHeight="1">
      <c r="A157" s="4">
        <v>4</v>
      </c>
      <c r="B157" s="1807" t="s">
        <v>1661</v>
      </c>
      <c r="C157" s="1807"/>
      <c r="D157" s="1807"/>
      <c r="E157" s="1807"/>
      <c r="F157" s="1807"/>
      <c r="G157" s="1807"/>
      <c r="H157" s="1807"/>
      <c r="I157" s="1807"/>
      <c r="J157" s="1807"/>
      <c r="K157" s="1807"/>
      <c r="L157" s="1807"/>
      <c r="M157" s="1807"/>
      <c r="N157" s="1807"/>
    </row>
    <row r="158" spans="1:24" ht="12.75" customHeight="1">
      <c r="A158" s="4">
        <v>5</v>
      </c>
      <c r="B158" s="1986" t="s">
        <v>1662</v>
      </c>
      <c r="C158" s="1986"/>
      <c r="D158" s="1986"/>
      <c r="E158" s="1986"/>
      <c r="F158" s="1986"/>
      <c r="G158" s="1986"/>
      <c r="H158" s="1986"/>
      <c r="I158" s="1986"/>
      <c r="J158" s="1986"/>
      <c r="K158" s="1986"/>
      <c r="L158" s="1986"/>
      <c r="M158" s="1986"/>
      <c r="N158" s="1986"/>
    </row>
    <row r="159" spans="1:24">
      <c r="A159" s="4">
        <v>6</v>
      </c>
      <c r="B159" s="1986" t="s">
        <v>1663</v>
      </c>
      <c r="C159" s="1986"/>
      <c r="D159" s="1986"/>
      <c r="E159" s="1986"/>
      <c r="F159" s="1986"/>
      <c r="G159" s="1986"/>
      <c r="H159" s="1986"/>
      <c r="I159" s="1986"/>
      <c r="J159" s="1986"/>
      <c r="K159" s="1986"/>
      <c r="L159" s="1986"/>
    </row>
    <row r="160" spans="1:24" ht="12.75" customHeight="1">
      <c r="A160" s="4">
        <v>7</v>
      </c>
      <c r="B160" s="1986" t="s">
        <v>1664</v>
      </c>
      <c r="C160" s="1986"/>
      <c r="D160" s="1986"/>
      <c r="E160" s="1986"/>
      <c r="F160" s="1986"/>
      <c r="G160" s="1986"/>
      <c r="H160" s="1986"/>
      <c r="I160" s="1986"/>
      <c r="J160" s="1986"/>
      <c r="K160" s="1986"/>
      <c r="L160" s="1986"/>
      <c r="M160" s="1986"/>
      <c r="N160" s="1986"/>
    </row>
    <row r="161" spans="1:14" ht="12.75" customHeight="1">
      <c r="A161" s="4">
        <v>8</v>
      </c>
      <c r="B161" s="1986" t="s">
        <v>1665</v>
      </c>
      <c r="C161" s="1986"/>
      <c r="D161" s="1986"/>
      <c r="E161" s="1986"/>
      <c r="F161" s="1986"/>
      <c r="G161" s="1986"/>
      <c r="H161" s="1986"/>
      <c r="I161" s="1986"/>
      <c r="J161" s="1986"/>
      <c r="K161" s="1986"/>
      <c r="L161" s="1986"/>
      <c r="M161" s="1986"/>
      <c r="N161" s="1986"/>
    </row>
    <row r="162" spans="1:14" ht="12.75" customHeight="1">
      <c r="A162" s="4">
        <v>9</v>
      </c>
      <c r="B162" s="1986" t="s">
        <v>1666</v>
      </c>
      <c r="C162" s="1986"/>
      <c r="D162" s="1986"/>
      <c r="E162" s="1986"/>
      <c r="F162" s="1986"/>
      <c r="G162" s="1986"/>
      <c r="H162" s="1986"/>
      <c r="I162" s="1986"/>
      <c r="J162" s="1986"/>
    </row>
    <row r="163" spans="1:14">
      <c r="A163" s="4">
        <v>10</v>
      </c>
      <c r="B163" s="1" t="s">
        <v>1667</v>
      </c>
    </row>
  </sheetData>
  <protectedRanges>
    <protectedRange sqref="L4:L6" name="Range31_1_1_1_1"/>
    <protectedRange password="CE2C" sqref="E114 J114:M114 O115:T115" name="Range6_1_1_1_1_1_1"/>
    <protectedRange password="CE2C" sqref="E38 O38:T38 V38:X38 I38:M38" name="Range3_1_1_1_1_1_1"/>
    <protectedRange password="CE2C" sqref="I99 I101:I103 F29:H29 N13:N21 U13:U20 X13:X20 N23:N27 U24:U26 X24:X26 U30:U37 X30:X37 U43:U97 N29:N98 I47:I97 E12:F12 U137:U147 N137:N147 I12:X12 F13:F19 G12:G19 F103:H103 U102:U126 N100:N127 F20:G20 I13:I20 H12:H20 F28:I28 F21:I26 F31:H34 F36:H99 F102:G102 F105:G106 I105:I106 F137:I147 F107:I128" name="Range1_1_1_1_1_1_2"/>
    <protectedRange sqref="E39:E42 I39:I42" name="Range11_1_1_1_1_1_1"/>
    <protectedRange sqref="E92:E97 E57:E61 E63:E68 E49:E54 E70:E75" name="Range12_1_1_1_2_1_2"/>
    <protectedRange sqref="E115:E116 E122:E124" name="Range14_1_1_1_1_1_1"/>
    <protectedRange sqref="J47:M48 J55:M55 J62:M62 J69:M69 O47:T48 O55:T55 O62:T62 O69:T69 V47:W48 V55:W55 V62:W62 V69:W69 J77:M77 J84:M84 J91:M91 O77:T77 O84:T84 O91:T91 V77:W77 V84:W84 V91:W91 E47:E75 E77 E84 E91:E97" name="Range18_1_1_1_2_1_2"/>
    <protectedRange sqref="V103 V98:W98 V100:W100 V137:W147 V125:W126" name="Range29_1_1_1_1"/>
    <protectedRange sqref="V115:W124" name="Range30_1_1_1_1_1_1"/>
    <protectedRange sqref="J13:M20 J24:M26 J39:M42 J44:M46 J54:M54 J56:M61 J63:M68 J70:M75 O39:T42 O44:T46 O54:T54 O56:T61 O63:T68 O70:T75 V39:W42 V44:W46 V54:W54 V56:W61 V63:W68 V70:W75 J85:M90 J78:M83 O85:T90 O78:T83 V85:W90 V78:W83 J101:M103 J105:M106 J108:M113 J115:M124 O102:T104 O106:T107 O110:T114 V104:W104 V106:W107 V110:W114 O137:T147 O116:T126" name="Range2_1_2_1_1_2"/>
    <protectedRange sqref="O13:Q16" name="Range2_1_3_1_1_1"/>
    <protectedRange sqref="R13" name="Range2_1_4_1_1_1"/>
    <protectedRange sqref="V13:W16" name="Range26_1_2_1_1_1_1"/>
    <protectedRange sqref="O17" name="Range2_1_6_1_1_1"/>
    <protectedRange sqref="V17:W17" name="Range26_1_3_1_1_1"/>
    <protectedRange sqref="V24:W24" name="Range26_1_4_1_1_1"/>
    <protectedRange sqref="E44:E46" name="Range12_1_1_1_1_1_1_2"/>
    <protectedRange sqref="E44:E46" name="Range18_1_1_1_1_1_1_2"/>
    <protectedRange sqref="E85:E90 E78:E83" name="Range12_1_2_1_1_1"/>
    <protectedRange sqref="E78:E83 E85:E90" name="Range18_1_2_1_1_1"/>
    <protectedRange sqref="E102" name="Range13_1_2_1_1_1"/>
    <protectedRange sqref="V102:W102" name="Range13_1_4_1_1_1"/>
    <protectedRange sqref="E103" name="Range13_1_5_1_1_1"/>
    <protectedRange sqref="W103" name="Range29_1_1_1_1_1_1_1"/>
    <protectedRange password="CE2C" sqref="E13" name="Range1_1_1_1_1_1_1_1"/>
    <protectedRange sqref="E14:E17" name="Range2_1_2_1_1_1_1"/>
    <protectedRange sqref="E24" name="Range2_1_7_1_1_1"/>
    <protectedRange sqref="I44:I46" name="Range12_1_1_1_1_1_1_1_1"/>
    <protectedRange sqref="I44:I46" name="Range18_1_1_1_1_1_1_1_1"/>
    <protectedRange sqref="J49:M53 O49:T53 V49:W53" name="Range12_1_1_1_2_1_1_1"/>
    <protectedRange sqref="J49:M53 O49:T53 V49:W53" name="Range18_1_1_1_2_1_1_1"/>
    <protectedRange sqref="J97:M97 O97:T97 V97:W97" name="Range12_1_1_1_2_3_1"/>
    <protectedRange sqref="J97:M97 O97:T97 V97:W97" name="Range18_1_1_1_2_3_1"/>
    <protectedRange sqref="J92:M96 O92:T96 V92:W96" name="Range12_1_6_1_1_1"/>
    <protectedRange sqref="J92:M96 O92:T96 V92:W96" name="Range18_1_6_1_1_1"/>
    <protectedRange sqref="E117:E121" name="Range14_1_1_1_1_2_1"/>
  </protectedRanges>
  <mergeCells count="36">
    <mergeCell ref="X7:X9"/>
    <mergeCell ref="L8:M8"/>
    <mergeCell ref="P8:Q8"/>
    <mergeCell ref="S8:T8"/>
    <mergeCell ref="A2:X2"/>
    <mergeCell ref="A4:X4"/>
    <mergeCell ref="A7:D9"/>
    <mergeCell ref="E7:E9"/>
    <mergeCell ref="F7:H8"/>
    <mergeCell ref="I7:I9"/>
    <mergeCell ref="J7:J9"/>
    <mergeCell ref="K7:M7"/>
    <mergeCell ref="N7:N9"/>
    <mergeCell ref="O7:Q7"/>
    <mergeCell ref="B141:D141"/>
    <mergeCell ref="R7:T7"/>
    <mergeCell ref="U7:U9"/>
    <mergeCell ref="V7:V8"/>
    <mergeCell ref="W7:W8"/>
    <mergeCell ref="A10:D10"/>
    <mergeCell ref="B137:D137"/>
    <mergeCell ref="B138:D138"/>
    <mergeCell ref="B139:D139"/>
    <mergeCell ref="B140:D140"/>
    <mergeCell ref="B160:N160"/>
    <mergeCell ref="B161:N161"/>
    <mergeCell ref="B162:J162"/>
    <mergeCell ref="B159:L159"/>
    <mergeCell ref="B142:D142"/>
    <mergeCell ref="B143:D143"/>
    <mergeCell ref="B144:D144"/>
    <mergeCell ref="B145:D145"/>
    <mergeCell ref="B146:D146"/>
    <mergeCell ref="B147:D147"/>
    <mergeCell ref="B157:N157"/>
    <mergeCell ref="B158:N158"/>
  </mergeCells>
  <hyperlinks>
    <hyperlink ref="Y1" location="Content!A1" display="Content" xr:uid="{106B020D-4C3C-4895-9A1F-7CF189053AA7}"/>
    <hyperlink ref="Z2" location="Content!A1" display="Content" xr:uid="{CAC2CDFD-3D6C-415F-9169-0930DC0A89DC}"/>
  </hyperlinks>
  <printOptions horizontalCentered="1"/>
  <pageMargins left="0.19685039370078741" right="0.19685039370078741" top="1.2598425196850394" bottom="0.74803149606299213" header="0.31496062992125984" footer="0.31496062992125984"/>
  <pageSetup paperSize="5" scale="43" fitToHeight="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51B03C-7BF7-447F-BE88-97987B42751C}">
  <sheetPr>
    <tabColor rgb="FFFF99FF"/>
    <pageSetUpPr fitToPage="1"/>
  </sheetPr>
  <dimension ref="A2:Y155"/>
  <sheetViews>
    <sheetView showGridLines="0" topLeftCell="K1" zoomScale="90" zoomScaleNormal="90" workbookViewId="0">
      <selection activeCell="A4" sqref="A4:V4"/>
    </sheetView>
  </sheetViews>
  <sheetFormatPr defaultColWidth="9.140625" defaultRowHeight="12.75"/>
  <cols>
    <col min="1" max="2" width="3.42578125" style="134" customWidth="1"/>
    <col min="3" max="3" width="5.28515625" style="134" customWidth="1"/>
    <col min="4" max="4" width="26.42578125" style="134" bestFit="1" customWidth="1"/>
    <col min="5" max="5" width="10.42578125" style="134" bestFit="1" customWidth="1"/>
    <col min="6" max="6" width="18.28515625" style="134" customWidth="1"/>
    <col min="7" max="9" width="17.42578125" style="134" bestFit="1" customWidth="1"/>
    <col min="10" max="10" width="18.28515625" style="134" customWidth="1"/>
    <col min="11" max="11" width="17.42578125" style="134" bestFit="1" customWidth="1"/>
    <col min="12" max="12" width="13.140625" style="134" customWidth="1"/>
    <col min="13" max="14" width="15.140625" style="134" bestFit="1" customWidth="1"/>
    <col min="15" max="15" width="17.42578125" style="134" bestFit="1" customWidth="1"/>
    <col min="16" max="16" width="15.140625" style="134" bestFit="1" customWidth="1"/>
    <col min="17" max="17" width="18.28515625" style="134" customWidth="1"/>
    <col min="18" max="19" width="16.7109375" style="134" customWidth="1"/>
    <col min="20" max="20" width="19.42578125" style="134" bestFit="1" customWidth="1"/>
    <col min="21" max="21" width="20.28515625" style="134" customWidth="1"/>
    <col min="22" max="22" width="14" style="134" customWidth="1"/>
    <col min="23" max="23" width="17.140625" style="134" customWidth="1"/>
    <col min="24" max="24" width="3.7109375" style="134" customWidth="1"/>
    <col min="25" max="25" width="9" style="134" bestFit="1" customWidth="1"/>
    <col min="26" max="255" width="9.140625" style="134"/>
    <col min="256" max="257" width="3.42578125" style="134" customWidth="1"/>
    <col min="258" max="258" width="5.28515625" style="134" customWidth="1"/>
    <col min="259" max="259" width="26.42578125" style="134" bestFit="1" customWidth="1"/>
    <col min="260" max="260" width="8.85546875" style="134" bestFit="1" customWidth="1"/>
    <col min="261" max="261" width="18.28515625" style="134" customWidth="1"/>
    <col min="262" max="263" width="17.42578125" style="134" bestFit="1" customWidth="1"/>
    <col min="264" max="264" width="13.140625" style="134" customWidth="1"/>
    <col min="265" max="265" width="18.28515625" style="134" customWidth="1"/>
    <col min="266" max="266" width="17.42578125" style="134" bestFit="1" customWidth="1"/>
    <col min="267" max="268" width="13.140625" style="134" customWidth="1"/>
    <col min="269" max="269" width="15" style="134" bestFit="1" customWidth="1"/>
    <col min="270" max="270" width="17.42578125" style="134" bestFit="1" customWidth="1"/>
    <col min="271" max="271" width="13.140625" style="134" customWidth="1"/>
    <col min="272" max="272" width="18.28515625" style="134" customWidth="1"/>
    <col min="273" max="274" width="16.7109375" style="134" customWidth="1"/>
    <col min="275" max="275" width="19.28515625" style="134" bestFit="1" customWidth="1"/>
    <col min="276" max="276" width="20.28515625" style="134" customWidth="1"/>
    <col min="277" max="277" width="14" style="134" customWidth="1"/>
    <col min="278" max="278" width="17.140625" style="134" customWidth="1"/>
    <col min="279" max="279" width="3.7109375" style="134" customWidth="1"/>
    <col min="280" max="280" width="10" style="134" bestFit="1" customWidth="1"/>
    <col min="281" max="511" width="9.140625" style="134"/>
    <col min="512" max="513" width="3.42578125" style="134" customWidth="1"/>
    <col min="514" max="514" width="5.28515625" style="134" customWidth="1"/>
    <col min="515" max="515" width="26.42578125" style="134" bestFit="1" customWidth="1"/>
    <col min="516" max="516" width="8.85546875" style="134" bestFit="1" customWidth="1"/>
    <col min="517" max="517" width="18.28515625" style="134" customWidth="1"/>
    <col min="518" max="519" width="17.42578125" style="134" bestFit="1" customWidth="1"/>
    <col min="520" max="520" width="13.140625" style="134" customWidth="1"/>
    <col min="521" max="521" width="18.28515625" style="134" customWidth="1"/>
    <col min="522" max="522" width="17.42578125" style="134" bestFit="1" customWidth="1"/>
    <col min="523" max="524" width="13.140625" style="134" customWidth="1"/>
    <col min="525" max="525" width="15" style="134" bestFit="1" customWidth="1"/>
    <col min="526" max="526" width="17.42578125" style="134" bestFit="1" customWidth="1"/>
    <col min="527" max="527" width="13.140625" style="134" customWidth="1"/>
    <col min="528" max="528" width="18.28515625" style="134" customWidth="1"/>
    <col min="529" max="530" width="16.7109375" style="134" customWidth="1"/>
    <col min="531" max="531" width="19.28515625" style="134" bestFit="1" customWidth="1"/>
    <col min="532" max="532" width="20.28515625" style="134" customWidth="1"/>
    <col min="533" max="533" width="14" style="134" customWidth="1"/>
    <col min="534" max="534" width="17.140625" style="134" customWidth="1"/>
    <col min="535" max="535" width="3.7109375" style="134" customWidth="1"/>
    <col min="536" max="536" width="10" style="134" bestFit="1" customWidth="1"/>
    <col min="537" max="767" width="9.140625" style="134"/>
    <col min="768" max="769" width="3.42578125" style="134" customWidth="1"/>
    <col min="770" max="770" width="5.28515625" style="134" customWidth="1"/>
    <col min="771" max="771" width="26.42578125" style="134" bestFit="1" customWidth="1"/>
    <col min="772" max="772" width="8.85546875" style="134" bestFit="1" customWidth="1"/>
    <col min="773" max="773" width="18.28515625" style="134" customWidth="1"/>
    <col min="774" max="775" width="17.42578125" style="134" bestFit="1" customWidth="1"/>
    <col min="776" max="776" width="13.140625" style="134" customWidth="1"/>
    <col min="777" max="777" width="18.28515625" style="134" customWidth="1"/>
    <col min="778" max="778" width="17.42578125" style="134" bestFit="1" customWidth="1"/>
    <col min="779" max="780" width="13.140625" style="134" customWidth="1"/>
    <col min="781" max="781" width="15" style="134" bestFit="1" customWidth="1"/>
    <col min="782" max="782" width="17.42578125" style="134" bestFit="1" customWidth="1"/>
    <col min="783" max="783" width="13.140625" style="134" customWidth="1"/>
    <col min="784" max="784" width="18.28515625" style="134" customWidth="1"/>
    <col min="785" max="786" width="16.7109375" style="134" customWidth="1"/>
    <col min="787" max="787" width="19.28515625" style="134" bestFit="1" customWidth="1"/>
    <col min="788" max="788" width="20.28515625" style="134" customWidth="1"/>
    <col min="789" max="789" width="14" style="134" customWidth="1"/>
    <col min="790" max="790" width="17.140625" style="134" customWidth="1"/>
    <col min="791" max="791" width="3.7109375" style="134" customWidth="1"/>
    <col min="792" max="792" width="10" style="134" bestFit="1" customWidth="1"/>
    <col min="793" max="1023" width="9.140625" style="134"/>
    <col min="1024" max="1025" width="3.42578125" style="134" customWidth="1"/>
    <col min="1026" max="1026" width="5.28515625" style="134" customWidth="1"/>
    <col min="1027" max="1027" width="26.42578125" style="134" bestFit="1" customWidth="1"/>
    <col min="1028" max="1028" width="8.85546875" style="134" bestFit="1" customWidth="1"/>
    <col min="1029" max="1029" width="18.28515625" style="134" customWidth="1"/>
    <col min="1030" max="1031" width="17.42578125" style="134" bestFit="1" customWidth="1"/>
    <col min="1032" max="1032" width="13.140625" style="134" customWidth="1"/>
    <col min="1033" max="1033" width="18.28515625" style="134" customWidth="1"/>
    <col min="1034" max="1034" width="17.42578125" style="134" bestFit="1" customWidth="1"/>
    <col min="1035" max="1036" width="13.140625" style="134" customWidth="1"/>
    <col min="1037" max="1037" width="15" style="134" bestFit="1" customWidth="1"/>
    <col min="1038" max="1038" width="17.42578125" style="134" bestFit="1" customWidth="1"/>
    <col min="1039" max="1039" width="13.140625" style="134" customWidth="1"/>
    <col min="1040" max="1040" width="18.28515625" style="134" customWidth="1"/>
    <col min="1041" max="1042" width="16.7109375" style="134" customWidth="1"/>
    <col min="1043" max="1043" width="19.28515625" style="134" bestFit="1" customWidth="1"/>
    <col min="1044" max="1044" width="20.28515625" style="134" customWidth="1"/>
    <col min="1045" max="1045" width="14" style="134" customWidth="1"/>
    <col min="1046" max="1046" width="17.140625" style="134" customWidth="1"/>
    <col min="1047" max="1047" width="3.7109375" style="134" customWidth="1"/>
    <col min="1048" max="1048" width="10" style="134" bestFit="1" customWidth="1"/>
    <col min="1049" max="1279" width="9.140625" style="134"/>
    <col min="1280" max="1281" width="3.42578125" style="134" customWidth="1"/>
    <col min="1282" max="1282" width="5.28515625" style="134" customWidth="1"/>
    <col min="1283" max="1283" width="26.42578125" style="134" bestFit="1" customWidth="1"/>
    <col min="1284" max="1284" width="8.85546875" style="134" bestFit="1" customWidth="1"/>
    <col min="1285" max="1285" width="18.28515625" style="134" customWidth="1"/>
    <col min="1286" max="1287" width="17.42578125" style="134" bestFit="1" customWidth="1"/>
    <col min="1288" max="1288" width="13.140625" style="134" customWidth="1"/>
    <col min="1289" max="1289" width="18.28515625" style="134" customWidth="1"/>
    <col min="1290" max="1290" width="17.42578125" style="134" bestFit="1" customWidth="1"/>
    <col min="1291" max="1292" width="13.140625" style="134" customWidth="1"/>
    <col min="1293" max="1293" width="15" style="134" bestFit="1" customWidth="1"/>
    <col min="1294" max="1294" width="17.42578125" style="134" bestFit="1" customWidth="1"/>
    <col min="1295" max="1295" width="13.140625" style="134" customWidth="1"/>
    <col min="1296" max="1296" width="18.28515625" style="134" customWidth="1"/>
    <col min="1297" max="1298" width="16.7109375" style="134" customWidth="1"/>
    <col min="1299" max="1299" width="19.28515625" style="134" bestFit="1" customWidth="1"/>
    <col min="1300" max="1300" width="20.28515625" style="134" customWidth="1"/>
    <col min="1301" max="1301" width="14" style="134" customWidth="1"/>
    <col min="1302" max="1302" width="17.140625" style="134" customWidth="1"/>
    <col min="1303" max="1303" width="3.7109375" style="134" customWidth="1"/>
    <col min="1304" max="1304" width="10" style="134" bestFit="1" customWidth="1"/>
    <col min="1305" max="1535" width="9.140625" style="134"/>
    <col min="1536" max="1537" width="3.42578125" style="134" customWidth="1"/>
    <col min="1538" max="1538" width="5.28515625" style="134" customWidth="1"/>
    <col min="1539" max="1539" width="26.42578125" style="134" bestFit="1" customWidth="1"/>
    <col min="1540" max="1540" width="8.85546875" style="134" bestFit="1" customWidth="1"/>
    <col min="1541" max="1541" width="18.28515625" style="134" customWidth="1"/>
    <col min="1542" max="1543" width="17.42578125" style="134" bestFit="1" customWidth="1"/>
    <col min="1544" max="1544" width="13.140625" style="134" customWidth="1"/>
    <col min="1545" max="1545" width="18.28515625" style="134" customWidth="1"/>
    <col min="1546" max="1546" width="17.42578125" style="134" bestFit="1" customWidth="1"/>
    <col min="1547" max="1548" width="13.140625" style="134" customWidth="1"/>
    <col min="1549" max="1549" width="15" style="134" bestFit="1" customWidth="1"/>
    <col min="1550" max="1550" width="17.42578125" style="134" bestFit="1" customWidth="1"/>
    <col min="1551" max="1551" width="13.140625" style="134" customWidth="1"/>
    <col min="1552" max="1552" width="18.28515625" style="134" customWidth="1"/>
    <col min="1553" max="1554" width="16.7109375" style="134" customWidth="1"/>
    <col min="1555" max="1555" width="19.28515625" style="134" bestFit="1" customWidth="1"/>
    <col min="1556" max="1556" width="20.28515625" style="134" customWidth="1"/>
    <col min="1557" max="1557" width="14" style="134" customWidth="1"/>
    <col min="1558" max="1558" width="17.140625" style="134" customWidth="1"/>
    <col min="1559" max="1559" width="3.7109375" style="134" customWidth="1"/>
    <col min="1560" max="1560" width="10" style="134" bestFit="1" customWidth="1"/>
    <col min="1561" max="1791" width="9.140625" style="134"/>
    <col min="1792" max="1793" width="3.42578125" style="134" customWidth="1"/>
    <col min="1794" max="1794" width="5.28515625" style="134" customWidth="1"/>
    <col min="1795" max="1795" width="26.42578125" style="134" bestFit="1" customWidth="1"/>
    <col min="1796" max="1796" width="8.85546875" style="134" bestFit="1" customWidth="1"/>
    <col min="1797" max="1797" width="18.28515625" style="134" customWidth="1"/>
    <col min="1798" max="1799" width="17.42578125" style="134" bestFit="1" customWidth="1"/>
    <col min="1800" max="1800" width="13.140625" style="134" customWidth="1"/>
    <col min="1801" max="1801" width="18.28515625" style="134" customWidth="1"/>
    <col min="1802" max="1802" width="17.42578125" style="134" bestFit="1" customWidth="1"/>
    <col min="1803" max="1804" width="13.140625" style="134" customWidth="1"/>
    <col min="1805" max="1805" width="15" style="134" bestFit="1" customWidth="1"/>
    <col min="1806" max="1806" width="17.42578125" style="134" bestFit="1" customWidth="1"/>
    <col min="1807" max="1807" width="13.140625" style="134" customWidth="1"/>
    <col min="1808" max="1808" width="18.28515625" style="134" customWidth="1"/>
    <col min="1809" max="1810" width="16.7109375" style="134" customWidth="1"/>
    <col min="1811" max="1811" width="19.28515625" style="134" bestFit="1" customWidth="1"/>
    <col min="1812" max="1812" width="20.28515625" style="134" customWidth="1"/>
    <col min="1813" max="1813" width="14" style="134" customWidth="1"/>
    <col min="1814" max="1814" width="17.140625" style="134" customWidth="1"/>
    <col min="1815" max="1815" width="3.7109375" style="134" customWidth="1"/>
    <col min="1816" max="1816" width="10" style="134" bestFit="1" customWidth="1"/>
    <col min="1817" max="2047" width="9.140625" style="134"/>
    <col min="2048" max="2049" width="3.42578125" style="134" customWidth="1"/>
    <col min="2050" max="2050" width="5.28515625" style="134" customWidth="1"/>
    <col min="2051" max="2051" width="26.42578125" style="134" bestFit="1" customWidth="1"/>
    <col min="2052" max="2052" width="8.85546875" style="134" bestFit="1" customWidth="1"/>
    <col min="2053" max="2053" width="18.28515625" style="134" customWidth="1"/>
    <col min="2054" max="2055" width="17.42578125" style="134" bestFit="1" customWidth="1"/>
    <col min="2056" max="2056" width="13.140625" style="134" customWidth="1"/>
    <col min="2057" max="2057" width="18.28515625" style="134" customWidth="1"/>
    <col min="2058" max="2058" width="17.42578125" style="134" bestFit="1" customWidth="1"/>
    <col min="2059" max="2060" width="13.140625" style="134" customWidth="1"/>
    <col min="2061" max="2061" width="15" style="134" bestFit="1" customWidth="1"/>
    <col min="2062" max="2062" width="17.42578125" style="134" bestFit="1" customWidth="1"/>
    <col min="2063" max="2063" width="13.140625" style="134" customWidth="1"/>
    <col min="2064" max="2064" width="18.28515625" style="134" customWidth="1"/>
    <col min="2065" max="2066" width="16.7109375" style="134" customWidth="1"/>
    <col min="2067" max="2067" width="19.28515625" style="134" bestFit="1" customWidth="1"/>
    <col min="2068" max="2068" width="20.28515625" style="134" customWidth="1"/>
    <col min="2069" max="2069" width="14" style="134" customWidth="1"/>
    <col min="2070" max="2070" width="17.140625" style="134" customWidth="1"/>
    <col min="2071" max="2071" width="3.7109375" style="134" customWidth="1"/>
    <col min="2072" max="2072" width="10" style="134" bestFit="1" customWidth="1"/>
    <col min="2073" max="2303" width="9.140625" style="134"/>
    <col min="2304" max="2305" width="3.42578125" style="134" customWidth="1"/>
    <col min="2306" max="2306" width="5.28515625" style="134" customWidth="1"/>
    <col min="2307" max="2307" width="26.42578125" style="134" bestFit="1" customWidth="1"/>
    <col min="2308" max="2308" width="8.85546875" style="134" bestFit="1" customWidth="1"/>
    <col min="2309" max="2309" width="18.28515625" style="134" customWidth="1"/>
    <col min="2310" max="2311" width="17.42578125" style="134" bestFit="1" customWidth="1"/>
    <col min="2312" max="2312" width="13.140625" style="134" customWidth="1"/>
    <col min="2313" max="2313" width="18.28515625" style="134" customWidth="1"/>
    <col min="2314" max="2314" width="17.42578125" style="134" bestFit="1" customWidth="1"/>
    <col min="2315" max="2316" width="13.140625" style="134" customWidth="1"/>
    <col min="2317" max="2317" width="15" style="134" bestFit="1" customWidth="1"/>
    <col min="2318" max="2318" width="17.42578125" style="134" bestFit="1" customWidth="1"/>
    <col min="2319" max="2319" width="13.140625" style="134" customWidth="1"/>
    <col min="2320" max="2320" width="18.28515625" style="134" customWidth="1"/>
    <col min="2321" max="2322" width="16.7109375" style="134" customWidth="1"/>
    <col min="2323" max="2323" width="19.28515625" style="134" bestFit="1" customWidth="1"/>
    <col min="2324" max="2324" width="20.28515625" style="134" customWidth="1"/>
    <col min="2325" max="2325" width="14" style="134" customWidth="1"/>
    <col min="2326" max="2326" width="17.140625" style="134" customWidth="1"/>
    <col min="2327" max="2327" width="3.7109375" style="134" customWidth="1"/>
    <col min="2328" max="2328" width="10" style="134" bestFit="1" customWidth="1"/>
    <col min="2329" max="2559" width="9.140625" style="134"/>
    <col min="2560" max="2561" width="3.42578125" style="134" customWidth="1"/>
    <col min="2562" max="2562" width="5.28515625" style="134" customWidth="1"/>
    <col min="2563" max="2563" width="26.42578125" style="134" bestFit="1" customWidth="1"/>
    <col min="2564" max="2564" width="8.85546875" style="134" bestFit="1" customWidth="1"/>
    <col min="2565" max="2565" width="18.28515625" style="134" customWidth="1"/>
    <col min="2566" max="2567" width="17.42578125" style="134" bestFit="1" customWidth="1"/>
    <col min="2568" max="2568" width="13.140625" style="134" customWidth="1"/>
    <col min="2569" max="2569" width="18.28515625" style="134" customWidth="1"/>
    <col min="2570" max="2570" width="17.42578125" style="134" bestFit="1" customWidth="1"/>
    <col min="2571" max="2572" width="13.140625" style="134" customWidth="1"/>
    <col min="2573" max="2573" width="15" style="134" bestFit="1" customWidth="1"/>
    <col min="2574" max="2574" width="17.42578125" style="134" bestFit="1" customWidth="1"/>
    <col min="2575" max="2575" width="13.140625" style="134" customWidth="1"/>
    <col min="2576" max="2576" width="18.28515625" style="134" customWidth="1"/>
    <col min="2577" max="2578" width="16.7109375" style="134" customWidth="1"/>
    <col min="2579" max="2579" width="19.28515625" style="134" bestFit="1" customWidth="1"/>
    <col min="2580" max="2580" width="20.28515625" style="134" customWidth="1"/>
    <col min="2581" max="2581" width="14" style="134" customWidth="1"/>
    <col min="2582" max="2582" width="17.140625" style="134" customWidth="1"/>
    <col min="2583" max="2583" width="3.7109375" style="134" customWidth="1"/>
    <col min="2584" max="2584" width="10" style="134" bestFit="1" customWidth="1"/>
    <col min="2585" max="2815" width="9.140625" style="134"/>
    <col min="2816" max="2817" width="3.42578125" style="134" customWidth="1"/>
    <col min="2818" max="2818" width="5.28515625" style="134" customWidth="1"/>
    <col min="2819" max="2819" width="26.42578125" style="134" bestFit="1" customWidth="1"/>
    <col min="2820" max="2820" width="8.85546875" style="134" bestFit="1" customWidth="1"/>
    <col min="2821" max="2821" width="18.28515625" style="134" customWidth="1"/>
    <col min="2822" max="2823" width="17.42578125" style="134" bestFit="1" customWidth="1"/>
    <col min="2824" max="2824" width="13.140625" style="134" customWidth="1"/>
    <col min="2825" max="2825" width="18.28515625" style="134" customWidth="1"/>
    <col min="2826" max="2826" width="17.42578125" style="134" bestFit="1" customWidth="1"/>
    <col min="2827" max="2828" width="13.140625" style="134" customWidth="1"/>
    <col min="2829" max="2829" width="15" style="134" bestFit="1" customWidth="1"/>
    <col min="2830" max="2830" width="17.42578125" style="134" bestFit="1" customWidth="1"/>
    <col min="2831" max="2831" width="13.140625" style="134" customWidth="1"/>
    <col min="2832" max="2832" width="18.28515625" style="134" customWidth="1"/>
    <col min="2833" max="2834" width="16.7109375" style="134" customWidth="1"/>
    <col min="2835" max="2835" width="19.28515625" style="134" bestFit="1" customWidth="1"/>
    <col min="2836" max="2836" width="20.28515625" style="134" customWidth="1"/>
    <col min="2837" max="2837" width="14" style="134" customWidth="1"/>
    <col min="2838" max="2838" width="17.140625" style="134" customWidth="1"/>
    <col min="2839" max="2839" width="3.7109375" style="134" customWidth="1"/>
    <col min="2840" max="2840" width="10" style="134" bestFit="1" customWidth="1"/>
    <col min="2841" max="3071" width="9.140625" style="134"/>
    <col min="3072" max="3073" width="3.42578125" style="134" customWidth="1"/>
    <col min="3074" max="3074" width="5.28515625" style="134" customWidth="1"/>
    <col min="3075" max="3075" width="26.42578125" style="134" bestFit="1" customWidth="1"/>
    <col min="3076" max="3076" width="8.85546875" style="134" bestFit="1" customWidth="1"/>
    <col min="3077" max="3077" width="18.28515625" style="134" customWidth="1"/>
    <col min="3078" max="3079" width="17.42578125" style="134" bestFit="1" customWidth="1"/>
    <col min="3080" max="3080" width="13.140625" style="134" customWidth="1"/>
    <col min="3081" max="3081" width="18.28515625" style="134" customWidth="1"/>
    <col min="3082" max="3082" width="17.42578125" style="134" bestFit="1" customWidth="1"/>
    <col min="3083" max="3084" width="13.140625" style="134" customWidth="1"/>
    <col min="3085" max="3085" width="15" style="134" bestFit="1" customWidth="1"/>
    <col min="3086" max="3086" width="17.42578125" style="134" bestFit="1" customWidth="1"/>
    <col min="3087" max="3087" width="13.140625" style="134" customWidth="1"/>
    <col min="3088" max="3088" width="18.28515625" style="134" customWidth="1"/>
    <col min="3089" max="3090" width="16.7109375" style="134" customWidth="1"/>
    <col min="3091" max="3091" width="19.28515625" style="134" bestFit="1" customWidth="1"/>
    <col min="3092" max="3092" width="20.28515625" style="134" customWidth="1"/>
    <col min="3093" max="3093" width="14" style="134" customWidth="1"/>
    <col min="3094" max="3094" width="17.140625" style="134" customWidth="1"/>
    <col min="3095" max="3095" width="3.7109375" style="134" customWidth="1"/>
    <col min="3096" max="3096" width="10" style="134" bestFit="1" customWidth="1"/>
    <col min="3097" max="3327" width="9.140625" style="134"/>
    <col min="3328" max="3329" width="3.42578125" style="134" customWidth="1"/>
    <col min="3330" max="3330" width="5.28515625" style="134" customWidth="1"/>
    <col min="3331" max="3331" width="26.42578125" style="134" bestFit="1" customWidth="1"/>
    <col min="3332" max="3332" width="8.85546875" style="134" bestFit="1" customWidth="1"/>
    <col min="3333" max="3333" width="18.28515625" style="134" customWidth="1"/>
    <col min="3334" max="3335" width="17.42578125" style="134" bestFit="1" customWidth="1"/>
    <col min="3336" max="3336" width="13.140625" style="134" customWidth="1"/>
    <col min="3337" max="3337" width="18.28515625" style="134" customWidth="1"/>
    <col min="3338" max="3338" width="17.42578125" style="134" bestFit="1" customWidth="1"/>
    <col min="3339" max="3340" width="13.140625" style="134" customWidth="1"/>
    <col min="3341" max="3341" width="15" style="134" bestFit="1" customWidth="1"/>
    <col min="3342" max="3342" width="17.42578125" style="134" bestFit="1" customWidth="1"/>
    <col min="3343" max="3343" width="13.140625" style="134" customWidth="1"/>
    <col min="3344" max="3344" width="18.28515625" style="134" customWidth="1"/>
    <col min="3345" max="3346" width="16.7109375" style="134" customWidth="1"/>
    <col min="3347" max="3347" width="19.28515625" style="134" bestFit="1" customWidth="1"/>
    <col min="3348" max="3348" width="20.28515625" style="134" customWidth="1"/>
    <col min="3349" max="3349" width="14" style="134" customWidth="1"/>
    <col min="3350" max="3350" width="17.140625" style="134" customWidth="1"/>
    <col min="3351" max="3351" width="3.7109375" style="134" customWidth="1"/>
    <col min="3352" max="3352" width="10" style="134" bestFit="1" customWidth="1"/>
    <col min="3353" max="3583" width="9.140625" style="134"/>
    <col min="3584" max="3585" width="3.42578125" style="134" customWidth="1"/>
    <col min="3586" max="3586" width="5.28515625" style="134" customWidth="1"/>
    <col min="3587" max="3587" width="26.42578125" style="134" bestFit="1" customWidth="1"/>
    <col min="3588" max="3588" width="8.85546875" style="134" bestFit="1" customWidth="1"/>
    <col min="3589" max="3589" width="18.28515625" style="134" customWidth="1"/>
    <col min="3590" max="3591" width="17.42578125" style="134" bestFit="1" customWidth="1"/>
    <col min="3592" max="3592" width="13.140625" style="134" customWidth="1"/>
    <col min="3593" max="3593" width="18.28515625" style="134" customWidth="1"/>
    <col min="3594" max="3594" width="17.42578125" style="134" bestFit="1" customWidth="1"/>
    <col min="3595" max="3596" width="13.140625" style="134" customWidth="1"/>
    <col min="3597" max="3597" width="15" style="134" bestFit="1" customWidth="1"/>
    <col min="3598" max="3598" width="17.42578125" style="134" bestFit="1" customWidth="1"/>
    <col min="3599" max="3599" width="13.140625" style="134" customWidth="1"/>
    <col min="3600" max="3600" width="18.28515625" style="134" customWidth="1"/>
    <col min="3601" max="3602" width="16.7109375" style="134" customWidth="1"/>
    <col min="3603" max="3603" width="19.28515625" style="134" bestFit="1" customWidth="1"/>
    <col min="3604" max="3604" width="20.28515625" style="134" customWidth="1"/>
    <col min="3605" max="3605" width="14" style="134" customWidth="1"/>
    <col min="3606" max="3606" width="17.140625" style="134" customWidth="1"/>
    <col min="3607" max="3607" width="3.7109375" style="134" customWidth="1"/>
    <col min="3608" max="3608" width="10" style="134" bestFit="1" customWidth="1"/>
    <col min="3609" max="3839" width="9.140625" style="134"/>
    <col min="3840" max="3841" width="3.42578125" style="134" customWidth="1"/>
    <col min="3842" max="3842" width="5.28515625" style="134" customWidth="1"/>
    <col min="3843" max="3843" width="26.42578125" style="134" bestFit="1" customWidth="1"/>
    <col min="3844" max="3844" width="8.85546875" style="134" bestFit="1" customWidth="1"/>
    <col min="3845" max="3845" width="18.28515625" style="134" customWidth="1"/>
    <col min="3846" max="3847" width="17.42578125" style="134" bestFit="1" customWidth="1"/>
    <col min="3848" max="3848" width="13.140625" style="134" customWidth="1"/>
    <col min="3849" max="3849" width="18.28515625" style="134" customWidth="1"/>
    <col min="3850" max="3850" width="17.42578125" style="134" bestFit="1" customWidth="1"/>
    <col min="3851" max="3852" width="13.140625" style="134" customWidth="1"/>
    <col min="3853" max="3853" width="15" style="134" bestFit="1" customWidth="1"/>
    <col min="3854" max="3854" width="17.42578125" style="134" bestFit="1" customWidth="1"/>
    <col min="3855" max="3855" width="13.140625" style="134" customWidth="1"/>
    <col min="3856" max="3856" width="18.28515625" style="134" customWidth="1"/>
    <col min="3857" max="3858" width="16.7109375" style="134" customWidth="1"/>
    <col min="3859" max="3859" width="19.28515625" style="134" bestFit="1" customWidth="1"/>
    <col min="3860" max="3860" width="20.28515625" style="134" customWidth="1"/>
    <col min="3861" max="3861" width="14" style="134" customWidth="1"/>
    <col min="3862" max="3862" width="17.140625" style="134" customWidth="1"/>
    <col min="3863" max="3863" width="3.7109375" style="134" customWidth="1"/>
    <col min="3864" max="3864" width="10" style="134" bestFit="1" customWidth="1"/>
    <col min="3865" max="4095" width="9.140625" style="134"/>
    <col min="4096" max="4097" width="3.42578125" style="134" customWidth="1"/>
    <col min="4098" max="4098" width="5.28515625" style="134" customWidth="1"/>
    <col min="4099" max="4099" width="26.42578125" style="134" bestFit="1" customWidth="1"/>
    <col min="4100" max="4100" width="8.85546875" style="134" bestFit="1" customWidth="1"/>
    <col min="4101" max="4101" width="18.28515625" style="134" customWidth="1"/>
    <col min="4102" max="4103" width="17.42578125" style="134" bestFit="1" customWidth="1"/>
    <col min="4104" max="4104" width="13.140625" style="134" customWidth="1"/>
    <col min="4105" max="4105" width="18.28515625" style="134" customWidth="1"/>
    <col min="4106" max="4106" width="17.42578125" style="134" bestFit="1" customWidth="1"/>
    <col min="4107" max="4108" width="13.140625" style="134" customWidth="1"/>
    <col min="4109" max="4109" width="15" style="134" bestFit="1" customWidth="1"/>
    <col min="4110" max="4110" width="17.42578125" style="134" bestFit="1" customWidth="1"/>
    <col min="4111" max="4111" width="13.140625" style="134" customWidth="1"/>
    <col min="4112" max="4112" width="18.28515625" style="134" customWidth="1"/>
    <col min="4113" max="4114" width="16.7109375" style="134" customWidth="1"/>
    <col min="4115" max="4115" width="19.28515625" style="134" bestFit="1" customWidth="1"/>
    <col min="4116" max="4116" width="20.28515625" style="134" customWidth="1"/>
    <col min="4117" max="4117" width="14" style="134" customWidth="1"/>
    <col min="4118" max="4118" width="17.140625" style="134" customWidth="1"/>
    <col min="4119" max="4119" width="3.7109375" style="134" customWidth="1"/>
    <col min="4120" max="4120" width="10" style="134" bestFit="1" customWidth="1"/>
    <col min="4121" max="4351" width="9.140625" style="134"/>
    <col min="4352" max="4353" width="3.42578125" style="134" customWidth="1"/>
    <col min="4354" max="4354" width="5.28515625" style="134" customWidth="1"/>
    <col min="4355" max="4355" width="26.42578125" style="134" bestFit="1" customWidth="1"/>
    <col min="4356" max="4356" width="8.85546875" style="134" bestFit="1" customWidth="1"/>
    <col min="4357" max="4357" width="18.28515625" style="134" customWidth="1"/>
    <col min="4358" max="4359" width="17.42578125" style="134" bestFit="1" customWidth="1"/>
    <col min="4360" max="4360" width="13.140625" style="134" customWidth="1"/>
    <col min="4361" max="4361" width="18.28515625" style="134" customWidth="1"/>
    <col min="4362" max="4362" width="17.42578125" style="134" bestFit="1" customWidth="1"/>
    <col min="4363" max="4364" width="13.140625" style="134" customWidth="1"/>
    <col min="4365" max="4365" width="15" style="134" bestFit="1" customWidth="1"/>
    <col min="4366" max="4366" width="17.42578125" style="134" bestFit="1" customWidth="1"/>
    <col min="4367" max="4367" width="13.140625" style="134" customWidth="1"/>
    <col min="4368" max="4368" width="18.28515625" style="134" customWidth="1"/>
    <col min="4369" max="4370" width="16.7109375" style="134" customWidth="1"/>
    <col min="4371" max="4371" width="19.28515625" style="134" bestFit="1" customWidth="1"/>
    <col min="4372" max="4372" width="20.28515625" style="134" customWidth="1"/>
    <col min="4373" max="4373" width="14" style="134" customWidth="1"/>
    <col min="4374" max="4374" width="17.140625" style="134" customWidth="1"/>
    <col min="4375" max="4375" width="3.7109375" style="134" customWidth="1"/>
    <col min="4376" max="4376" width="10" style="134" bestFit="1" customWidth="1"/>
    <col min="4377" max="4607" width="9.140625" style="134"/>
    <col min="4608" max="4609" width="3.42578125" style="134" customWidth="1"/>
    <col min="4610" max="4610" width="5.28515625" style="134" customWidth="1"/>
    <col min="4611" max="4611" width="26.42578125" style="134" bestFit="1" customWidth="1"/>
    <col min="4612" max="4612" width="8.85546875" style="134" bestFit="1" customWidth="1"/>
    <col min="4613" max="4613" width="18.28515625" style="134" customWidth="1"/>
    <col min="4614" max="4615" width="17.42578125" style="134" bestFit="1" customWidth="1"/>
    <col min="4616" max="4616" width="13.140625" style="134" customWidth="1"/>
    <col min="4617" max="4617" width="18.28515625" style="134" customWidth="1"/>
    <col min="4618" max="4618" width="17.42578125" style="134" bestFit="1" customWidth="1"/>
    <col min="4619" max="4620" width="13.140625" style="134" customWidth="1"/>
    <col min="4621" max="4621" width="15" style="134" bestFit="1" customWidth="1"/>
    <col min="4622" max="4622" width="17.42578125" style="134" bestFit="1" customWidth="1"/>
    <col min="4623" max="4623" width="13.140625" style="134" customWidth="1"/>
    <col min="4624" max="4624" width="18.28515625" style="134" customWidth="1"/>
    <col min="4625" max="4626" width="16.7109375" style="134" customWidth="1"/>
    <col min="4627" max="4627" width="19.28515625" style="134" bestFit="1" customWidth="1"/>
    <col min="4628" max="4628" width="20.28515625" style="134" customWidth="1"/>
    <col min="4629" max="4629" width="14" style="134" customWidth="1"/>
    <col min="4630" max="4630" width="17.140625" style="134" customWidth="1"/>
    <col min="4631" max="4631" width="3.7109375" style="134" customWidth="1"/>
    <col min="4632" max="4632" width="10" style="134" bestFit="1" customWidth="1"/>
    <col min="4633" max="4863" width="9.140625" style="134"/>
    <col min="4864" max="4865" width="3.42578125" style="134" customWidth="1"/>
    <col min="4866" max="4866" width="5.28515625" style="134" customWidth="1"/>
    <col min="4867" max="4867" width="26.42578125" style="134" bestFit="1" customWidth="1"/>
    <col min="4868" max="4868" width="8.85546875" style="134" bestFit="1" customWidth="1"/>
    <col min="4869" max="4869" width="18.28515625" style="134" customWidth="1"/>
    <col min="4870" max="4871" width="17.42578125" style="134" bestFit="1" customWidth="1"/>
    <col min="4872" max="4872" width="13.140625" style="134" customWidth="1"/>
    <col min="4873" max="4873" width="18.28515625" style="134" customWidth="1"/>
    <col min="4874" max="4874" width="17.42578125" style="134" bestFit="1" customWidth="1"/>
    <col min="4875" max="4876" width="13.140625" style="134" customWidth="1"/>
    <col min="4877" max="4877" width="15" style="134" bestFit="1" customWidth="1"/>
    <col min="4878" max="4878" width="17.42578125" style="134" bestFit="1" customWidth="1"/>
    <col min="4879" max="4879" width="13.140625" style="134" customWidth="1"/>
    <col min="4880" max="4880" width="18.28515625" style="134" customWidth="1"/>
    <col min="4881" max="4882" width="16.7109375" style="134" customWidth="1"/>
    <col min="4883" max="4883" width="19.28515625" style="134" bestFit="1" customWidth="1"/>
    <col min="4884" max="4884" width="20.28515625" style="134" customWidth="1"/>
    <col min="4885" max="4885" width="14" style="134" customWidth="1"/>
    <col min="4886" max="4886" width="17.140625" style="134" customWidth="1"/>
    <col min="4887" max="4887" width="3.7109375" style="134" customWidth="1"/>
    <col min="4888" max="4888" width="10" style="134" bestFit="1" customWidth="1"/>
    <col min="4889" max="5119" width="9.140625" style="134"/>
    <col min="5120" max="5121" width="3.42578125" style="134" customWidth="1"/>
    <col min="5122" max="5122" width="5.28515625" style="134" customWidth="1"/>
    <col min="5123" max="5123" width="26.42578125" style="134" bestFit="1" customWidth="1"/>
    <col min="5124" max="5124" width="8.85546875" style="134" bestFit="1" customWidth="1"/>
    <col min="5125" max="5125" width="18.28515625" style="134" customWidth="1"/>
    <col min="5126" max="5127" width="17.42578125" style="134" bestFit="1" customWidth="1"/>
    <col min="5128" max="5128" width="13.140625" style="134" customWidth="1"/>
    <col min="5129" max="5129" width="18.28515625" style="134" customWidth="1"/>
    <col min="5130" max="5130" width="17.42578125" style="134" bestFit="1" customWidth="1"/>
    <col min="5131" max="5132" width="13.140625" style="134" customWidth="1"/>
    <col min="5133" max="5133" width="15" style="134" bestFit="1" customWidth="1"/>
    <col min="5134" max="5134" width="17.42578125" style="134" bestFit="1" customWidth="1"/>
    <col min="5135" max="5135" width="13.140625" style="134" customWidth="1"/>
    <col min="5136" max="5136" width="18.28515625" style="134" customWidth="1"/>
    <col min="5137" max="5138" width="16.7109375" style="134" customWidth="1"/>
    <col min="5139" max="5139" width="19.28515625" style="134" bestFit="1" customWidth="1"/>
    <col min="5140" max="5140" width="20.28515625" style="134" customWidth="1"/>
    <col min="5141" max="5141" width="14" style="134" customWidth="1"/>
    <col min="5142" max="5142" width="17.140625" style="134" customWidth="1"/>
    <col min="5143" max="5143" width="3.7109375" style="134" customWidth="1"/>
    <col min="5144" max="5144" width="10" style="134" bestFit="1" customWidth="1"/>
    <col min="5145" max="5375" width="9.140625" style="134"/>
    <col min="5376" max="5377" width="3.42578125" style="134" customWidth="1"/>
    <col min="5378" max="5378" width="5.28515625" style="134" customWidth="1"/>
    <col min="5379" max="5379" width="26.42578125" style="134" bestFit="1" customWidth="1"/>
    <col min="5380" max="5380" width="8.85546875" style="134" bestFit="1" customWidth="1"/>
    <col min="5381" max="5381" width="18.28515625" style="134" customWidth="1"/>
    <col min="5382" max="5383" width="17.42578125" style="134" bestFit="1" customWidth="1"/>
    <col min="5384" max="5384" width="13.140625" style="134" customWidth="1"/>
    <col min="5385" max="5385" width="18.28515625" style="134" customWidth="1"/>
    <col min="5386" max="5386" width="17.42578125" style="134" bestFit="1" customWidth="1"/>
    <col min="5387" max="5388" width="13.140625" style="134" customWidth="1"/>
    <col min="5389" max="5389" width="15" style="134" bestFit="1" customWidth="1"/>
    <col min="5390" max="5390" width="17.42578125" style="134" bestFit="1" customWidth="1"/>
    <col min="5391" max="5391" width="13.140625" style="134" customWidth="1"/>
    <col min="5392" max="5392" width="18.28515625" style="134" customWidth="1"/>
    <col min="5393" max="5394" width="16.7109375" style="134" customWidth="1"/>
    <col min="5395" max="5395" width="19.28515625" style="134" bestFit="1" customWidth="1"/>
    <col min="5396" max="5396" width="20.28515625" style="134" customWidth="1"/>
    <col min="5397" max="5397" width="14" style="134" customWidth="1"/>
    <col min="5398" max="5398" width="17.140625" style="134" customWidth="1"/>
    <col min="5399" max="5399" width="3.7109375" style="134" customWidth="1"/>
    <col min="5400" max="5400" width="10" style="134" bestFit="1" customWidth="1"/>
    <col min="5401" max="5631" width="9.140625" style="134"/>
    <col min="5632" max="5633" width="3.42578125" style="134" customWidth="1"/>
    <col min="5634" max="5634" width="5.28515625" style="134" customWidth="1"/>
    <col min="5635" max="5635" width="26.42578125" style="134" bestFit="1" customWidth="1"/>
    <col min="5636" max="5636" width="8.85546875" style="134" bestFit="1" customWidth="1"/>
    <col min="5637" max="5637" width="18.28515625" style="134" customWidth="1"/>
    <col min="5638" max="5639" width="17.42578125" style="134" bestFit="1" customWidth="1"/>
    <col min="5640" max="5640" width="13.140625" style="134" customWidth="1"/>
    <col min="5641" max="5641" width="18.28515625" style="134" customWidth="1"/>
    <col min="5642" max="5642" width="17.42578125" style="134" bestFit="1" customWidth="1"/>
    <col min="5643" max="5644" width="13.140625" style="134" customWidth="1"/>
    <col min="5645" max="5645" width="15" style="134" bestFit="1" customWidth="1"/>
    <col min="5646" max="5646" width="17.42578125" style="134" bestFit="1" customWidth="1"/>
    <col min="5647" max="5647" width="13.140625" style="134" customWidth="1"/>
    <col min="5648" max="5648" width="18.28515625" style="134" customWidth="1"/>
    <col min="5649" max="5650" width="16.7109375" style="134" customWidth="1"/>
    <col min="5651" max="5651" width="19.28515625" style="134" bestFit="1" customWidth="1"/>
    <col min="5652" max="5652" width="20.28515625" style="134" customWidth="1"/>
    <col min="5653" max="5653" width="14" style="134" customWidth="1"/>
    <col min="5654" max="5654" width="17.140625" style="134" customWidth="1"/>
    <col min="5655" max="5655" width="3.7109375" style="134" customWidth="1"/>
    <col min="5656" max="5656" width="10" style="134" bestFit="1" customWidth="1"/>
    <col min="5657" max="5887" width="9.140625" style="134"/>
    <col min="5888" max="5889" width="3.42578125" style="134" customWidth="1"/>
    <col min="5890" max="5890" width="5.28515625" style="134" customWidth="1"/>
    <col min="5891" max="5891" width="26.42578125" style="134" bestFit="1" customWidth="1"/>
    <col min="5892" max="5892" width="8.85546875" style="134" bestFit="1" customWidth="1"/>
    <col min="5893" max="5893" width="18.28515625" style="134" customWidth="1"/>
    <col min="5894" max="5895" width="17.42578125" style="134" bestFit="1" customWidth="1"/>
    <col min="5896" max="5896" width="13.140625" style="134" customWidth="1"/>
    <col min="5897" max="5897" width="18.28515625" style="134" customWidth="1"/>
    <col min="5898" max="5898" width="17.42578125" style="134" bestFit="1" customWidth="1"/>
    <col min="5899" max="5900" width="13.140625" style="134" customWidth="1"/>
    <col min="5901" max="5901" width="15" style="134" bestFit="1" customWidth="1"/>
    <col min="5902" max="5902" width="17.42578125" style="134" bestFit="1" customWidth="1"/>
    <col min="5903" max="5903" width="13.140625" style="134" customWidth="1"/>
    <col min="5904" max="5904" width="18.28515625" style="134" customWidth="1"/>
    <col min="5905" max="5906" width="16.7109375" style="134" customWidth="1"/>
    <col min="5907" max="5907" width="19.28515625" style="134" bestFit="1" customWidth="1"/>
    <col min="5908" max="5908" width="20.28515625" style="134" customWidth="1"/>
    <col min="5909" max="5909" width="14" style="134" customWidth="1"/>
    <col min="5910" max="5910" width="17.140625" style="134" customWidth="1"/>
    <col min="5911" max="5911" width="3.7109375" style="134" customWidth="1"/>
    <col min="5912" max="5912" width="10" style="134" bestFit="1" customWidth="1"/>
    <col min="5913" max="6143" width="9.140625" style="134"/>
    <col min="6144" max="6145" width="3.42578125" style="134" customWidth="1"/>
    <col min="6146" max="6146" width="5.28515625" style="134" customWidth="1"/>
    <col min="6147" max="6147" width="26.42578125" style="134" bestFit="1" customWidth="1"/>
    <col min="6148" max="6148" width="8.85546875" style="134" bestFit="1" customWidth="1"/>
    <col min="6149" max="6149" width="18.28515625" style="134" customWidth="1"/>
    <col min="6150" max="6151" width="17.42578125" style="134" bestFit="1" customWidth="1"/>
    <col min="6152" max="6152" width="13.140625" style="134" customWidth="1"/>
    <col min="6153" max="6153" width="18.28515625" style="134" customWidth="1"/>
    <col min="6154" max="6154" width="17.42578125" style="134" bestFit="1" customWidth="1"/>
    <col min="6155" max="6156" width="13.140625" style="134" customWidth="1"/>
    <col min="6157" max="6157" width="15" style="134" bestFit="1" customWidth="1"/>
    <col min="6158" max="6158" width="17.42578125" style="134" bestFit="1" customWidth="1"/>
    <col min="6159" max="6159" width="13.140625" style="134" customWidth="1"/>
    <col min="6160" max="6160" width="18.28515625" style="134" customWidth="1"/>
    <col min="6161" max="6162" width="16.7109375" style="134" customWidth="1"/>
    <col min="6163" max="6163" width="19.28515625" style="134" bestFit="1" customWidth="1"/>
    <col min="6164" max="6164" width="20.28515625" style="134" customWidth="1"/>
    <col min="6165" max="6165" width="14" style="134" customWidth="1"/>
    <col min="6166" max="6166" width="17.140625" style="134" customWidth="1"/>
    <col min="6167" max="6167" width="3.7109375" style="134" customWidth="1"/>
    <col min="6168" max="6168" width="10" style="134" bestFit="1" customWidth="1"/>
    <col min="6169" max="6399" width="9.140625" style="134"/>
    <col min="6400" max="6401" width="3.42578125" style="134" customWidth="1"/>
    <col min="6402" max="6402" width="5.28515625" style="134" customWidth="1"/>
    <col min="6403" max="6403" width="26.42578125" style="134" bestFit="1" customWidth="1"/>
    <col min="6404" max="6404" width="8.85546875" style="134" bestFit="1" customWidth="1"/>
    <col min="6405" max="6405" width="18.28515625" style="134" customWidth="1"/>
    <col min="6406" max="6407" width="17.42578125" style="134" bestFit="1" customWidth="1"/>
    <col min="6408" max="6408" width="13.140625" style="134" customWidth="1"/>
    <col min="6409" max="6409" width="18.28515625" style="134" customWidth="1"/>
    <col min="6410" max="6410" width="17.42578125" style="134" bestFit="1" customWidth="1"/>
    <col min="6411" max="6412" width="13.140625" style="134" customWidth="1"/>
    <col min="6413" max="6413" width="15" style="134" bestFit="1" customWidth="1"/>
    <col min="6414" max="6414" width="17.42578125" style="134" bestFit="1" customWidth="1"/>
    <col min="6415" max="6415" width="13.140625" style="134" customWidth="1"/>
    <col min="6416" max="6416" width="18.28515625" style="134" customWidth="1"/>
    <col min="6417" max="6418" width="16.7109375" style="134" customWidth="1"/>
    <col min="6419" max="6419" width="19.28515625" style="134" bestFit="1" customWidth="1"/>
    <col min="6420" max="6420" width="20.28515625" style="134" customWidth="1"/>
    <col min="6421" max="6421" width="14" style="134" customWidth="1"/>
    <col min="6422" max="6422" width="17.140625" style="134" customWidth="1"/>
    <col min="6423" max="6423" width="3.7109375" style="134" customWidth="1"/>
    <col min="6424" max="6424" width="10" style="134" bestFit="1" customWidth="1"/>
    <col min="6425" max="6655" width="9.140625" style="134"/>
    <col min="6656" max="6657" width="3.42578125" style="134" customWidth="1"/>
    <col min="6658" max="6658" width="5.28515625" style="134" customWidth="1"/>
    <col min="6659" max="6659" width="26.42578125" style="134" bestFit="1" customWidth="1"/>
    <col min="6660" max="6660" width="8.85546875" style="134" bestFit="1" customWidth="1"/>
    <col min="6661" max="6661" width="18.28515625" style="134" customWidth="1"/>
    <col min="6662" max="6663" width="17.42578125" style="134" bestFit="1" customWidth="1"/>
    <col min="6664" max="6664" width="13.140625" style="134" customWidth="1"/>
    <col min="6665" max="6665" width="18.28515625" style="134" customWidth="1"/>
    <col min="6666" max="6666" width="17.42578125" style="134" bestFit="1" customWidth="1"/>
    <col min="6667" max="6668" width="13.140625" style="134" customWidth="1"/>
    <col min="6669" max="6669" width="15" style="134" bestFit="1" customWidth="1"/>
    <col min="6670" max="6670" width="17.42578125" style="134" bestFit="1" customWidth="1"/>
    <col min="6671" max="6671" width="13.140625" style="134" customWidth="1"/>
    <col min="6672" max="6672" width="18.28515625" style="134" customWidth="1"/>
    <col min="6673" max="6674" width="16.7109375" style="134" customWidth="1"/>
    <col min="6675" max="6675" width="19.28515625" style="134" bestFit="1" customWidth="1"/>
    <col min="6676" max="6676" width="20.28515625" style="134" customWidth="1"/>
    <col min="6677" max="6677" width="14" style="134" customWidth="1"/>
    <col min="6678" max="6678" width="17.140625" style="134" customWidth="1"/>
    <col min="6679" max="6679" width="3.7109375" style="134" customWidth="1"/>
    <col min="6680" max="6680" width="10" style="134" bestFit="1" customWidth="1"/>
    <col min="6681" max="6911" width="9.140625" style="134"/>
    <col min="6912" max="6913" width="3.42578125" style="134" customWidth="1"/>
    <col min="6914" max="6914" width="5.28515625" style="134" customWidth="1"/>
    <col min="6915" max="6915" width="26.42578125" style="134" bestFit="1" customWidth="1"/>
    <col min="6916" max="6916" width="8.85546875" style="134" bestFit="1" customWidth="1"/>
    <col min="6917" max="6917" width="18.28515625" style="134" customWidth="1"/>
    <col min="6918" max="6919" width="17.42578125" style="134" bestFit="1" customWidth="1"/>
    <col min="6920" max="6920" width="13.140625" style="134" customWidth="1"/>
    <col min="6921" max="6921" width="18.28515625" style="134" customWidth="1"/>
    <col min="6922" max="6922" width="17.42578125" style="134" bestFit="1" customWidth="1"/>
    <col min="6923" max="6924" width="13.140625" style="134" customWidth="1"/>
    <col min="6925" max="6925" width="15" style="134" bestFit="1" customWidth="1"/>
    <col min="6926" max="6926" width="17.42578125" style="134" bestFit="1" customWidth="1"/>
    <col min="6927" max="6927" width="13.140625" style="134" customWidth="1"/>
    <col min="6928" max="6928" width="18.28515625" style="134" customWidth="1"/>
    <col min="6929" max="6930" width="16.7109375" style="134" customWidth="1"/>
    <col min="6931" max="6931" width="19.28515625" style="134" bestFit="1" customWidth="1"/>
    <col min="6932" max="6932" width="20.28515625" style="134" customWidth="1"/>
    <col min="6933" max="6933" width="14" style="134" customWidth="1"/>
    <col min="6934" max="6934" width="17.140625" style="134" customWidth="1"/>
    <col min="6935" max="6935" width="3.7109375" style="134" customWidth="1"/>
    <col min="6936" max="6936" width="10" style="134" bestFit="1" customWidth="1"/>
    <col min="6937" max="7167" width="9.140625" style="134"/>
    <col min="7168" max="7169" width="3.42578125" style="134" customWidth="1"/>
    <col min="7170" max="7170" width="5.28515625" style="134" customWidth="1"/>
    <col min="7171" max="7171" width="26.42578125" style="134" bestFit="1" customWidth="1"/>
    <col min="7172" max="7172" width="8.85546875" style="134" bestFit="1" customWidth="1"/>
    <col min="7173" max="7173" width="18.28515625" style="134" customWidth="1"/>
    <col min="7174" max="7175" width="17.42578125" style="134" bestFit="1" customWidth="1"/>
    <col min="7176" max="7176" width="13.140625" style="134" customWidth="1"/>
    <col min="7177" max="7177" width="18.28515625" style="134" customWidth="1"/>
    <col min="7178" max="7178" width="17.42578125" style="134" bestFit="1" customWidth="1"/>
    <col min="7179" max="7180" width="13.140625" style="134" customWidth="1"/>
    <col min="7181" max="7181" width="15" style="134" bestFit="1" customWidth="1"/>
    <col min="7182" max="7182" width="17.42578125" style="134" bestFit="1" customWidth="1"/>
    <col min="7183" max="7183" width="13.140625" style="134" customWidth="1"/>
    <col min="7184" max="7184" width="18.28515625" style="134" customWidth="1"/>
    <col min="7185" max="7186" width="16.7109375" style="134" customWidth="1"/>
    <col min="7187" max="7187" width="19.28515625" style="134" bestFit="1" customWidth="1"/>
    <col min="7188" max="7188" width="20.28515625" style="134" customWidth="1"/>
    <col min="7189" max="7189" width="14" style="134" customWidth="1"/>
    <col min="7190" max="7190" width="17.140625" style="134" customWidth="1"/>
    <col min="7191" max="7191" width="3.7109375" style="134" customWidth="1"/>
    <col min="7192" max="7192" width="10" style="134" bestFit="1" customWidth="1"/>
    <col min="7193" max="7423" width="9.140625" style="134"/>
    <col min="7424" max="7425" width="3.42578125" style="134" customWidth="1"/>
    <col min="7426" max="7426" width="5.28515625" style="134" customWidth="1"/>
    <col min="7427" max="7427" width="26.42578125" style="134" bestFit="1" customWidth="1"/>
    <col min="7428" max="7428" width="8.85546875" style="134" bestFit="1" customWidth="1"/>
    <col min="7429" max="7429" width="18.28515625" style="134" customWidth="1"/>
    <col min="7430" max="7431" width="17.42578125" style="134" bestFit="1" customWidth="1"/>
    <col min="7432" max="7432" width="13.140625" style="134" customWidth="1"/>
    <col min="7433" max="7433" width="18.28515625" style="134" customWidth="1"/>
    <col min="7434" max="7434" width="17.42578125" style="134" bestFit="1" customWidth="1"/>
    <col min="7435" max="7436" width="13.140625" style="134" customWidth="1"/>
    <col min="7437" max="7437" width="15" style="134" bestFit="1" customWidth="1"/>
    <col min="7438" max="7438" width="17.42578125" style="134" bestFit="1" customWidth="1"/>
    <col min="7439" max="7439" width="13.140625" style="134" customWidth="1"/>
    <col min="7440" max="7440" width="18.28515625" style="134" customWidth="1"/>
    <col min="7441" max="7442" width="16.7109375" style="134" customWidth="1"/>
    <col min="7443" max="7443" width="19.28515625" style="134" bestFit="1" customWidth="1"/>
    <col min="7444" max="7444" width="20.28515625" style="134" customWidth="1"/>
    <col min="7445" max="7445" width="14" style="134" customWidth="1"/>
    <col min="7446" max="7446" width="17.140625" style="134" customWidth="1"/>
    <col min="7447" max="7447" width="3.7109375" style="134" customWidth="1"/>
    <col min="7448" max="7448" width="10" style="134" bestFit="1" customWidth="1"/>
    <col min="7449" max="7679" width="9.140625" style="134"/>
    <col min="7680" max="7681" width="3.42578125" style="134" customWidth="1"/>
    <col min="7682" max="7682" width="5.28515625" style="134" customWidth="1"/>
    <col min="7683" max="7683" width="26.42578125" style="134" bestFit="1" customWidth="1"/>
    <col min="7684" max="7684" width="8.85546875" style="134" bestFit="1" customWidth="1"/>
    <col min="7685" max="7685" width="18.28515625" style="134" customWidth="1"/>
    <col min="7686" max="7687" width="17.42578125" style="134" bestFit="1" customWidth="1"/>
    <col min="7688" max="7688" width="13.140625" style="134" customWidth="1"/>
    <col min="7689" max="7689" width="18.28515625" style="134" customWidth="1"/>
    <col min="7690" max="7690" width="17.42578125" style="134" bestFit="1" customWidth="1"/>
    <col min="7691" max="7692" width="13.140625" style="134" customWidth="1"/>
    <col min="7693" max="7693" width="15" style="134" bestFit="1" customWidth="1"/>
    <col min="7694" max="7694" width="17.42578125" style="134" bestFit="1" customWidth="1"/>
    <col min="7695" max="7695" width="13.140625" style="134" customWidth="1"/>
    <col min="7696" max="7696" width="18.28515625" style="134" customWidth="1"/>
    <col min="7697" max="7698" width="16.7109375" style="134" customWidth="1"/>
    <col min="7699" max="7699" width="19.28515625" style="134" bestFit="1" customWidth="1"/>
    <col min="7700" max="7700" width="20.28515625" style="134" customWidth="1"/>
    <col min="7701" max="7701" width="14" style="134" customWidth="1"/>
    <col min="7702" max="7702" width="17.140625" style="134" customWidth="1"/>
    <col min="7703" max="7703" width="3.7109375" style="134" customWidth="1"/>
    <col min="7704" max="7704" width="10" style="134" bestFit="1" customWidth="1"/>
    <col min="7705" max="7935" width="9.140625" style="134"/>
    <col min="7936" max="7937" width="3.42578125" style="134" customWidth="1"/>
    <col min="7938" max="7938" width="5.28515625" style="134" customWidth="1"/>
    <col min="7939" max="7939" width="26.42578125" style="134" bestFit="1" customWidth="1"/>
    <col min="7940" max="7940" width="8.85546875" style="134" bestFit="1" customWidth="1"/>
    <col min="7941" max="7941" width="18.28515625" style="134" customWidth="1"/>
    <col min="7942" max="7943" width="17.42578125" style="134" bestFit="1" customWidth="1"/>
    <col min="7944" max="7944" width="13.140625" style="134" customWidth="1"/>
    <col min="7945" max="7945" width="18.28515625" style="134" customWidth="1"/>
    <col min="7946" max="7946" width="17.42578125" style="134" bestFit="1" customWidth="1"/>
    <col min="7947" max="7948" width="13.140625" style="134" customWidth="1"/>
    <col min="7949" max="7949" width="15" style="134" bestFit="1" customWidth="1"/>
    <col min="7950" max="7950" width="17.42578125" style="134" bestFit="1" customWidth="1"/>
    <col min="7951" max="7951" width="13.140625" style="134" customWidth="1"/>
    <col min="7952" max="7952" width="18.28515625" style="134" customWidth="1"/>
    <col min="7953" max="7954" width="16.7109375" style="134" customWidth="1"/>
    <col min="7955" max="7955" width="19.28515625" style="134" bestFit="1" customWidth="1"/>
    <col min="7956" max="7956" width="20.28515625" style="134" customWidth="1"/>
    <col min="7957" max="7957" width="14" style="134" customWidth="1"/>
    <col min="7958" max="7958" width="17.140625" style="134" customWidth="1"/>
    <col min="7959" max="7959" width="3.7109375" style="134" customWidth="1"/>
    <col min="7960" max="7960" width="10" style="134" bestFit="1" customWidth="1"/>
    <col min="7961" max="8191" width="9.140625" style="134"/>
    <col min="8192" max="8193" width="3.42578125" style="134" customWidth="1"/>
    <col min="8194" max="8194" width="5.28515625" style="134" customWidth="1"/>
    <col min="8195" max="8195" width="26.42578125" style="134" bestFit="1" customWidth="1"/>
    <col min="8196" max="8196" width="8.85546875" style="134" bestFit="1" customWidth="1"/>
    <col min="8197" max="8197" width="18.28515625" style="134" customWidth="1"/>
    <col min="8198" max="8199" width="17.42578125" style="134" bestFit="1" customWidth="1"/>
    <col min="8200" max="8200" width="13.140625" style="134" customWidth="1"/>
    <col min="8201" max="8201" width="18.28515625" style="134" customWidth="1"/>
    <col min="8202" max="8202" width="17.42578125" style="134" bestFit="1" customWidth="1"/>
    <col min="8203" max="8204" width="13.140625" style="134" customWidth="1"/>
    <col min="8205" max="8205" width="15" style="134" bestFit="1" customWidth="1"/>
    <col min="8206" max="8206" width="17.42578125" style="134" bestFit="1" customWidth="1"/>
    <col min="8207" max="8207" width="13.140625" style="134" customWidth="1"/>
    <col min="8208" max="8208" width="18.28515625" style="134" customWidth="1"/>
    <col min="8209" max="8210" width="16.7109375" style="134" customWidth="1"/>
    <col min="8211" max="8211" width="19.28515625" style="134" bestFit="1" customWidth="1"/>
    <col min="8212" max="8212" width="20.28515625" style="134" customWidth="1"/>
    <col min="8213" max="8213" width="14" style="134" customWidth="1"/>
    <col min="8214" max="8214" width="17.140625" style="134" customWidth="1"/>
    <col min="8215" max="8215" width="3.7109375" style="134" customWidth="1"/>
    <col min="8216" max="8216" width="10" style="134" bestFit="1" customWidth="1"/>
    <col min="8217" max="8447" width="9.140625" style="134"/>
    <col min="8448" max="8449" width="3.42578125" style="134" customWidth="1"/>
    <col min="8450" max="8450" width="5.28515625" style="134" customWidth="1"/>
    <col min="8451" max="8451" width="26.42578125" style="134" bestFit="1" customWidth="1"/>
    <col min="8452" max="8452" width="8.85546875" style="134" bestFit="1" customWidth="1"/>
    <col min="8453" max="8453" width="18.28515625" style="134" customWidth="1"/>
    <col min="8454" max="8455" width="17.42578125" style="134" bestFit="1" customWidth="1"/>
    <col min="8456" max="8456" width="13.140625" style="134" customWidth="1"/>
    <col min="8457" max="8457" width="18.28515625" style="134" customWidth="1"/>
    <col min="8458" max="8458" width="17.42578125" style="134" bestFit="1" customWidth="1"/>
    <col min="8459" max="8460" width="13.140625" style="134" customWidth="1"/>
    <col min="8461" max="8461" width="15" style="134" bestFit="1" customWidth="1"/>
    <col min="8462" max="8462" width="17.42578125" style="134" bestFit="1" customWidth="1"/>
    <col min="8463" max="8463" width="13.140625" style="134" customWidth="1"/>
    <col min="8464" max="8464" width="18.28515625" style="134" customWidth="1"/>
    <col min="8465" max="8466" width="16.7109375" style="134" customWidth="1"/>
    <col min="8467" max="8467" width="19.28515625" style="134" bestFit="1" customWidth="1"/>
    <col min="8468" max="8468" width="20.28515625" style="134" customWidth="1"/>
    <col min="8469" max="8469" width="14" style="134" customWidth="1"/>
    <col min="8470" max="8470" width="17.140625" style="134" customWidth="1"/>
    <col min="8471" max="8471" width="3.7109375" style="134" customWidth="1"/>
    <col min="8472" max="8472" width="10" style="134" bestFit="1" customWidth="1"/>
    <col min="8473" max="8703" width="9.140625" style="134"/>
    <col min="8704" max="8705" width="3.42578125" style="134" customWidth="1"/>
    <col min="8706" max="8706" width="5.28515625" style="134" customWidth="1"/>
    <col min="8707" max="8707" width="26.42578125" style="134" bestFit="1" customWidth="1"/>
    <col min="8708" max="8708" width="8.85546875" style="134" bestFit="1" customWidth="1"/>
    <col min="8709" max="8709" width="18.28515625" style="134" customWidth="1"/>
    <col min="8710" max="8711" width="17.42578125" style="134" bestFit="1" customWidth="1"/>
    <col min="8712" max="8712" width="13.140625" style="134" customWidth="1"/>
    <col min="8713" max="8713" width="18.28515625" style="134" customWidth="1"/>
    <col min="8714" max="8714" width="17.42578125" style="134" bestFit="1" customWidth="1"/>
    <col min="8715" max="8716" width="13.140625" style="134" customWidth="1"/>
    <col min="8717" max="8717" width="15" style="134" bestFit="1" customWidth="1"/>
    <col min="8718" max="8718" width="17.42578125" style="134" bestFit="1" customWidth="1"/>
    <col min="8719" max="8719" width="13.140625" style="134" customWidth="1"/>
    <col min="8720" max="8720" width="18.28515625" style="134" customWidth="1"/>
    <col min="8721" max="8722" width="16.7109375" style="134" customWidth="1"/>
    <col min="8723" max="8723" width="19.28515625" style="134" bestFit="1" customWidth="1"/>
    <col min="8724" max="8724" width="20.28515625" style="134" customWidth="1"/>
    <col min="8725" max="8725" width="14" style="134" customWidth="1"/>
    <col min="8726" max="8726" width="17.140625" style="134" customWidth="1"/>
    <col min="8727" max="8727" width="3.7109375" style="134" customWidth="1"/>
    <col min="8728" max="8728" width="10" style="134" bestFit="1" customWidth="1"/>
    <col min="8729" max="8959" width="9.140625" style="134"/>
    <col min="8960" max="8961" width="3.42578125" style="134" customWidth="1"/>
    <col min="8962" max="8962" width="5.28515625" style="134" customWidth="1"/>
    <col min="8963" max="8963" width="26.42578125" style="134" bestFit="1" customWidth="1"/>
    <col min="8964" max="8964" width="8.85546875" style="134" bestFit="1" customWidth="1"/>
    <col min="8965" max="8965" width="18.28515625" style="134" customWidth="1"/>
    <col min="8966" max="8967" width="17.42578125" style="134" bestFit="1" customWidth="1"/>
    <col min="8968" max="8968" width="13.140625" style="134" customWidth="1"/>
    <col min="8969" max="8969" width="18.28515625" style="134" customWidth="1"/>
    <col min="8970" max="8970" width="17.42578125" style="134" bestFit="1" customWidth="1"/>
    <col min="8971" max="8972" width="13.140625" style="134" customWidth="1"/>
    <col min="8973" max="8973" width="15" style="134" bestFit="1" customWidth="1"/>
    <col min="8974" max="8974" width="17.42578125" style="134" bestFit="1" customWidth="1"/>
    <col min="8975" max="8975" width="13.140625" style="134" customWidth="1"/>
    <col min="8976" max="8976" width="18.28515625" style="134" customWidth="1"/>
    <col min="8977" max="8978" width="16.7109375" style="134" customWidth="1"/>
    <col min="8979" max="8979" width="19.28515625" style="134" bestFit="1" customWidth="1"/>
    <col min="8980" max="8980" width="20.28515625" style="134" customWidth="1"/>
    <col min="8981" max="8981" width="14" style="134" customWidth="1"/>
    <col min="8982" max="8982" width="17.140625" style="134" customWidth="1"/>
    <col min="8983" max="8983" width="3.7109375" style="134" customWidth="1"/>
    <col min="8984" max="8984" width="10" style="134" bestFit="1" customWidth="1"/>
    <col min="8985" max="9215" width="9.140625" style="134"/>
    <col min="9216" max="9217" width="3.42578125" style="134" customWidth="1"/>
    <col min="9218" max="9218" width="5.28515625" style="134" customWidth="1"/>
    <col min="9219" max="9219" width="26.42578125" style="134" bestFit="1" customWidth="1"/>
    <col min="9220" max="9220" width="8.85546875" style="134" bestFit="1" customWidth="1"/>
    <col min="9221" max="9221" width="18.28515625" style="134" customWidth="1"/>
    <col min="9222" max="9223" width="17.42578125" style="134" bestFit="1" customWidth="1"/>
    <col min="9224" max="9224" width="13.140625" style="134" customWidth="1"/>
    <col min="9225" max="9225" width="18.28515625" style="134" customWidth="1"/>
    <col min="9226" max="9226" width="17.42578125" style="134" bestFit="1" customWidth="1"/>
    <col min="9227" max="9228" width="13.140625" style="134" customWidth="1"/>
    <col min="9229" max="9229" width="15" style="134" bestFit="1" customWidth="1"/>
    <col min="9230" max="9230" width="17.42578125" style="134" bestFit="1" customWidth="1"/>
    <col min="9231" max="9231" width="13.140625" style="134" customWidth="1"/>
    <col min="9232" max="9232" width="18.28515625" style="134" customWidth="1"/>
    <col min="9233" max="9234" width="16.7109375" style="134" customWidth="1"/>
    <col min="9235" max="9235" width="19.28515625" style="134" bestFit="1" customWidth="1"/>
    <col min="9236" max="9236" width="20.28515625" style="134" customWidth="1"/>
    <col min="9237" max="9237" width="14" style="134" customWidth="1"/>
    <col min="9238" max="9238" width="17.140625" style="134" customWidth="1"/>
    <col min="9239" max="9239" width="3.7109375" style="134" customWidth="1"/>
    <col min="9240" max="9240" width="10" style="134" bestFit="1" customWidth="1"/>
    <col min="9241" max="9471" width="9.140625" style="134"/>
    <col min="9472" max="9473" width="3.42578125" style="134" customWidth="1"/>
    <col min="9474" max="9474" width="5.28515625" style="134" customWidth="1"/>
    <col min="9475" max="9475" width="26.42578125" style="134" bestFit="1" customWidth="1"/>
    <col min="9476" max="9476" width="8.85546875" style="134" bestFit="1" customWidth="1"/>
    <col min="9477" max="9477" width="18.28515625" style="134" customWidth="1"/>
    <col min="9478" max="9479" width="17.42578125" style="134" bestFit="1" customWidth="1"/>
    <col min="9480" max="9480" width="13.140625" style="134" customWidth="1"/>
    <col min="9481" max="9481" width="18.28515625" style="134" customWidth="1"/>
    <col min="9482" max="9482" width="17.42578125" style="134" bestFit="1" customWidth="1"/>
    <col min="9483" max="9484" width="13.140625" style="134" customWidth="1"/>
    <col min="9485" max="9485" width="15" style="134" bestFit="1" customWidth="1"/>
    <col min="9486" max="9486" width="17.42578125" style="134" bestFit="1" customWidth="1"/>
    <col min="9487" max="9487" width="13.140625" style="134" customWidth="1"/>
    <col min="9488" max="9488" width="18.28515625" style="134" customWidth="1"/>
    <col min="9489" max="9490" width="16.7109375" style="134" customWidth="1"/>
    <col min="9491" max="9491" width="19.28515625" style="134" bestFit="1" customWidth="1"/>
    <col min="9492" max="9492" width="20.28515625" style="134" customWidth="1"/>
    <col min="9493" max="9493" width="14" style="134" customWidth="1"/>
    <col min="9494" max="9494" width="17.140625" style="134" customWidth="1"/>
    <col min="9495" max="9495" width="3.7109375" style="134" customWidth="1"/>
    <col min="9496" max="9496" width="10" style="134" bestFit="1" customWidth="1"/>
    <col min="9497" max="9727" width="9.140625" style="134"/>
    <col min="9728" max="9729" width="3.42578125" style="134" customWidth="1"/>
    <col min="9730" max="9730" width="5.28515625" style="134" customWidth="1"/>
    <col min="9731" max="9731" width="26.42578125" style="134" bestFit="1" customWidth="1"/>
    <col min="9732" max="9732" width="8.85546875" style="134" bestFit="1" customWidth="1"/>
    <col min="9733" max="9733" width="18.28515625" style="134" customWidth="1"/>
    <col min="9734" max="9735" width="17.42578125" style="134" bestFit="1" customWidth="1"/>
    <col min="9736" max="9736" width="13.140625" style="134" customWidth="1"/>
    <col min="9737" max="9737" width="18.28515625" style="134" customWidth="1"/>
    <col min="9738" max="9738" width="17.42578125" style="134" bestFit="1" customWidth="1"/>
    <col min="9739" max="9740" width="13.140625" style="134" customWidth="1"/>
    <col min="9741" max="9741" width="15" style="134" bestFit="1" customWidth="1"/>
    <col min="9742" max="9742" width="17.42578125" style="134" bestFit="1" customWidth="1"/>
    <col min="9743" max="9743" width="13.140625" style="134" customWidth="1"/>
    <col min="9744" max="9744" width="18.28515625" style="134" customWidth="1"/>
    <col min="9745" max="9746" width="16.7109375" style="134" customWidth="1"/>
    <col min="9747" max="9747" width="19.28515625" style="134" bestFit="1" customWidth="1"/>
    <col min="9748" max="9748" width="20.28515625" style="134" customWidth="1"/>
    <col min="9749" max="9749" width="14" style="134" customWidth="1"/>
    <col min="9750" max="9750" width="17.140625" style="134" customWidth="1"/>
    <col min="9751" max="9751" width="3.7109375" style="134" customWidth="1"/>
    <col min="9752" max="9752" width="10" style="134" bestFit="1" customWidth="1"/>
    <col min="9753" max="9983" width="9.140625" style="134"/>
    <col min="9984" max="9985" width="3.42578125" style="134" customWidth="1"/>
    <col min="9986" max="9986" width="5.28515625" style="134" customWidth="1"/>
    <col min="9987" max="9987" width="26.42578125" style="134" bestFit="1" customWidth="1"/>
    <col min="9988" max="9988" width="8.85546875" style="134" bestFit="1" customWidth="1"/>
    <col min="9989" max="9989" width="18.28515625" style="134" customWidth="1"/>
    <col min="9990" max="9991" width="17.42578125" style="134" bestFit="1" customWidth="1"/>
    <col min="9992" max="9992" width="13.140625" style="134" customWidth="1"/>
    <col min="9993" max="9993" width="18.28515625" style="134" customWidth="1"/>
    <col min="9994" max="9994" width="17.42578125" style="134" bestFit="1" customWidth="1"/>
    <col min="9995" max="9996" width="13.140625" style="134" customWidth="1"/>
    <col min="9997" max="9997" width="15" style="134" bestFit="1" customWidth="1"/>
    <col min="9998" max="9998" width="17.42578125" style="134" bestFit="1" customWidth="1"/>
    <col min="9999" max="9999" width="13.140625" style="134" customWidth="1"/>
    <col min="10000" max="10000" width="18.28515625" style="134" customWidth="1"/>
    <col min="10001" max="10002" width="16.7109375" style="134" customWidth="1"/>
    <col min="10003" max="10003" width="19.28515625" style="134" bestFit="1" customWidth="1"/>
    <col min="10004" max="10004" width="20.28515625" style="134" customWidth="1"/>
    <col min="10005" max="10005" width="14" style="134" customWidth="1"/>
    <col min="10006" max="10006" width="17.140625" style="134" customWidth="1"/>
    <col min="10007" max="10007" width="3.7109375" style="134" customWidth="1"/>
    <col min="10008" max="10008" width="10" style="134" bestFit="1" customWidth="1"/>
    <col min="10009" max="10239" width="9.140625" style="134"/>
    <col min="10240" max="10241" width="3.42578125" style="134" customWidth="1"/>
    <col min="10242" max="10242" width="5.28515625" style="134" customWidth="1"/>
    <col min="10243" max="10243" width="26.42578125" style="134" bestFit="1" customWidth="1"/>
    <col min="10244" max="10244" width="8.85546875" style="134" bestFit="1" customWidth="1"/>
    <col min="10245" max="10245" width="18.28515625" style="134" customWidth="1"/>
    <col min="10246" max="10247" width="17.42578125" style="134" bestFit="1" customWidth="1"/>
    <col min="10248" max="10248" width="13.140625" style="134" customWidth="1"/>
    <col min="10249" max="10249" width="18.28515625" style="134" customWidth="1"/>
    <col min="10250" max="10250" width="17.42578125" style="134" bestFit="1" customWidth="1"/>
    <col min="10251" max="10252" width="13.140625" style="134" customWidth="1"/>
    <col min="10253" max="10253" width="15" style="134" bestFit="1" customWidth="1"/>
    <col min="10254" max="10254" width="17.42578125" style="134" bestFit="1" customWidth="1"/>
    <col min="10255" max="10255" width="13.140625" style="134" customWidth="1"/>
    <col min="10256" max="10256" width="18.28515625" style="134" customWidth="1"/>
    <col min="10257" max="10258" width="16.7109375" style="134" customWidth="1"/>
    <col min="10259" max="10259" width="19.28515625" style="134" bestFit="1" customWidth="1"/>
    <col min="10260" max="10260" width="20.28515625" style="134" customWidth="1"/>
    <col min="10261" max="10261" width="14" style="134" customWidth="1"/>
    <col min="10262" max="10262" width="17.140625" style="134" customWidth="1"/>
    <col min="10263" max="10263" width="3.7109375" style="134" customWidth="1"/>
    <col min="10264" max="10264" width="10" style="134" bestFit="1" customWidth="1"/>
    <col min="10265" max="10495" width="9.140625" style="134"/>
    <col min="10496" max="10497" width="3.42578125" style="134" customWidth="1"/>
    <col min="10498" max="10498" width="5.28515625" style="134" customWidth="1"/>
    <col min="10499" max="10499" width="26.42578125" style="134" bestFit="1" customWidth="1"/>
    <col min="10500" max="10500" width="8.85546875" style="134" bestFit="1" customWidth="1"/>
    <col min="10501" max="10501" width="18.28515625" style="134" customWidth="1"/>
    <col min="10502" max="10503" width="17.42578125" style="134" bestFit="1" customWidth="1"/>
    <col min="10504" max="10504" width="13.140625" style="134" customWidth="1"/>
    <col min="10505" max="10505" width="18.28515625" style="134" customWidth="1"/>
    <col min="10506" max="10506" width="17.42578125" style="134" bestFit="1" customWidth="1"/>
    <col min="10507" max="10508" width="13.140625" style="134" customWidth="1"/>
    <col min="10509" max="10509" width="15" style="134" bestFit="1" customWidth="1"/>
    <col min="10510" max="10510" width="17.42578125" style="134" bestFit="1" customWidth="1"/>
    <col min="10511" max="10511" width="13.140625" style="134" customWidth="1"/>
    <col min="10512" max="10512" width="18.28515625" style="134" customWidth="1"/>
    <col min="10513" max="10514" width="16.7109375" style="134" customWidth="1"/>
    <col min="10515" max="10515" width="19.28515625" style="134" bestFit="1" customWidth="1"/>
    <col min="10516" max="10516" width="20.28515625" style="134" customWidth="1"/>
    <col min="10517" max="10517" width="14" style="134" customWidth="1"/>
    <col min="10518" max="10518" width="17.140625" style="134" customWidth="1"/>
    <col min="10519" max="10519" width="3.7109375" style="134" customWidth="1"/>
    <col min="10520" max="10520" width="10" style="134" bestFit="1" customWidth="1"/>
    <col min="10521" max="10751" width="9.140625" style="134"/>
    <col min="10752" max="10753" width="3.42578125" style="134" customWidth="1"/>
    <col min="10754" max="10754" width="5.28515625" style="134" customWidth="1"/>
    <col min="10755" max="10755" width="26.42578125" style="134" bestFit="1" customWidth="1"/>
    <col min="10756" max="10756" width="8.85546875" style="134" bestFit="1" customWidth="1"/>
    <col min="10757" max="10757" width="18.28515625" style="134" customWidth="1"/>
    <col min="10758" max="10759" width="17.42578125" style="134" bestFit="1" customWidth="1"/>
    <col min="10760" max="10760" width="13.140625" style="134" customWidth="1"/>
    <col min="10761" max="10761" width="18.28515625" style="134" customWidth="1"/>
    <col min="10762" max="10762" width="17.42578125" style="134" bestFit="1" customWidth="1"/>
    <col min="10763" max="10764" width="13.140625" style="134" customWidth="1"/>
    <col min="10765" max="10765" width="15" style="134" bestFit="1" customWidth="1"/>
    <col min="10766" max="10766" width="17.42578125" style="134" bestFit="1" customWidth="1"/>
    <col min="10767" max="10767" width="13.140625" style="134" customWidth="1"/>
    <col min="10768" max="10768" width="18.28515625" style="134" customWidth="1"/>
    <col min="10769" max="10770" width="16.7109375" style="134" customWidth="1"/>
    <col min="10771" max="10771" width="19.28515625" style="134" bestFit="1" customWidth="1"/>
    <col min="10772" max="10772" width="20.28515625" style="134" customWidth="1"/>
    <col min="10773" max="10773" width="14" style="134" customWidth="1"/>
    <col min="10774" max="10774" width="17.140625" style="134" customWidth="1"/>
    <col min="10775" max="10775" width="3.7109375" style="134" customWidth="1"/>
    <col min="10776" max="10776" width="10" style="134" bestFit="1" customWidth="1"/>
    <col min="10777" max="11007" width="9.140625" style="134"/>
    <col min="11008" max="11009" width="3.42578125" style="134" customWidth="1"/>
    <col min="11010" max="11010" width="5.28515625" style="134" customWidth="1"/>
    <col min="11011" max="11011" width="26.42578125" style="134" bestFit="1" customWidth="1"/>
    <col min="11012" max="11012" width="8.85546875" style="134" bestFit="1" customWidth="1"/>
    <col min="11013" max="11013" width="18.28515625" style="134" customWidth="1"/>
    <col min="11014" max="11015" width="17.42578125" style="134" bestFit="1" customWidth="1"/>
    <col min="11016" max="11016" width="13.140625" style="134" customWidth="1"/>
    <col min="11017" max="11017" width="18.28515625" style="134" customWidth="1"/>
    <col min="11018" max="11018" width="17.42578125" style="134" bestFit="1" customWidth="1"/>
    <col min="11019" max="11020" width="13.140625" style="134" customWidth="1"/>
    <col min="11021" max="11021" width="15" style="134" bestFit="1" customWidth="1"/>
    <col min="11022" max="11022" width="17.42578125" style="134" bestFit="1" customWidth="1"/>
    <col min="11023" max="11023" width="13.140625" style="134" customWidth="1"/>
    <col min="11024" max="11024" width="18.28515625" style="134" customWidth="1"/>
    <col min="11025" max="11026" width="16.7109375" style="134" customWidth="1"/>
    <col min="11027" max="11027" width="19.28515625" style="134" bestFit="1" customWidth="1"/>
    <col min="11028" max="11028" width="20.28515625" style="134" customWidth="1"/>
    <col min="11029" max="11029" width="14" style="134" customWidth="1"/>
    <col min="11030" max="11030" width="17.140625" style="134" customWidth="1"/>
    <col min="11031" max="11031" width="3.7109375" style="134" customWidth="1"/>
    <col min="11032" max="11032" width="10" style="134" bestFit="1" customWidth="1"/>
    <col min="11033" max="11263" width="9.140625" style="134"/>
    <col min="11264" max="11265" width="3.42578125" style="134" customWidth="1"/>
    <col min="11266" max="11266" width="5.28515625" style="134" customWidth="1"/>
    <col min="11267" max="11267" width="26.42578125" style="134" bestFit="1" customWidth="1"/>
    <col min="11268" max="11268" width="8.85546875" style="134" bestFit="1" customWidth="1"/>
    <col min="11269" max="11269" width="18.28515625" style="134" customWidth="1"/>
    <col min="11270" max="11271" width="17.42578125" style="134" bestFit="1" customWidth="1"/>
    <col min="11272" max="11272" width="13.140625" style="134" customWidth="1"/>
    <col min="11273" max="11273" width="18.28515625" style="134" customWidth="1"/>
    <col min="11274" max="11274" width="17.42578125" style="134" bestFit="1" customWidth="1"/>
    <col min="11275" max="11276" width="13.140625" style="134" customWidth="1"/>
    <col min="11277" max="11277" width="15" style="134" bestFit="1" customWidth="1"/>
    <col min="11278" max="11278" width="17.42578125" style="134" bestFit="1" customWidth="1"/>
    <col min="11279" max="11279" width="13.140625" style="134" customWidth="1"/>
    <col min="11280" max="11280" width="18.28515625" style="134" customWidth="1"/>
    <col min="11281" max="11282" width="16.7109375" style="134" customWidth="1"/>
    <col min="11283" max="11283" width="19.28515625" style="134" bestFit="1" customWidth="1"/>
    <col min="11284" max="11284" width="20.28515625" style="134" customWidth="1"/>
    <col min="11285" max="11285" width="14" style="134" customWidth="1"/>
    <col min="11286" max="11286" width="17.140625" style="134" customWidth="1"/>
    <col min="11287" max="11287" width="3.7109375" style="134" customWidth="1"/>
    <col min="11288" max="11288" width="10" style="134" bestFit="1" customWidth="1"/>
    <col min="11289" max="11519" width="9.140625" style="134"/>
    <col min="11520" max="11521" width="3.42578125" style="134" customWidth="1"/>
    <col min="11522" max="11522" width="5.28515625" style="134" customWidth="1"/>
    <col min="11523" max="11523" width="26.42578125" style="134" bestFit="1" customWidth="1"/>
    <col min="11524" max="11524" width="8.85546875" style="134" bestFit="1" customWidth="1"/>
    <col min="11525" max="11525" width="18.28515625" style="134" customWidth="1"/>
    <col min="11526" max="11527" width="17.42578125" style="134" bestFit="1" customWidth="1"/>
    <col min="11528" max="11528" width="13.140625" style="134" customWidth="1"/>
    <col min="11529" max="11529" width="18.28515625" style="134" customWidth="1"/>
    <col min="11530" max="11530" width="17.42578125" style="134" bestFit="1" customWidth="1"/>
    <col min="11531" max="11532" width="13.140625" style="134" customWidth="1"/>
    <col min="11533" max="11533" width="15" style="134" bestFit="1" customWidth="1"/>
    <col min="11534" max="11534" width="17.42578125" style="134" bestFit="1" customWidth="1"/>
    <col min="11535" max="11535" width="13.140625" style="134" customWidth="1"/>
    <col min="11536" max="11536" width="18.28515625" style="134" customWidth="1"/>
    <col min="11537" max="11538" width="16.7109375" style="134" customWidth="1"/>
    <col min="11539" max="11539" width="19.28515625" style="134" bestFit="1" customWidth="1"/>
    <col min="11540" max="11540" width="20.28515625" style="134" customWidth="1"/>
    <col min="11541" max="11541" width="14" style="134" customWidth="1"/>
    <col min="11542" max="11542" width="17.140625" style="134" customWidth="1"/>
    <col min="11543" max="11543" width="3.7109375" style="134" customWidth="1"/>
    <col min="11544" max="11544" width="10" style="134" bestFit="1" customWidth="1"/>
    <col min="11545" max="11775" width="9.140625" style="134"/>
    <col min="11776" max="11777" width="3.42578125" style="134" customWidth="1"/>
    <col min="11778" max="11778" width="5.28515625" style="134" customWidth="1"/>
    <col min="11779" max="11779" width="26.42578125" style="134" bestFit="1" customWidth="1"/>
    <col min="11780" max="11780" width="8.85546875" style="134" bestFit="1" customWidth="1"/>
    <col min="11781" max="11781" width="18.28515625" style="134" customWidth="1"/>
    <col min="11782" max="11783" width="17.42578125" style="134" bestFit="1" customWidth="1"/>
    <col min="11784" max="11784" width="13.140625" style="134" customWidth="1"/>
    <col min="11785" max="11785" width="18.28515625" style="134" customWidth="1"/>
    <col min="11786" max="11786" width="17.42578125" style="134" bestFit="1" customWidth="1"/>
    <col min="11787" max="11788" width="13.140625" style="134" customWidth="1"/>
    <col min="11789" max="11789" width="15" style="134" bestFit="1" customWidth="1"/>
    <col min="11790" max="11790" width="17.42578125" style="134" bestFit="1" customWidth="1"/>
    <col min="11791" max="11791" width="13.140625" style="134" customWidth="1"/>
    <col min="11792" max="11792" width="18.28515625" style="134" customWidth="1"/>
    <col min="11793" max="11794" width="16.7109375" style="134" customWidth="1"/>
    <col min="11795" max="11795" width="19.28515625" style="134" bestFit="1" customWidth="1"/>
    <col min="11796" max="11796" width="20.28515625" style="134" customWidth="1"/>
    <col min="11797" max="11797" width="14" style="134" customWidth="1"/>
    <col min="11798" max="11798" width="17.140625" style="134" customWidth="1"/>
    <col min="11799" max="11799" width="3.7109375" style="134" customWidth="1"/>
    <col min="11800" max="11800" width="10" style="134" bestFit="1" customWidth="1"/>
    <col min="11801" max="12031" width="9.140625" style="134"/>
    <col min="12032" max="12033" width="3.42578125" style="134" customWidth="1"/>
    <col min="12034" max="12034" width="5.28515625" style="134" customWidth="1"/>
    <col min="12035" max="12035" width="26.42578125" style="134" bestFit="1" customWidth="1"/>
    <col min="12036" max="12036" width="8.85546875" style="134" bestFit="1" customWidth="1"/>
    <col min="12037" max="12037" width="18.28515625" style="134" customWidth="1"/>
    <col min="12038" max="12039" width="17.42578125" style="134" bestFit="1" customWidth="1"/>
    <col min="12040" max="12040" width="13.140625" style="134" customWidth="1"/>
    <col min="12041" max="12041" width="18.28515625" style="134" customWidth="1"/>
    <col min="12042" max="12042" width="17.42578125" style="134" bestFit="1" customWidth="1"/>
    <col min="12043" max="12044" width="13.140625" style="134" customWidth="1"/>
    <col min="12045" max="12045" width="15" style="134" bestFit="1" customWidth="1"/>
    <col min="12046" max="12046" width="17.42578125" style="134" bestFit="1" customWidth="1"/>
    <col min="12047" max="12047" width="13.140625" style="134" customWidth="1"/>
    <col min="12048" max="12048" width="18.28515625" style="134" customWidth="1"/>
    <col min="12049" max="12050" width="16.7109375" style="134" customWidth="1"/>
    <col min="12051" max="12051" width="19.28515625" style="134" bestFit="1" customWidth="1"/>
    <col min="12052" max="12052" width="20.28515625" style="134" customWidth="1"/>
    <col min="12053" max="12053" width="14" style="134" customWidth="1"/>
    <col min="12054" max="12054" width="17.140625" style="134" customWidth="1"/>
    <col min="12055" max="12055" width="3.7109375" style="134" customWidth="1"/>
    <col min="12056" max="12056" width="10" style="134" bestFit="1" customWidth="1"/>
    <col min="12057" max="12287" width="9.140625" style="134"/>
    <col min="12288" max="12289" width="3.42578125" style="134" customWidth="1"/>
    <col min="12290" max="12290" width="5.28515625" style="134" customWidth="1"/>
    <col min="12291" max="12291" width="26.42578125" style="134" bestFit="1" customWidth="1"/>
    <col min="12292" max="12292" width="8.85546875" style="134" bestFit="1" customWidth="1"/>
    <col min="12293" max="12293" width="18.28515625" style="134" customWidth="1"/>
    <col min="12294" max="12295" width="17.42578125" style="134" bestFit="1" customWidth="1"/>
    <col min="12296" max="12296" width="13.140625" style="134" customWidth="1"/>
    <col min="12297" max="12297" width="18.28515625" style="134" customWidth="1"/>
    <col min="12298" max="12298" width="17.42578125" style="134" bestFit="1" customWidth="1"/>
    <col min="12299" max="12300" width="13.140625" style="134" customWidth="1"/>
    <col min="12301" max="12301" width="15" style="134" bestFit="1" customWidth="1"/>
    <col min="12302" max="12302" width="17.42578125" style="134" bestFit="1" customWidth="1"/>
    <col min="12303" max="12303" width="13.140625" style="134" customWidth="1"/>
    <col min="12304" max="12304" width="18.28515625" style="134" customWidth="1"/>
    <col min="12305" max="12306" width="16.7109375" style="134" customWidth="1"/>
    <col min="12307" max="12307" width="19.28515625" style="134" bestFit="1" customWidth="1"/>
    <col min="12308" max="12308" width="20.28515625" style="134" customWidth="1"/>
    <col min="12309" max="12309" width="14" style="134" customWidth="1"/>
    <col min="12310" max="12310" width="17.140625" style="134" customWidth="1"/>
    <col min="12311" max="12311" width="3.7109375" style="134" customWidth="1"/>
    <col min="12312" max="12312" width="10" style="134" bestFit="1" customWidth="1"/>
    <col min="12313" max="12543" width="9.140625" style="134"/>
    <col min="12544" max="12545" width="3.42578125" style="134" customWidth="1"/>
    <col min="12546" max="12546" width="5.28515625" style="134" customWidth="1"/>
    <col min="12547" max="12547" width="26.42578125" style="134" bestFit="1" customWidth="1"/>
    <col min="12548" max="12548" width="8.85546875" style="134" bestFit="1" customWidth="1"/>
    <col min="12549" max="12549" width="18.28515625" style="134" customWidth="1"/>
    <col min="12550" max="12551" width="17.42578125" style="134" bestFit="1" customWidth="1"/>
    <col min="12552" max="12552" width="13.140625" style="134" customWidth="1"/>
    <col min="12553" max="12553" width="18.28515625" style="134" customWidth="1"/>
    <col min="12554" max="12554" width="17.42578125" style="134" bestFit="1" customWidth="1"/>
    <col min="12555" max="12556" width="13.140625" style="134" customWidth="1"/>
    <col min="12557" max="12557" width="15" style="134" bestFit="1" customWidth="1"/>
    <col min="12558" max="12558" width="17.42578125" style="134" bestFit="1" customWidth="1"/>
    <col min="12559" max="12559" width="13.140625" style="134" customWidth="1"/>
    <col min="12560" max="12560" width="18.28515625" style="134" customWidth="1"/>
    <col min="12561" max="12562" width="16.7109375" style="134" customWidth="1"/>
    <col min="12563" max="12563" width="19.28515625" style="134" bestFit="1" customWidth="1"/>
    <col min="12564" max="12564" width="20.28515625" style="134" customWidth="1"/>
    <col min="12565" max="12565" width="14" style="134" customWidth="1"/>
    <col min="12566" max="12566" width="17.140625" style="134" customWidth="1"/>
    <col min="12567" max="12567" width="3.7109375" style="134" customWidth="1"/>
    <col min="12568" max="12568" width="10" style="134" bestFit="1" customWidth="1"/>
    <col min="12569" max="12799" width="9.140625" style="134"/>
    <col min="12800" max="12801" width="3.42578125" style="134" customWidth="1"/>
    <col min="12802" max="12802" width="5.28515625" style="134" customWidth="1"/>
    <col min="12803" max="12803" width="26.42578125" style="134" bestFit="1" customWidth="1"/>
    <col min="12804" max="12804" width="8.85546875" style="134" bestFit="1" customWidth="1"/>
    <col min="12805" max="12805" width="18.28515625" style="134" customWidth="1"/>
    <col min="12806" max="12807" width="17.42578125" style="134" bestFit="1" customWidth="1"/>
    <col min="12808" max="12808" width="13.140625" style="134" customWidth="1"/>
    <col min="12809" max="12809" width="18.28515625" style="134" customWidth="1"/>
    <col min="12810" max="12810" width="17.42578125" style="134" bestFit="1" customWidth="1"/>
    <col min="12811" max="12812" width="13.140625" style="134" customWidth="1"/>
    <col min="12813" max="12813" width="15" style="134" bestFit="1" customWidth="1"/>
    <col min="12814" max="12814" width="17.42578125" style="134" bestFit="1" customWidth="1"/>
    <col min="12815" max="12815" width="13.140625" style="134" customWidth="1"/>
    <col min="12816" max="12816" width="18.28515625" style="134" customWidth="1"/>
    <col min="12817" max="12818" width="16.7109375" style="134" customWidth="1"/>
    <col min="12819" max="12819" width="19.28515625" style="134" bestFit="1" customWidth="1"/>
    <col min="12820" max="12820" width="20.28515625" style="134" customWidth="1"/>
    <col min="12821" max="12821" width="14" style="134" customWidth="1"/>
    <col min="12822" max="12822" width="17.140625" style="134" customWidth="1"/>
    <col min="12823" max="12823" width="3.7109375" style="134" customWidth="1"/>
    <col min="12824" max="12824" width="10" style="134" bestFit="1" customWidth="1"/>
    <col min="12825" max="13055" width="9.140625" style="134"/>
    <col min="13056" max="13057" width="3.42578125" style="134" customWidth="1"/>
    <col min="13058" max="13058" width="5.28515625" style="134" customWidth="1"/>
    <col min="13059" max="13059" width="26.42578125" style="134" bestFit="1" customWidth="1"/>
    <col min="13060" max="13060" width="8.85546875" style="134" bestFit="1" customWidth="1"/>
    <col min="13061" max="13061" width="18.28515625" style="134" customWidth="1"/>
    <col min="13062" max="13063" width="17.42578125" style="134" bestFit="1" customWidth="1"/>
    <col min="13064" max="13064" width="13.140625" style="134" customWidth="1"/>
    <col min="13065" max="13065" width="18.28515625" style="134" customWidth="1"/>
    <col min="13066" max="13066" width="17.42578125" style="134" bestFit="1" customWidth="1"/>
    <col min="13067" max="13068" width="13.140625" style="134" customWidth="1"/>
    <col min="13069" max="13069" width="15" style="134" bestFit="1" customWidth="1"/>
    <col min="13070" max="13070" width="17.42578125" style="134" bestFit="1" customWidth="1"/>
    <col min="13071" max="13071" width="13.140625" style="134" customWidth="1"/>
    <col min="13072" max="13072" width="18.28515625" style="134" customWidth="1"/>
    <col min="13073" max="13074" width="16.7109375" style="134" customWidth="1"/>
    <col min="13075" max="13075" width="19.28515625" style="134" bestFit="1" customWidth="1"/>
    <col min="13076" max="13076" width="20.28515625" style="134" customWidth="1"/>
    <col min="13077" max="13077" width="14" style="134" customWidth="1"/>
    <col min="13078" max="13078" width="17.140625" style="134" customWidth="1"/>
    <col min="13079" max="13079" width="3.7109375" style="134" customWidth="1"/>
    <col min="13080" max="13080" width="10" style="134" bestFit="1" customWidth="1"/>
    <col min="13081" max="13311" width="9.140625" style="134"/>
    <col min="13312" max="13313" width="3.42578125" style="134" customWidth="1"/>
    <col min="13314" max="13314" width="5.28515625" style="134" customWidth="1"/>
    <col min="13315" max="13315" width="26.42578125" style="134" bestFit="1" customWidth="1"/>
    <col min="13316" max="13316" width="8.85546875" style="134" bestFit="1" customWidth="1"/>
    <col min="13317" max="13317" width="18.28515625" style="134" customWidth="1"/>
    <col min="13318" max="13319" width="17.42578125" style="134" bestFit="1" customWidth="1"/>
    <col min="13320" max="13320" width="13.140625" style="134" customWidth="1"/>
    <col min="13321" max="13321" width="18.28515625" style="134" customWidth="1"/>
    <col min="13322" max="13322" width="17.42578125" style="134" bestFit="1" customWidth="1"/>
    <col min="13323" max="13324" width="13.140625" style="134" customWidth="1"/>
    <col min="13325" max="13325" width="15" style="134" bestFit="1" customWidth="1"/>
    <col min="13326" max="13326" width="17.42578125" style="134" bestFit="1" customWidth="1"/>
    <col min="13327" max="13327" width="13.140625" style="134" customWidth="1"/>
    <col min="13328" max="13328" width="18.28515625" style="134" customWidth="1"/>
    <col min="13329" max="13330" width="16.7109375" style="134" customWidth="1"/>
    <col min="13331" max="13331" width="19.28515625" style="134" bestFit="1" customWidth="1"/>
    <col min="13332" max="13332" width="20.28515625" style="134" customWidth="1"/>
    <col min="13333" max="13333" width="14" style="134" customWidth="1"/>
    <col min="13334" max="13334" width="17.140625" style="134" customWidth="1"/>
    <col min="13335" max="13335" width="3.7109375" style="134" customWidth="1"/>
    <col min="13336" max="13336" width="10" style="134" bestFit="1" customWidth="1"/>
    <col min="13337" max="13567" width="9.140625" style="134"/>
    <col min="13568" max="13569" width="3.42578125" style="134" customWidth="1"/>
    <col min="13570" max="13570" width="5.28515625" style="134" customWidth="1"/>
    <col min="13571" max="13571" width="26.42578125" style="134" bestFit="1" customWidth="1"/>
    <col min="13572" max="13572" width="8.85546875" style="134" bestFit="1" customWidth="1"/>
    <col min="13573" max="13573" width="18.28515625" style="134" customWidth="1"/>
    <col min="13574" max="13575" width="17.42578125" style="134" bestFit="1" customWidth="1"/>
    <col min="13576" max="13576" width="13.140625" style="134" customWidth="1"/>
    <col min="13577" max="13577" width="18.28515625" style="134" customWidth="1"/>
    <col min="13578" max="13578" width="17.42578125" style="134" bestFit="1" customWidth="1"/>
    <col min="13579" max="13580" width="13.140625" style="134" customWidth="1"/>
    <col min="13581" max="13581" width="15" style="134" bestFit="1" customWidth="1"/>
    <col min="13582" max="13582" width="17.42578125" style="134" bestFit="1" customWidth="1"/>
    <col min="13583" max="13583" width="13.140625" style="134" customWidth="1"/>
    <col min="13584" max="13584" width="18.28515625" style="134" customWidth="1"/>
    <col min="13585" max="13586" width="16.7109375" style="134" customWidth="1"/>
    <col min="13587" max="13587" width="19.28515625" style="134" bestFit="1" customWidth="1"/>
    <col min="13588" max="13588" width="20.28515625" style="134" customWidth="1"/>
    <col min="13589" max="13589" width="14" style="134" customWidth="1"/>
    <col min="13590" max="13590" width="17.140625" style="134" customWidth="1"/>
    <col min="13591" max="13591" width="3.7109375" style="134" customWidth="1"/>
    <col min="13592" max="13592" width="10" style="134" bestFit="1" customWidth="1"/>
    <col min="13593" max="13823" width="9.140625" style="134"/>
    <col min="13824" max="13825" width="3.42578125" style="134" customWidth="1"/>
    <col min="13826" max="13826" width="5.28515625" style="134" customWidth="1"/>
    <col min="13827" max="13827" width="26.42578125" style="134" bestFit="1" customWidth="1"/>
    <col min="13828" max="13828" width="8.85546875" style="134" bestFit="1" customWidth="1"/>
    <col min="13829" max="13829" width="18.28515625" style="134" customWidth="1"/>
    <col min="13830" max="13831" width="17.42578125" style="134" bestFit="1" customWidth="1"/>
    <col min="13832" max="13832" width="13.140625" style="134" customWidth="1"/>
    <col min="13833" max="13833" width="18.28515625" style="134" customWidth="1"/>
    <col min="13834" max="13834" width="17.42578125" style="134" bestFit="1" customWidth="1"/>
    <col min="13835" max="13836" width="13.140625" style="134" customWidth="1"/>
    <col min="13837" max="13837" width="15" style="134" bestFit="1" customWidth="1"/>
    <col min="13838" max="13838" width="17.42578125" style="134" bestFit="1" customWidth="1"/>
    <col min="13839" max="13839" width="13.140625" style="134" customWidth="1"/>
    <col min="13840" max="13840" width="18.28515625" style="134" customWidth="1"/>
    <col min="13841" max="13842" width="16.7109375" style="134" customWidth="1"/>
    <col min="13843" max="13843" width="19.28515625" style="134" bestFit="1" customWidth="1"/>
    <col min="13844" max="13844" width="20.28515625" style="134" customWidth="1"/>
    <col min="13845" max="13845" width="14" style="134" customWidth="1"/>
    <col min="13846" max="13846" width="17.140625" style="134" customWidth="1"/>
    <col min="13847" max="13847" width="3.7109375" style="134" customWidth="1"/>
    <col min="13848" max="13848" width="10" style="134" bestFit="1" customWidth="1"/>
    <col min="13849" max="14079" width="9.140625" style="134"/>
    <col min="14080" max="14081" width="3.42578125" style="134" customWidth="1"/>
    <col min="14082" max="14082" width="5.28515625" style="134" customWidth="1"/>
    <col min="14083" max="14083" width="26.42578125" style="134" bestFit="1" customWidth="1"/>
    <col min="14084" max="14084" width="8.85546875" style="134" bestFit="1" customWidth="1"/>
    <col min="14085" max="14085" width="18.28515625" style="134" customWidth="1"/>
    <col min="14086" max="14087" width="17.42578125" style="134" bestFit="1" customWidth="1"/>
    <col min="14088" max="14088" width="13.140625" style="134" customWidth="1"/>
    <col min="14089" max="14089" width="18.28515625" style="134" customWidth="1"/>
    <col min="14090" max="14090" width="17.42578125" style="134" bestFit="1" customWidth="1"/>
    <col min="14091" max="14092" width="13.140625" style="134" customWidth="1"/>
    <col min="14093" max="14093" width="15" style="134" bestFit="1" customWidth="1"/>
    <col min="14094" max="14094" width="17.42578125" style="134" bestFit="1" customWidth="1"/>
    <col min="14095" max="14095" width="13.140625" style="134" customWidth="1"/>
    <col min="14096" max="14096" width="18.28515625" style="134" customWidth="1"/>
    <col min="14097" max="14098" width="16.7109375" style="134" customWidth="1"/>
    <col min="14099" max="14099" width="19.28515625" style="134" bestFit="1" customWidth="1"/>
    <col min="14100" max="14100" width="20.28515625" style="134" customWidth="1"/>
    <col min="14101" max="14101" width="14" style="134" customWidth="1"/>
    <col min="14102" max="14102" width="17.140625" style="134" customWidth="1"/>
    <col min="14103" max="14103" width="3.7109375" style="134" customWidth="1"/>
    <col min="14104" max="14104" width="10" style="134" bestFit="1" customWidth="1"/>
    <col min="14105" max="14335" width="9.140625" style="134"/>
    <col min="14336" max="14337" width="3.42578125" style="134" customWidth="1"/>
    <col min="14338" max="14338" width="5.28515625" style="134" customWidth="1"/>
    <col min="14339" max="14339" width="26.42578125" style="134" bestFit="1" customWidth="1"/>
    <col min="14340" max="14340" width="8.85546875" style="134" bestFit="1" customWidth="1"/>
    <col min="14341" max="14341" width="18.28515625" style="134" customWidth="1"/>
    <col min="14342" max="14343" width="17.42578125" style="134" bestFit="1" customWidth="1"/>
    <col min="14344" max="14344" width="13.140625" style="134" customWidth="1"/>
    <col min="14345" max="14345" width="18.28515625" style="134" customWidth="1"/>
    <col min="14346" max="14346" width="17.42578125" style="134" bestFit="1" customWidth="1"/>
    <col min="14347" max="14348" width="13.140625" style="134" customWidth="1"/>
    <col min="14349" max="14349" width="15" style="134" bestFit="1" customWidth="1"/>
    <col min="14350" max="14350" width="17.42578125" style="134" bestFit="1" customWidth="1"/>
    <col min="14351" max="14351" width="13.140625" style="134" customWidth="1"/>
    <col min="14352" max="14352" width="18.28515625" style="134" customWidth="1"/>
    <col min="14353" max="14354" width="16.7109375" style="134" customWidth="1"/>
    <col min="14355" max="14355" width="19.28515625" style="134" bestFit="1" customWidth="1"/>
    <col min="14356" max="14356" width="20.28515625" style="134" customWidth="1"/>
    <col min="14357" max="14357" width="14" style="134" customWidth="1"/>
    <col min="14358" max="14358" width="17.140625" style="134" customWidth="1"/>
    <col min="14359" max="14359" width="3.7109375" style="134" customWidth="1"/>
    <col min="14360" max="14360" width="10" style="134" bestFit="1" customWidth="1"/>
    <col min="14361" max="14591" width="9.140625" style="134"/>
    <col min="14592" max="14593" width="3.42578125" style="134" customWidth="1"/>
    <col min="14594" max="14594" width="5.28515625" style="134" customWidth="1"/>
    <col min="14595" max="14595" width="26.42578125" style="134" bestFit="1" customWidth="1"/>
    <col min="14596" max="14596" width="8.85546875" style="134" bestFit="1" customWidth="1"/>
    <col min="14597" max="14597" width="18.28515625" style="134" customWidth="1"/>
    <col min="14598" max="14599" width="17.42578125" style="134" bestFit="1" customWidth="1"/>
    <col min="14600" max="14600" width="13.140625" style="134" customWidth="1"/>
    <col min="14601" max="14601" width="18.28515625" style="134" customWidth="1"/>
    <col min="14602" max="14602" width="17.42578125" style="134" bestFit="1" customWidth="1"/>
    <col min="14603" max="14604" width="13.140625" style="134" customWidth="1"/>
    <col min="14605" max="14605" width="15" style="134" bestFit="1" customWidth="1"/>
    <col min="14606" max="14606" width="17.42578125" style="134" bestFit="1" customWidth="1"/>
    <col min="14607" max="14607" width="13.140625" style="134" customWidth="1"/>
    <col min="14608" max="14608" width="18.28515625" style="134" customWidth="1"/>
    <col min="14609" max="14610" width="16.7109375" style="134" customWidth="1"/>
    <col min="14611" max="14611" width="19.28515625" style="134" bestFit="1" customWidth="1"/>
    <col min="14612" max="14612" width="20.28515625" style="134" customWidth="1"/>
    <col min="14613" max="14613" width="14" style="134" customWidth="1"/>
    <col min="14614" max="14614" width="17.140625" style="134" customWidth="1"/>
    <col min="14615" max="14615" width="3.7109375" style="134" customWidth="1"/>
    <col min="14616" max="14616" width="10" style="134" bestFit="1" customWidth="1"/>
    <col min="14617" max="14847" width="9.140625" style="134"/>
    <col min="14848" max="14849" width="3.42578125" style="134" customWidth="1"/>
    <col min="14850" max="14850" width="5.28515625" style="134" customWidth="1"/>
    <col min="14851" max="14851" width="26.42578125" style="134" bestFit="1" customWidth="1"/>
    <col min="14852" max="14852" width="8.85546875" style="134" bestFit="1" customWidth="1"/>
    <col min="14853" max="14853" width="18.28515625" style="134" customWidth="1"/>
    <col min="14854" max="14855" width="17.42578125" style="134" bestFit="1" customWidth="1"/>
    <col min="14856" max="14856" width="13.140625" style="134" customWidth="1"/>
    <col min="14857" max="14857" width="18.28515625" style="134" customWidth="1"/>
    <col min="14858" max="14858" width="17.42578125" style="134" bestFit="1" customWidth="1"/>
    <col min="14859" max="14860" width="13.140625" style="134" customWidth="1"/>
    <col min="14861" max="14861" width="15" style="134" bestFit="1" customWidth="1"/>
    <col min="14862" max="14862" width="17.42578125" style="134" bestFit="1" customWidth="1"/>
    <col min="14863" max="14863" width="13.140625" style="134" customWidth="1"/>
    <col min="14864" max="14864" width="18.28515625" style="134" customWidth="1"/>
    <col min="14865" max="14866" width="16.7109375" style="134" customWidth="1"/>
    <col min="14867" max="14867" width="19.28515625" style="134" bestFit="1" customWidth="1"/>
    <col min="14868" max="14868" width="20.28515625" style="134" customWidth="1"/>
    <col min="14869" max="14869" width="14" style="134" customWidth="1"/>
    <col min="14870" max="14870" width="17.140625" style="134" customWidth="1"/>
    <col min="14871" max="14871" width="3.7109375" style="134" customWidth="1"/>
    <col min="14872" max="14872" width="10" style="134" bestFit="1" customWidth="1"/>
    <col min="14873" max="15103" width="9.140625" style="134"/>
    <col min="15104" max="15105" width="3.42578125" style="134" customWidth="1"/>
    <col min="15106" max="15106" width="5.28515625" style="134" customWidth="1"/>
    <col min="15107" max="15107" width="26.42578125" style="134" bestFit="1" customWidth="1"/>
    <col min="15108" max="15108" width="8.85546875" style="134" bestFit="1" customWidth="1"/>
    <col min="15109" max="15109" width="18.28515625" style="134" customWidth="1"/>
    <col min="15110" max="15111" width="17.42578125" style="134" bestFit="1" customWidth="1"/>
    <col min="15112" max="15112" width="13.140625" style="134" customWidth="1"/>
    <col min="15113" max="15113" width="18.28515625" style="134" customWidth="1"/>
    <col min="15114" max="15114" width="17.42578125" style="134" bestFit="1" customWidth="1"/>
    <col min="15115" max="15116" width="13.140625" style="134" customWidth="1"/>
    <col min="15117" max="15117" width="15" style="134" bestFit="1" customWidth="1"/>
    <col min="15118" max="15118" width="17.42578125" style="134" bestFit="1" customWidth="1"/>
    <col min="15119" max="15119" width="13.140625" style="134" customWidth="1"/>
    <col min="15120" max="15120" width="18.28515625" style="134" customWidth="1"/>
    <col min="15121" max="15122" width="16.7109375" style="134" customWidth="1"/>
    <col min="15123" max="15123" width="19.28515625" style="134" bestFit="1" customWidth="1"/>
    <col min="15124" max="15124" width="20.28515625" style="134" customWidth="1"/>
    <col min="15125" max="15125" width="14" style="134" customWidth="1"/>
    <col min="15126" max="15126" width="17.140625" style="134" customWidth="1"/>
    <col min="15127" max="15127" width="3.7109375" style="134" customWidth="1"/>
    <col min="15128" max="15128" width="10" style="134" bestFit="1" customWidth="1"/>
    <col min="15129" max="15359" width="9.140625" style="134"/>
    <col min="15360" max="15361" width="3.42578125" style="134" customWidth="1"/>
    <col min="15362" max="15362" width="5.28515625" style="134" customWidth="1"/>
    <col min="15363" max="15363" width="26.42578125" style="134" bestFit="1" customWidth="1"/>
    <col min="15364" max="15364" width="8.85546875" style="134" bestFit="1" customWidth="1"/>
    <col min="15365" max="15365" width="18.28515625" style="134" customWidth="1"/>
    <col min="15366" max="15367" width="17.42578125" style="134" bestFit="1" customWidth="1"/>
    <col min="15368" max="15368" width="13.140625" style="134" customWidth="1"/>
    <col min="15369" max="15369" width="18.28515625" style="134" customWidth="1"/>
    <col min="15370" max="15370" width="17.42578125" style="134" bestFit="1" customWidth="1"/>
    <col min="15371" max="15372" width="13.140625" style="134" customWidth="1"/>
    <col min="15373" max="15373" width="15" style="134" bestFit="1" customWidth="1"/>
    <col min="15374" max="15374" width="17.42578125" style="134" bestFit="1" customWidth="1"/>
    <col min="15375" max="15375" width="13.140625" style="134" customWidth="1"/>
    <col min="15376" max="15376" width="18.28515625" style="134" customWidth="1"/>
    <col min="15377" max="15378" width="16.7109375" style="134" customWidth="1"/>
    <col min="15379" max="15379" width="19.28515625" style="134" bestFit="1" customWidth="1"/>
    <col min="15380" max="15380" width="20.28515625" style="134" customWidth="1"/>
    <col min="15381" max="15381" width="14" style="134" customWidth="1"/>
    <col min="15382" max="15382" width="17.140625" style="134" customWidth="1"/>
    <col min="15383" max="15383" width="3.7109375" style="134" customWidth="1"/>
    <col min="15384" max="15384" width="10" style="134" bestFit="1" customWidth="1"/>
    <col min="15385" max="15615" width="9.140625" style="134"/>
    <col min="15616" max="15617" width="3.42578125" style="134" customWidth="1"/>
    <col min="15618" max="15618" width="5.28515625" style="134" customWidth="1"/>
    <col min="15619" max="15619" width="26.42578125" style="134" bestFit="1" customWidth="1"/>
    <col min="15620" max="15620" width="8.85546875" style="134" bestFit="1" customWidth="1"/>
    <col min="15621" max="15621" width="18.28515625" style="134" customWidth="1"/>
    <col min="15622" max="15623" width="17.42578125" style="134" bestFit="1" customWidth="1"/>
    <col min="15624" max="15624" width="13.140625" style="134" customWidth="1"/>
    <col min="15625" max="15625" width="18.28515625" style="134" customWidth="1"/>
    <col min="15626" max="15626" width="17.42578125" style="134" bestFit="1" customWidth="1"/>
    <col min="15627" max="15628" width="13.140625" style="134" customWidth="1"/>
    <col min="15629" max="15629" width="15" style="134" bestFit="1" customWidth="1"/>
    <col min="15630" max="15630" width="17.42578125" style="134" bestFit="1" customWidth="1"/>
    <col min="15631" max="15631" width="13.140625" style="134" customWidth="1"/>
    <col min="15632" max="15632" width="18.28515625" style="134" customWidth="1"/>
    <col min="15633" max="15634" width="16.7109375" style="134" customWidth="1"/>
    <col min="15635" max="15635" width="19.28515625" style="134" bestFit="1" customWidth="1"/>
    <col min="15636" max="15636" width="20.28515625" style="134" customWidth="1"/>
    <col min="15637" max="15637" width="14" style="134" customWidth="1"/>
    <col min="15638" max="15638" width="17.140625" style="134" customWidth="1"/>
    <col min="15639" max="15639" width="3.7109375" style="134" customWidth="1"/>
    <col min="15640" max="15640" width="10" style="134" bestFit="1" customWidth="1"/>
    <col min="15641" max="15871" width="9.140625" style="134"/>
    <col min="15872" max="15873" width="3.42578125" style="134" customWidth="1"/>
    <col min="15874" max="15874" width="5.28515625" style="134" customWidth="1"/>
    <col min="15875" max="15875" width="26.42578125" style="134" bestFit="1" customWidth="1"/>
    <col min="15876" max="15876" width="8.85546875" style="134" bestFit="1" customWidth="1"/>
    <col min="15877" max="15877" width="18.28515625" style="134" customWidth="1"/>
    <col min="15878" max="15879" width="17.42578125" style="134" bestFit="1" customWidth="1"/>
    <col min="15880" max="15880" width="13.140625" style="134" customWidth="1"/>
    <col min="15881" max="15881" width="18.28515625" style="134" customWidth="1"/>
    <col min="15882" max="15882" width="17.42578125" style="134" bestFit="1" customWidth="1"/>
    <col min="15883" max="15884" width="13.140625" style="134" customWidth="1"/>
    <col min="15885" max="15885" width="15" style="134" bestFit="1" customWidth="1"/>
    <col min="15886" max="15886" width="17.42578125" style="134" bestFit="1" customWidth="1"/>
    <col min="15887" max="15887" width="13.140625" style="134" customWidth="1"/>
    <col min="15888" max="15888" width="18.28515625" style="134" customWidth="1"/>
    <col min="15889" max="15890" width="16.7109375" style="134" customWidth="1"/>
    <col min="15891" max="15891" width="19.28515625" style="134" bestFit="1" customWidth="1"/>
    <col min="15892" max="15892" width="20.28515625" style="134" customWidth="1"/>
    <col min="15893" max="15893" width="14" style="134" customWidth="1"/>
    <col min="15894" max="15894" width="17.140625" style="134" customWidth="1"/>
    <col min="15895" max="15895" width="3.7109375" style="134" customWidth="1"/>
    <col min="15896" max="15896" width="10" style="134" bestFit="1" customWidth="1"/>
    <col min="15897" max="16127" width="9.140625" style="134"/>
    <col min="16128" max="16129" width="3.42578125" style="134" customWidth="1"/>
    <col min="16130" max="16130" width="5.28515625" style="134" customWidth="1"/>
    <col min="16131" max="16131" width="26.42578125" style="134" bestFit="1" customWidth="1"/>
    <col min="16132" max="16132" width="8.85546875" style="134" bestFit="1" customWidth="1"/>
    <col min="16133" max="16133" width="18.28515625" style="134" customWidth="1"/>
    <col min="16134" max="16135" width="17.42578125" style="134" bestFit="1" customWidth="1"/>
    <col min="16136" max="16136" width="13.140625" style="134" customWidth="1"/>
    <col min="16137" max="16137" width="18.28515625" style="134" customWidth="1"/>
    <col min="16138" max="16138" width="17.42578125" style="134" bestFit="1" customWidth="1"/>
    <col min="16139" max="16140" width="13.140625" style="134" customWidth="1"/>
    <col min="16141" max="16141" width="15" style="134" bestFit="1" customWidth="1"/>
    <col min="16142" max="16142" width="17.42578125" style="134" bestFit="1" customWidth="1"/>
    <col min="16143" max="16143" width="13.140625" style="134" customWidth="1"/>
    <col min="16144" max="16144" width="18.28515625" style="134" customWidth="1"/>
    <col min="16145" max="16146" width="16.7109375" style="134" customWidth="1"/>
    <col min="16147" max="16147" width="19.28515625" style="134" bestFit="1" customWidth="1"/>
    <col min="16148" max="16148" width="20.28515625" style="134" customWidth="1"/>
    <col min="16149" max="16149" width="14" style="134" customWidth="1"/>
    <col min="16150" max="16150" width="17.140625" style="134" customWidth="1"/>
    <col min="16151" max="16151" width="3.7109375" style="134" customWidth="1"/>
    <col min="16152" max="16152" width="10" style="134" bestFit="1" customWidth="1"/>
    <col min="16153" max="16384" width="9.140625" style="134"/>
  </cols>
  <sheetData>
    <row r="2" spans="1:25" s="30" customFormat="1" ht="15.75">
      <c r="A2" s="1963" t="str">
        <f>'[6]P17, R1 Premiums'!A2</f>
        <v>ANNUAL STATEMENT OF  __________________________________________________  FOR THE YEAR ENDED 31 December 20__</v>
      </c>
      <c r="B2" s="1963"/>
      <c r="C2" s="1963"/>
      <c r="D2" s="1963"/>
      <c r="E2" s="1963"/>
      <c r="F2" s="1963"/>
      <c r="G2" s="1963"/>
      <c r="H2" s="1963"/>
      <c r="I2" s="1963"/>
      <c r="J2" s="1963"/>
      <c r="K2" s="1963"/>
      <c r="L2" s="1963"/>
      <c r="M2" s="1963"/>
      <c r="N2" s="1963"/>
      <c r="O2" s="1963"/>
      <c r="P2" s="1963"/>
      <c r="Q2" s="1963"/>
      <c r="R2" s="1963"/>
      <c r="S2" s="1963"/>
      <c r="T2" s="1963"/>
      <c r="U2" s="1963"/>
      <c r="V2" s="1963"/>
      <c r="W2" s="70"/>
      <c r="Y2" s="1722" t="s">
        <v>263</v>
      </c>
    </row>
    <row r="3" spans="1:25" s="922" customFormat="1" ht="15.75">
      <c r="A3" s="31"/>
      <c r="B3" s="31"/>
      <c r="C3" s="31"/>
      <c r="D3" s="31"/>
      <c r="E3" s="31"/>
      <c r="F3" s="31"/>
      <c r="G3" s="31"/>
      <c r="H3" s="31"/>
      <c r="I3" s="31"/>
      <c r="J3" s="31"/>
      <c r="K3" s="31"/>
      <c r="L3" s="31"/>
      <c r="M3" s="31"/>
      <c r="N3" s="31"/>
      <c r="O3" s="31"/>
      <c r="P3" s="31"/>
      <c r="Q3" s="31"/>
      <c r="R3" s="31"/>
      <c r="S3" s="31"/>
      <c r="T3" s="31"/>
      <c r="U3" s="31"/>
      <c r="V3" s="31"/>
      <c r="W3" s="31"/>
    </row>
    <row r="4" spans="1:25" s="922" customFormat="1" ht="15.75">
      <c r="A4" s="1960" t="s">
        <v>1668</v>
      </c>
      <c r="B4" s="1960"/>
      <c r="C4" s="1960"/>
      <c r="D4" s="1960"/>
      <c r="E4" s="1960"/>
      <c r="F4" s="1960"/>
      <c r="G4" s="1960"/>
      <c r="H4" s="1960"/>
      <c r="I4" s="1960"/>
      <c r="J4" s="1960"/>
      <c r="K4" s="1960"/>
      <c r="L4" s="1960"/>
      <c r="M4" s="1960"/>
      <c r="N4" s="1960"/>
      <c r="O4" s="1960"/>
      <c r="P4" s="1960"/>
      <c r="Q4" s="1960"/>
      <c r="R4" s="1960"/>
      <c r="S4" s="1960"/>
      <c r="T4" s="1960"/>
      <c r="U4" s="1960"/>
      <c r="V4" s="1960"/>
      <c r="W4" s="68"/>
    </row>
    <row r="5" spans="1:25" s="922" customFormat="1" ht="15.75">
      <c r="A5" s="267"/>
      <c r="B5" s="30"/>
      <c r="C5" s="30"/>
      <c r="D5" s="933" t="s">
        <v>352</v>
      </c>
      <c r="E5" s="1723"/>
      <c r="F5" s="934" t="s">
        <v>352</v>
      </c>
      <c r="G5" s="933" t="s">
        <v>352</v>
      </c>
      <c r="H5" s="933" t="s">
        <v>352</v>
      </c>
      <c r="I5" s="933"/>
      <c r="J5" s="933" t="s">
        <v>352</v>
      </c>
      <c r="K5" s="933" t="s">
        <v>352</v>
      </c>
      <c r="L5" s="933"/>
      <c r="M5" s="933"/>
      <c r="N5" s="933" t="s">
        <v>352</v>
      </c>
      <c r="O5" s="933"/>
      <c r="P5" s="933"/>
      <c r="Q5" s="933" t="s">
        <v>352</v>
      </c>
      <c r="R5" s="1724"/>
      <c r="S5" s="1724"/>
      <c r="T5" s="1724"/>
      <c r="U5" s="30"/>
      <c r="V5" s="30"/>
      <c r="W5" s="30"/>
    </row>
    <row r="6" spans="1:25" ht="13.5" thickBot="1">
      <c r="A6" s="1556"/>
      <c r="B6" s="1557"/>
      <c r="C6" s="1557"/>
      <c r="D6" s="1558" t="s">
        <v>352</v>
      </c>
      <c r="E6" s="1641"/>
      <c r="F6" s="1559" t="s">
        <v>352</v>
      </c>
      <c r="G6" s="1558" t="s">
        <v>352</v>
      </c>
      <c r="H6" s="1558" t="s">
        <v>352</v>
      </c>
      <c r="I6" s="1558"/>
      <c r="J6" s="1558" t="s">
        <v>352</v>
      </c>
      <c r="K6" s="1558" t="s">
        <v>352</v>
      </c>
      <c r="L6" s="1558"/>
      <c r="M6" s="1558"/>
      <c r="N6" s="1558" t="s">
        <v>352</v>
      </c>
      <c r="O6" s="1558"/>
      <c r="P6" s="1558"/>
      <c r="Q6" s="1558" t="s">
        <v>352</v>
      </c>
      <c r="R6" s="1721"/>
      <c r="S6" s="1721"/>
      <c r="T6" s="1721"/>
      <c r="U6" s="1557"/>
      <c r="V6" s="1557"/>
      <c r="W6" s="1"/>
    </row>
    <row r="7" spans="1:25" s="135" customFormat="1">
      <c r="A7" s="2656" t="s">
        <v>1515</v>
      </c>
      <c r="B7" s="2571"/>
      <c r="C7" s="2571"/>
      <c r="D7" s="2572"/>
      <c r="E7" s="2569" t="s">
        <v>1669</v>
      </c>
      <c r="F7" s="2573" t="s">
        <v>1670</v>
      </c>
      <c r="G7" s="2526" t="s">
        <v>1671</v>
      </c>
      <c r="H7" s="2527"/>
      <c r="I7" s="2657"/>
      <c r="J7" s="2573" t="s">
        <v>1672</v>
      </c>
      <c r="K7" s="2658" t="s">
        <v>1673</v>
      </c>
      <c r="L7" s="2659"/>
      <c r="M7" s="2660"/>
      <c r="N7" s="2658" t="s">
        <v>1674</v>
      </c>
      <c r="O7" s="2659"/>
      <c r="P7" s="2660"/>
      <c r="Q7" s="2573" t="s">
        <v>1675</v>
      </c>
      <c r="R7" s="2661" t="s">
        <v>1676</v>
      </c>
      <c r="S7" s="2661" t="s">
        <v>1677</v>
      </c>
      <c r="T7" s="2661" t="s">
        <v>1678</v>
      </c>
      <c r="U7" s="2662" t="s">
        <v>1679</v>
      </c>
      <c r="V7" s="2663" t="s">
        <v>1680</v>
      </c>
      <c r="W7" s="2465" t="s">
        <v>1681</v>
      </c>
    </row>
    <row r="8" spans="1:25" s="135" customFormat="1">
      <c r="A8" s="2664"/>
      <c r="B8" s="2029"/>
      <c r="C8" s="2029"/>
      <c r="D8" s="2030"/>
      <c r="E8" s="2050"/>
      <c r="F8" s="2031"/>
      <c r="G8" s="2582" t="s">
        <v>346</v>
      </c>
      <c r="H8" s="2583" t="s">
        <v>1528</v>
      </c>
      <c r="I8" s="2583"/>
      <c r="J8" s="2031"/>
      <c r="K8" s="2582" t="s">
        <v>346</v>
      </c>
      <c r="L8" s="2583" t="s">
        <v>1528</v>
      </c>
      <c r="M8" s="2583"/>
      <c r="N8" s="2582" t="s">
        <v>346</v>
      </c>
      <c r="O8" s="2583" t="s">
        <v>1528</v>
      </c>
      <c r="P8" s="2583"/>
      <c r="Q8" s="2031"/>
      <c r="R8" s="2032"/>
      <c r="S8" s="2032"/>
      <c r="T8" s="2032"/>
      <c r="U8" s="2033"/>
      <c r="V8" s="2034"/>
      <c r="W8" s="2035"/>
    </row>
    <row r="9" spans="1:25" s="135" customFormat="1">
      <c r="A9" s="2665"/>
      <c r="B9" s="2666"/>
      <c r="C9" s="2666"/>
      <c r="D9" s="2667"/>
      <c r="E9" s="2050"/>
      <c r="F9" s="2668"/>
      <c r="G9" s="2590" t="s">
        <v>1531</v>
      </c>
      <c r="H9" s="2591" t="s">
        <v>1532</v>
      </c>
      <c r="I9" s="2591" t="s">
        <v>578</v>
      </c>
      <c r="J9" s="2668"/>
      <c r="K9" s="2590" t="s">
        <v>1531</v>
      </c>
      <c r="L9" s="2591" t="s">
        <v>1532</v>
      </c>
      <c r="M9" s="2591" t="s">
        <v>578</v>
      </c>
      <c r="N9" s="2590" t="s">
        <v>1531</v>
      </c>
      <c r="O9" s="2591" t="s">
        <v>1532</v>
      </c>
      <c r="P9" s="2591" t="s">
        <v>578</v>
      </c>
      <c r="Q9" s="2668"/>
      <c r="R9" s="2669"/>
      <c r="S9" s="2669"/>
      <c r="T9" s="2669"/>
      <c r="U9" s="2670"/>
      <c r="V9" s="2671"/>
      <c r="W9" s="2036"/>
    </row>
    <row r="10" spans="1:25" ht="13.5" thickBot="1">
      <c r="A10" s="2059" t="s">
        <v>1534</v>
      </c>
      <c r="B10" s="2060"/>
      <c r="C10" s="2060"/>
      <c r="D10" s="2060"/>
      <c r="E10" s="1091" t="s">
        <v>1535</v>
      </c>
      <c r="F10" s="1091" t="s">
        <v>1682</v>
      </c>
      <c r="G10" s="1091" t="s">
        <v>1539</v>
      </c>
      <c r="H10" s="1091" t="s">
        <v>1540</v>
      </c>
      <c r="I10" s="1091" t="s">
        <v>1541</v>
      </c>
      <c r="J10" s="1091" t="s">
        <v>1542</v>
      </c>
      <c r="K10" s="1091" t="s">
        <v>1543</v>
      </c>
      <c r="L10" s="1091" t="s">
        <v>1544</v>
      </c>
      <c r="M10" s="1091" t="s">
        <v>1545</v>
      </c>
      <c r="N10" s="1091" t="s">
        <v>1546</v>
      </c>
      <c r="O10" s="1091" t="s">
        <v>1547</v>
      </c>
      <c r="P10" s="1091" t="s">
        <v>1548</v>
      </c>
      <c r="Q10" s="1091" t="s">
        <v>1549</v>
      </c>
      <c r="R10" s="1091" t="s">
        <v>1550</v>
      </c>
      <c r="S10" s="1091" t="s">
        <v>1551</v>
      </c>
      <c r="T10" s="1091" t="s">
        <v>1552</v>
      </c>
      <c r="U10" s="1091" t="s">
        <v>1553</v>
      </c>
      <c r="V10" s="1091" t="s">
        <v>1554</v>
      </c>
      <c r="W10" s="924" t="s">
        <v>1683</v>
      </c>
    </row>
    <row r="11" spans="1:25">
      <c r="A11" s="2672"/>
      <c r="B11" s="2673"/>
      <c r="C11" s="2673"/>
      <c r="D11" s="2674"/>
      <c r="E11" s="2674"/>
      <c r="F11" s="2674"/>
      <c r="G11" s="2674"/>
      <c r="H11" s="2674"/>
      <c r="I11" s="2674"/>
      <c r="J11" s="2674"/>
      <c r="K11" s="2674"/>
      <c r="L11" s="2674"/>
      <c r="M11" s="2674"/>
      <c r="N11" s="2674"/>
      <c r="O11" s="2674"/>
      <c r="P11" s="2674"/>
      <c r="Q11" s="2674"/>
      <c r="R11" s="2674"/>
      <c r="S11" s="2674"/>
      <c r="T11" s="2674"/>
      <c r="U11" s="2674"/>
      <c r="V11" s="2675"/>
      <c r="W11" s="2676"/>
    </row>
    <row r="12" spans="1:25">
      <c r="A12" s="2596">
        <v>1</v>
      </c>
      <c r="B12" s="2597" t="s">
        <v>1405</v>
      </c>
      <c r="C12" s="2597"/>
      <c r="D12" s="2597"/>
      <c r="E12" s="2677">
        <f>SUM(E13:E16)</f>
        <v>0</v>
      </c>
      <c r="F12" s="2678">
        <f>SUM(F13:F16)</f>
        <v>0</v>
      </c>
      <c r="G12" s="2678">
        <f>SUM(G13:G16)</f>
        <v>0</v>
      </c>
      <c r="H12" s="2678">
        <f>SUM(H13:H16)</f>
        <v>0</v>
      </c>
      <c r="I12" s="2678">
        <f>SUM(I13:I16)</f>
        <v>0</v>
      </c>
      <c r="J12" s="2678">
        <f>F12-G12-H12-I12</f>
        <v>0</v>
      </c>
      <c r="K12" s="2678">
        <f t="shared" ref="K12:P12" si="0">SUM(K13:K16)</f>
        <v>0</v>
      </c>
      <c r="L12" s="2678">
        <f t="shared" si="0"/>
        <v>0</v>
      </c>
      <c r="M12" s="2678">
        <f t="shared" si="0"/>
        <v>0</v>
      </c>
      <c r="N12" s="2678">
        <f t="shared" si="0"/>
        <v>0</v>
      </c>
      <c r="O12" s="2678">
        <f t="shared" si="0"/>
        <v>0</v>
      </c>
      <c r="P12" s="2678">
        <f t="shared" si="0"/>
        <v>0</v>
      </c>
      <c r="Q12" s="2678">
        <f>J12+K12+L12+M12-N12-O12-P12</f>
        <v>0</v>
      </c>
      <c r="R12" s="2678">
        <f>SUM(R13:R16)</f>
        <v>0</v>
      </c>
      <c r="S12" s="2678">
        <f>SUM(S13:S16)</f>
        <v>0</v>
      </c>
      <c r="T12" s="2678">
        <f t="shared" ref="T12:T20" si="1">Q12+R12-S12</f>
        <v>0</v>
      </c>
      <c r="U12" s="2678">
        <f>SUM(U13:U16)</f>
        <v>0</v>
      </c>
      <c r="V12" s="2679">
        <f>IFERROR(T12/U12*100,0)</f>
        <v>0</v>
      </c>
      <c r="W12" s="2680">
        <f>SUM(W13:W16)</f>
        <v>0</v>
      </c>
      <c r="X12" s="136"/>
    </row>
    <row r="13" spans="1:25">
      <c r="A13" s="1073"/>
      <c r="B13" s="1074" t="s">
        <v>1556</v>
      </c>
      <c r="C13" s="1075" t="s">
        <v>1557</v>
      </c>
      <c r="D13" s="1075"/>
      <c r="E13" s="1086"/>
      <c r="F13" s="1087"/>
      <c r="G13" s="1087"/>
      <c r="H13" s="1087"/>
      <c r="I13" s="1087"/>
      <c r="J13" s="1088">
        <f t="shared" ref="J13:J20" si="2">F13-G13-H13-I13</f>
        <v>0</v>
      </c>
      <c r="K13" s="1087"/>
      <c r="L13" s="1087"/>
      <c r="M13" s="1087"/>
      <c r="N13" s="1087"/>
      <c r="O13" s="1087"/>
      <c r="P13" s="1087"/>
      <c r="Q13" s="1088">
        <f t="shared" ref="Q13:Q20" si="3">J13+K13+L13+M13-N13-O13-P13</f>
        <v>0</v>
      </c>
      <c r="R13" s="1087"/>
      <c r="S13" s="1087"/>
      <c r="T13" s="1088">
        <f t="shared" si="1"/>
        <v>0</v>
      </c>
      <c r="U13" s="1087"/>
      <c r="V13" s="2681">
        <f>IFERROR(T13/U13*100,0)</f>
        <v>0</v>
      </c>
      <c r="W13" s="2682"/>
      <c r="X13" s="136"/>
    </row>
    <row r="14" spans="1:25">
      <c r="A14" s="1073"/>
      <c r="B14" s="1074" t="s">
        <v>1558</v>
      </c>
      <c r="C14" s="1075" t="s">
        <v>1559</v>
      </c>
      <c r="D14" s="1075"/>
      <c r="E14" s="1086"/>
      <c r="F14" s="1087"/>
      <c r="G14" s="1087"/>
      <c r="H14" s="1087"/>
      <c r="I14" s="1087"/>
      <c r="J14" s="1088">
        <f t="shared" si="2"/>
        <v>0</v>
      </c>
      <c r="K14" s="1087"/>
      <c r="L14" s="1087"/>
      <c r="M14" s="1087"/>
      <c r="N14" s="1087"/>
      <c r="O14" s="1087"/>
      <c r="P14" s="1087"/>
      <c r="Q14" s="1088">
        <f t="shared" si="3"/>
        <v>0</v>
      </c>
      <c r="R14" s="1087"/>
      <c r="S14" s="1087"/>
      <c r="T14" s="1088">
        <f t="shared" si="1"/>
        <v>0</v>
      </c>
      <c r="U14" s="1087"/>
      <c r="V14" s="2681">
        <f t="shared" ref="V14:V20" si="4">IFERROR(T14/U14*100,0)</f>
        <v>0</v>
      </c>
      <c r="W14" s="2682"/>
      <c r="X14" s="136"/>
    </row>
    <row r="15" spans="1:25">
      <c r="A15" s="1073"/>
      <c r="B15" s="1074" t="s">
        <v>1560</v>
      </c>
      <c r="C15" s="1075" t="s">
        <v>1561</v>
      </c>
      <c r="D15" s="1075"/>
      <c r="E15" s="1086"/>
      <c r="F15" s="1087"/>
      <c r="G15" s="1087"/>
      <c r="H15" s="1087"/>
      <c r="I15" s="1087"/>
      <c r="J15" s="1088">
        <f t="shared" si="2"/>
        <v>0</v>
      </c>
      <c r="K15" s="1087"/>
      <c r="L15" s="1087"/>
      <c r="M15" s="1087"/>
      <c r="N15" s="1087"/>
      <c r="O15" s="1087"/>
      <c r="P15" s="1087"/>
      <c r="Q15" s="1088">
        <f t="shared" si="3"/>
        <v>0</v>
      </c>
      <c r="R15" s="1087"/>
      <c r="S15" s="1087"/>
      <c r="T15" s="1088">
        <f t="shared" si="1"/>
        <v>0</v>
      </c>
      <c r="U15" s="1087"/>
      <c r="V15" s="2681">
        <f t="shared" si="4"/>
        <v>0</v>
      </c>
      <c r="W15" s="2682"/>
      <c r="X15" s="136"/>
    </row>
    <row r="16" spans="1:25">
      <c r="A16" s="1073"/>
      <c r="B16" s="1074" t="s">
        <v>1562</v>
      </c>
      <c r="C16" s="1075" t="s">
        <v>1563</v>
      </c>
      <c r="D16" s="1075"/>
      <c r="E16" s="1086"/>
      <c r="F16" s="1087"/>
      <c r="G16" s="1087"/>
      <c r="H16" s="1087"/>
      <c r="I16" s="1087"/>
      <c r="J16" s="1088">
        <f t="shared" si="2"/>
        <v>0</v>
      </c>
      <c r="K16" s="1087"/>
      <c r="L16" s="1087"/>
      <c r="M16" s="1087"/>
      <c r="N16" s="1087"/>
      <c r="O16" s="1087"/>
      <c r="P16" s="1087"/>
      <c r="Q16" s="1088">
        <f t="shared" si="3"/>
        <v>0</v>
      </c>
      <c r="R16" s="1087"/>
      <c r="S16" s="1087"/>
      <c r="T16" s="1088">
        <f t="shared" si="1"/>
        <v>0</v>
      </c>
      <c r="U16" s="1087"/>
      <c r="V16" s="2681">
        <f t="shared" si="4"/>
        <v>0</v>
      </c>
      <c r="W16" s="2682"/>
      <c r="X16" s="136"/>
    </row>
    <row r="17" spans="1:24">
      <c r="A17" s="1073">
        <v>2</v>
      </c>
      <c r="B17" s="1078" t="s">
        <v>1564</v>
      </c>
      <c r="C17" s="1075"/>
      <c r="D17" s="1075"/>
      <c r="E17" s="1086"/>
      <c r="F17" s="1087"/>
      <c r="G17" s="1087"/>
      <c r="H17" s="1087"/>
      <c r="I17" s="1087"/>
      <c r="J17" s="1088">
        <f t="shared" si="2"/>
        <v>0</v>
      </c>
      <c r="K17" s="1087"/>
      <c r="L17" s="1087"/>
      <c r="M17" s="1087"/>
      <c r="N17" s="1087"/>
      <c r="O17" s="1087"/>
      <c r="P17" s="1087"/>
      <c r="Q17" s="1088">
        <f t="shared" si="3"/>
        <v>0</v>
      </c>
      <c r="R17" s="1087"/>
      <c r="S17" s="1087"/>
      <c r="T17" s="1088">
        <f t="shared" si="1"/>
        <v>0</v>
      </c>
      <c r="U17" s="1087"/>
      <c r="V17" s="2681">
        <f t="shared" si="4"/>
        <v>0</v>
      </c>
      <c r="W17" s="2682"/>
      <c r="X17" s="136"/>
    </row>
    <row r="18" spans="1:24">
      <c r="A18" s="1073">
        <v>3</v>
      </c>
      <c r="B18" s="1078" t="s">
        <v>1565</v>
      </c>
      <c r="C18" s="1075"/>
      <c r="D18" s="1075"/>
      <c r="E18" s="1086"/>
      <c r="F18" s="1087"/>
      <c r="G18" s="1087"/>
      <c r="H18" s="1087"/>
      <c r="I18" s="1087"/>
      <c r="J18" s="1088">
        <f t="shared" si="2"/>
        <v>0</v>
      </c>
      <c r="K18" s="1087"/>
      <c r="L18" s="1087"/>
      <c r="M18" s="1087"/>
      <c r="N18" s="1087"/>
      <c r="O18" s="1087"/>
      <c r="P18" s="1087"/>
      <c r="Q18" s="1088">
        <f t="shared" si="3"/>
        <v>0</v>
      </c>
      <c r="R18" s="1087"/>
      <c r="S18" s="1087"/>
      <c r="T18" s="1088">
        <f t="shared" si="1"/>
        <v>0</v>
      </c>
      <c r="U18" s="1087"/>
      <c r="V18" s="2681">
        <f t="shared" si="4"/>
        <v>0</v>
      </c>
      <c r="W18" s="2682"/>
      <c r="X18" s="136"/>
    </row>
    <row r="19" spans="1:24">
      <c r="A19" s="1073">
        <v>4</v>
      </c>
      <c r="B19" s="1075" t="s">
        <v>1566</v>
      </c>
      <c r="C19" s="1075"/>
      <c r="D19" s="1075"/>
      <c r="E19" s="1086"/>
      <c r="F19" s="1087"/>
      <c r="G19" s="1087"/>
      <c r="H19" s="1087"/>
      <c r="I19" s="1087"/>
      <c r="J19" s="1088">
        <f t="shared" si="2"/>
        <v>0</v>
      </c>
      <c r="K19" s="1087"/>
      <c r="L19" s="1087"/>
      <c r="M19" s="1087"/>
      <c r="N19" s="1087"/>
      <c r="O19" s="1087"/>
      <c r="P19" s="1087"/>
      <c r="Q19" s="1088">
        <f t="shared" si="3"/>
        <v>0</v>
      </c>
      <c r="R19" s="1087"/>
      <c r="S19" s="1087"/>
      <c r="T19" s="1088">
        <f t="shared" si="1"/>
        <v>0</v>
      </c>
      <c r="U19" s="1087"/>
      <c r="V19" s="2681">
        <f t="shared" si="4"/>
        <v>0</v>
      </c>
      <c r="W19" s="2682"/>
      <c r="X19" s="136"/>
    </row>
    <row r="20" spans="1:24">
      <c r="A20" s="1085">
        <v>5</v>
      </c>
      <c r="B20" s="2607" t="s">
        <v>1567</v>
      </c>
      <c r="C20" s="2607"/>
      <c r="D20" s="2607"/>
      <c r="E20" s="1086"/>
      <c r="F20" s="1087"/>
      <c r="G20" s="1087"/>
      <c r="H20" s="1087"/>
      <c r="I20" s="1087"/>
      <c r="J20" s="1088">
        <f t="shared" si="2"/>
        <v>0</v>
      </c>
      <c r="K20" s="1087"/>
      <c r="L20" s="1087"/>
      <c r="M20" s="1087"/>
      <c r="N20" s="1087"/>
      <c r="O20" s="1087"/>
      <c r="P20" s="1087"/>
      <c r="Q20" s="1088">
        <f t="shared" si="3"/>
        <v>0</v>
      </c>
      <c r="R20" s="1087"/>
      <c r="S20" s="1087"/>
      <c r="T20" s="1088">
        <f t="shared" si="1"/>
        <v>0</v>
      </c>
      <c r="U20" s="1087"/>
      <c r="V20" s="2681">
        <f t="shared" si="4"/>
        <v>0</v>
      </c>
      <c r="W20" s="2682"/>
      <c r="X20" s="136"/>
    </row>
    <row r="21" spans="1:24" ht="13.5" thickBot="1">
      <c r="A21" s="2608"/>
      <c r="E21" s="2609"/>
      <c r="I21" s="2610"/>
      <c r="J21" s="2610"/>
      <c r="K21" s="2610"/>
      <c r="L21" s="2610"/>
      <c r="M21" s="2611"/>
      <c r="N21" s="2610"/>
      <c r="O21" s="2610"/>
      <c r="P21" s="2610"/>
      <c r="Q21" s="2610"/>
      <c r="R21" s="2610"/>
      <c r="S21" s="2610"/>
      <c r="T21" s="2611"/>
      <c r="U21" s="2610"/>
      <c r="V21" s="2610"/>
      <c r="W21" s="1565"/>
    </row>
    <row r="22" spans="1:24" s="137" customFormat="1" ht="13.5" thickBot="1">
      <c r="A22" s="2683"/>
      <c r="B22" s="2683" t="s">
        <v>1568</v>
      </c>
      <c r="C22" s="2683"/>
      <c r="D22" s="2683"/>
      <c r="E22" s="2684">
        <f>E12+E17+E18+E19+E20</f>
        <v>0</v>
      </c>
      <c r="F22" s="2615">
        <f t="shared" ref="F22:P22" si="5">F12+F17+F18+F19+F20</f>
        <v>0</v>
      </c>
      <c r="G22" s="2615">
        <f t="shared" si="5"/>
        <v>0</v>
      </c>
      <c r="H22" s="2615">
        <f t="shared" si="5"/>
        <v>0</v>
      </c>
      <c r="I22" s="2615">
        <f t="shared" si="5"/>
        <v>0</v>
      </c>
      <c r="J22" s="2615">
        <f t="shared" si="5"/>
        <v>0</v>
      </c>
      <c r="K22" s="2615">
        <f t="shared" si="5"/>
        <v>0</v>
      </c>
      <c r="L22" s="2615">
        <f t="shared" si="5"/>
        <v>0</v>
      </c>
      <c r="M22" s="2615">
        <f t="shared" si="5"/>
        <v>0</v>
      </c>
      <c r="N22" s="2615">
        <f t="shared" si="5"/>
        <v>0</v>
      </c>
      <c r="O22" s="2615">
        <f t="shared" si="5"/>
        <v>0</v>
      </c>
      <c r="P22" s="2615">
        <f t="shared" si="5"/>
        <v>0</v>
      </c>
      <c r="Q22" s="2615">
        <f>Q12+Q17+Q18+Q19+Q20</f>
        <v>0</v>
      </c>
      <c r="R22" s="2615">
        <f>R12+R17+R18+R19+R20</f>
        <v>0</v>
      </c>
      <c r="S22" s="2615">
        <f>S12+S17+S18+S19+S20</f>
        <v>0</v>
      </c>
      <c r="T22" s="2615">
        <f>T12+T17+T18+T19+T20</f>
        <v>0</v>
      </c>
      <c r="U22" s="2615">
        <f>U12+U17+U18+U19+U20</f>
        <v>0</v>
      </c>
      <c r="V22" s="2685">
        <f>IFERROR(T22/U22*100,0)</f>
        <v>0</v>
      </c>
      <c r="W22" s="2686">
        <f>W12+W17+W18+W19+W20</f>
        <v>0</v>
      </c>
      <c r="X22" s="136"/>
    </row>
    <row r="23" spans="1:24">
      <c r="A23" s="2687"/>
      <c r="B23" s="2688"/>
      <c r="C23" s="2688"/>
      <c r="D23" s="2688"/>
      <c r="E23" s="2689"/>
      <c r="F23" s="2688"/>
      <c r="G23" s="2688"/>
      <c r="H23" s="2688"/>
      <c r="I23" s="2690"/>
      <c r="J23" s="2690"/>
      <c r="K23" s="2690"/>
      <c r="L23" s="2690"/>
      <c r="M23" s="2638"/>
      <c r="N23" s="2690"/>
      <c r="O23" s="2690"/>
      <c r="P23" s="2690"/>
      <c r="Q23" s="2690"/>
      <c r="R23" s="2690"/>
      <c r="S23" s="2690"/>
      <c r="T23" s="2638"/>
      <c r="U23" s="2690"/>
      <c r="V23" s="2690"/>
      <c r="W23" s="2691"/>
    </row>
    <row r="24" spans="1:24">
      <c r="A24" s="2596">
        <v>6</v>
      </c>
      <c r="B24" s="2621" t="s">
        <v>1569</v>
      </c>
      <c r="C24" s="2597"/>
      <c r="D24" s="2597"/>
      <c r="E24" s="2677"/>
      <c r="F24" s="2678"/>
      <c r="G24" s="2678"/>
      <c r="H24" s="2678"/>
      <c r="I24" s="2678"/>
      <c r="J24" s="2678">
        <f>F24-G24-H24-I24</f>
        <v>0</v>
      </c>
      <c r="K24" s="2678"/>
      <c r="L24" s="2678"/>
      <c r="M24" s="2678"/>
      <c r="N24" s="2678"/>
      <c r="O24" s="2678"/>
      <c r="P24" s="2678"/>
      <c r="Q24" s="2678">
        <f>J24+K24+L24+M24-N24-O24-P24</f>
        <v>0</v>
      </c>
      <c r="R24" s="2678"/>
      <c r="S24" s="2678"/>
      <c r="T24" s="2678">
        <f>Q24+R24-S24</f>
        <v>0</v>
      </c>
      <c r="U24" s="2678"/>
      <c r="V24" s="2679">
        <f>IFERROR(T24/U24*100,0)</f>
        <v>0</v>
      </c>
      <c r="W24" s="2680"/>
      <c r="X24" s="136"/>
    </row>
    <row r="25" spans="1:24">
      <c r="A25" s="1073">
        <v>7</v>
      </c>
      <c r="B25" s="1078" t="s">
        <v>1570</v>
      </c>
      <c r="C25" s="1075"/>
      <c r="D25" s="1075"/>
      <c r="E25" s="1086"/>
      <c r="F25" s="1087"/>
      <c r="G25" s="1087"/>
      <c r="H25" s="1087"/>
      <c r="I25" s="1087"/>
      <c r="J25" s="1088">
        <f>F25-G25-H25-I25</f>
        <v>0</v>
      </c>
      <c r="K25" s="1087"/>
      <c r="L25" s="1087"/>
      <c r="M25" s="1087"/>
      <c r="N25" s="1087"/>
      <c r="O25" s="1087"/>
      <c r="P25" s="1087"/>
      <c r="Q25" s="1088">
        <f>J25+K25+L25+M25-N25-O25-P25</f>
        <v>0</v>
      </c>
      <c r="R25" s="1087"/>
      <c r="S25" s="1087"/>
      <c r="T25" s="1088">
        <f>Q25+R25-S25</f>
        <v>0</v>
      </c>
      <c r="U25" s="1087"/>
      <c r="V25" s="2681">
        <f>IFERROR(T25/U25*100,0)</f>
        <v>0</v>
      </c>
      <c r="W25" s="2682"/>
      <c r="X25" s="136"/>
    </row>
    <row r="26" spans="1:24">
      <c r="A26" s="1085">
        <v>8</v>
      </c>
      <c r="B26" s="2616" t="s">
        <v>1571</v>
      </c>
      <c r="C26" s="2607"/>
      <c r="D26" s="2607"/>
      <c r="E26" s="1086"/>
      <c r="F26" s="1087"/>
      <c r="G26" s="1087"/>
      <c r="H26" s="1087"/>
      <c r="I26" s="1087"/>
      <c r="J26" s="1088">
        <f>F26-G26-H26-I26</f>
        <v>0</v>
      </c>
      <c r="K26" s="1087"/>
      <c r="L26" s="1087"/>
      <c r="M26" s="1087"/>
      <c r="N26" s="1087"/>
      <c r="O26" s="1087"/>
      <c r="P26" s="1087"/>
      <c r="Q26" s="1088">
        <f>J26+K26+L26+M26-N26-O26-P26</f>
        <v>0</v>
      </c>
      <c r="R26" s="1087"/>
      <c r="S26" s="1087"/>
      <c r="T26" s="1088">
        <f>Q26+R26-S26</f>
        <v>0</v>
      </c>
      <c r="U26" s="1087"/>
      <c r="V26" s="2681">
        <f>IFERROR(T26/U26*100,0)</f>
        <v>0</v>
      </c>
      <c r="W26" s="2682"/>
      <c r="X26" s="136"/>
    </row>
    <row r="27" spans="1:24" ht="13.5" thickBot="1">
      <c r="A27" s="2608"/>
      <c r="E27" s="2609"/>
      <c r="I27" s="2610"/>
      <c r="J27" s="2610"/>
      <c r="K27" s="2610"/>
      <c r="L27" s="2610"/>
      <c r="M27" s="2611"/>
      <c r="N27" s="2610"/>
      <c r="O27" s="2610"/>
      <c r="P27" s="2610"/>
      <c r="Q27" s="2610"/>
      <c r="R27" s="2610"/>
      <c r="S27" s="2610"/>
      <c r="T27" s="2611"/>
      <c r="U27" s="2610"/>
      <c r="V27" s="2610"/>
      <c r="W27" s="1565"/>
    </row>
    <row r="28" spans="1:24" ht="13.5" thickBot="1">
      <c r="A28" s="2683"/>
      <c r="B28" s="2683" t="s">
        <v>1572</v>
      </c>
      <c r="C28" s="2683"/>
      <c r="D28" s="2683"/>
      <c r="E28" s="2684">
        <f>E25+E26+E24</f>
        <v>0</v>
      </c>
      <c r="F28" s="2615">
        <f t="shared" ref="F28:U28" si="6">F24+F25+F26</f>
        <v>0</v>
      </c>
      <c r="G28" s="2615">
        <f t="shared" si="6"/>
        <v>0</v>
      </c>
      <c r="H28" s="2615">
        <f t="shared" si="6"/>
        <v>0</v>
      </c>
      <c r="I28" s="2615">
        <f t="shared" si="6"/>
        <v>0</v>
      </c>
      <c r="J28" s="2615">
        <f t="shared" si="6"/>
        <v>0</v>
      </c>
      <c r="K28" s="2615">
        <f t="shared" si="6"/>
        <v>0</v>
      </c>
      <c r="L28" s="2615">
        <f t="shared" si="6"/>
        <v>0</v>
      </c>
      <c r="M28" s="2615">
        <f t="shared" si="6"/>
        <v>0</v>
      </c>
      <c r="N28" s="2615">
        <f t="shared" si="6"/>
        <v>0</v>
      </c>
      <c r="O28" s="2615">
        <f t="shared" si="6"/>
        <v>0</v>
      </c>
      <c r="P28" s="2615">
        <f t="shared" si="6"/>
        <v>0</v>
      </c>
      <c r="Q28" s="2615">
        <f t="shared" si="6"/>
        <v>0</v>
      </c>
      <c r="R28" s="2615">
        <f>R24+R25+R26</f>
        <v>0</v>
      </c>
      <c r="S28" s="2615">
        <f>S24+S25+S26</f>
        <v>0</v>
      </c>
      <c r="T28" s="2615">
        <f t="shared" si="6"/>
        <v>0</v>
      </c>
      <c r="U28" s="2615">
        <f t="shared" si="6"/>
        <v>0</v>
      </c>
      <c r="V28" s="2685">
        <f>IFERROR(T28/U28*100,0)</f>
        <v>0</v>
      </c>
      <c r="W28" s="2686">
        <f>W24+W25+W26</f>
        <v>0</v>
      </c>
      <c r="X28" s="136"/>
    </row>
    <row r="29" spans="1:24">
      <c r="A29" s="2687"/>
      <c r="B29" s="2688"/>
      <c r="C29" s="2688"/>
      <c r="D29" s="2692"/>
      <c r="E29" s="2609"/>
      <c r="I29" s="2610"/>
      <c r="J29" s="2610"/>
      <c r="K29" s="2610"/>
      <c r="L29" s="2610"/>
      <c r="M29" s="2611"/>
      <c r="N29" s="2610"/>
      <c r="O29" s="2610"/>
      <c r="P29" s="2610"/>
      <c r="Q29" s="2610"/>
      <c r="R29" s="2610"/>
      <c r="S29" s="2610"/>
      <c r="T29" s="2611"/>
      <c r="U29" s="2610"/>
      <c r="V29" s="2610"/>
      <c r="W29" s="1565"/>
    </row>
    <row r="30" spans="1:24">
      <c r="A30" s="2596">
        <v>9</v>
      </c>
      <c r="B30" s="2597" t="s">
        <v>1573</v>
      </c>
      <c r="C30" s="2597"/>
      <c r="D30" s="2597"/>
      <c r="E30" s="1087">
        <f>SUM(E31:E35)</f>
        <v>0</v>
      </c>
      <c r="F30" s="1087">
        <f>SUM(F31:F35)</f>
        <v>0</v>
      </c>
      <c r="G30" s="1087">
        <f>SUM(G31:G35)</f>
        <v>0</v>
      </c>
      <c r="H30" s="1087">
        <f>SUM(H31:H35)</f>
        <v>0</v>
      </c>
      <c r="I30" s="1087">
        <f>SUM(I31:I35)</f>
        <v>0</v>
      </c>
      <c r="J30" s="1088">
        <f t="shared" ref="J30:J93" si="7">F30-G30-H30-I30</f>
        <v>0</v>
      </c>
      <c r="K30" s="1087">
        <f t="shared" ref="K30:P30" si="8">SUM(K31:K35)</f>
        <v>0</v>
      </c>
      <c r="L30" s="1087">
        <f t="shared" si="8"/>
        <v>0</v>
      </c>
      <c r="M30" s="1087">
        <f t="shared" si="8"/>
        <v>0</v>
      </c>
      <c r="N30" s="1087">
        <f t="shared" si="8"/>
        <v>0</v>
      </c>
      <c r="O30" s="1087">
        <f t="shared" si="8"/>
        <v>0</v>
      </c>
      <c r="P30" s="1087">
        <f t="shared" si="8"/>
        <v>0</v>
      </c>
      <c r="Q30" s="1088">
        <f t="shared" ref="Q30:Q93" si="9">J30+K30+L30+M30-N30-O30-P30</f>
        <v>0</v>
      </c>
      <c r="R30" s="1087">
        <f>SUM(R31:R35)</f>
        <v>0</v>
      </c>
      <c r="S30" s="1087">
        <f>SUM(S31:S35)</f>
        <v>0</v>
      </c>
      <c r="T30" s="1087">
        <f>Q30+R30-S30</f>
        <v>0</v>
      </c>
      <c r="U30" s="1087">
        <f>SUM(U31:U35)</f>
        <v>0</v>
      </c>
      <c r="V30" s="2693">
        <f t="shared" ref="V30:V93" si="10">IFERROR(T30/U30*100,0)</f>
        <v>0</v>
      </c>
      <c r="W30" s="2682">
        <f>SUM(W31:W35)</f>
        <v>0</v>
      </c>
      <c r="X30" s="136"/>
    </row>
    <row r="31" spans="1:24">
      <c r="A31" s="1073"/>
      <c r="B31" s="1074" t="s">
        <v>1556</v>
      </c>
      <c r="C31" s="1075" t="s">
        <v>1574</v>
      </c>
      <c r="D31" s="1075"/>
      <c r="E31" s="1086"/>
      <c r="F31" s="1087"/>
      <c r="G31" s="1087"/>
      <c r="H31" s="1087"/>
      <c r="I31" s="1087"/>
      <c r="J31" s="1088">
        <f t="shared" si="7"/>
        <v>0</v>
      </c>
      <c r="K31" s="1087"/>
      <c r="L31" s="1087"/>
      <c r="M31" s="1087"/>
      <c r="N31" s="1087"/>
      <c r="O31" s="1087"/>
      <c r="P31" s="1087"/>
      <c r="Q31" s="1088">
        <f t="shared" si="9"/>
        <v>0</v>
      </c>
      <c r="R31" s="1087"/>
      <c r="S31" s="1087"/>
      <c r="T31" s="1088">
        <f t="shared" ref="T31:T93" si="11">Q31+R31-S31</f>
        <v>0</v>
      </c>
      <c r="U31" s="1087"/>
      <c r="V31" s="2681">
        <f t="shared" si="10"/>
        <v>0</v>
      </c>
      <c r="W31" s="2682"/>
      <c r="X31" s="136"/>
    </row>
    <row r="32" spans="1:24">
      <c r="A32" s="1073"/>
      <c r="B32" s="1074" t="s">
        <v>1558</v>
      </c>
      <c r="C32" s="1075" t="s">
        <v>1575</v>
      </c>
      <c r="D32" s="1075"/>
      <c r="E32" s="1086"/>
      <c r="F32" s="1087"/>
      <c r="G32" s="1087"/>
      <c r="H32" s="1087"/>
      <c r="I32" s="1087"/>
      <c r="J32" s="1088">
        <f t="shared" si="7"/>
        <v>0</v>
      </c>
      <c r="K32" s="1087"/>
      <c r="L32" s="1087"/>
      <c r="M32" s="1087"/>
      <c r="N32" s="1087"/>
      <c r="O32" s="1087"/>
      <c r="P32" s="1087"/>
      <c r="Q32" s="1088">
        <f t="shared" si="9"/>
        <v>0</v>
      </c>
      <c r="R32" s="1087"/>
      <c r="S32" s="1087"/>
      <c r="T32" s="1088">
        <f t="shared" si="11"/>
        <v>0</v>
      </c>
      <c r="U32" s="1087"/>
      <c r="V32" s="2681">
        <f t="shared" si="10"/>
        <v>0</v>
      </c>
      <c r="W32" s="2682"/>
      <c r="X32" s="136"/>
    </row>
    <row r="33" spans="1:24">
      <c r="A33" s="1073"/>
      <c r="B33" s="1074" t="s">
        <v>1560</v>
      </c>
      <c r="C33" s="1075" t="s">
        <v>1576</v>
      </c>
      <c r="D33" s="1075"/>
      <c r="E33" s="1086"/>
      <c r="F33" s="1087"/>
      <c r="G33" s="1087"/>
      <c r="H33" s="1087"/>
      <c r="I33" s="1087"/>
      <c r="J33" s="1088">
        <f t="shared" si="7"/>
        <v>0</v>
      </c>
      <c r="K33" s="1087"/>
      <c r="L33" s="1087"/>
      <c r="M33" s="1087"/>
      <c r="N33" s="1087"/>
      <c r="O33" s="1087"/>
      <c r="P33" s="1087"/>
      <c r="Q33" s="1088">
        <f t="shared" si="9"/>
        <v>0</v>
      </c>
      <c r="R33" s="1087"/>
      <c r="S33" s="1087"/>
      <c r="T33" s="1088">
        <f t="shared" si="11"/>
        <v>0</v>
      </c>
      <c r="U33" s="1087"/>
      <c r="V33" s="2681">
        <f t="shared" si="10"/>
        <v>0</v>
      </c>
      <c r="W33" s="2682"/>
      <c r="X33" s="136"/>
    </row>
    <row r="34" spans="1:24">
      <c r="A34" s="1073"/>
      <c r="B34" s="1074" t="s">
        <v>1562</v>
      </c>
      <c r="C34" s="1075" t="s">
        <v>1577</v>
      </c>
      <c r="D34" s="1075"/>
      <c r="E34" s="1086"/>
      <c r="F34" s="1087"/>
      <c r="G34" s="1087"/>
      <c r="H34" s="1087"/>
      <c r="I34" s="1087"/>
      <c r="J34" s="1088">
        <f t="shared" si="7"/>
        <v>0</v>
      </c>
      <c r="K34" s="1087"/>
      <c r="L34" s="1087"/>
      <c r="M34" s="1087"/>
      <c r="N34" s="1087"/>
      <c r="O34" s="1087"/>
      <c r="P34" s="1087"/>
      <c r="Q34" s="1088">
        <f t="shared" si="9"/>
        <v>0</v>
      </c>
      <c r="R34" s="1087">
        <v>0</v>
      </c>
      <c r="S34" s="1087"/>
      <c r="T34" s="1088">
        <f t="shared" si="11"/>
        <v>0</v>
      </c>
      <c r="U34" s="1087"/>
      <c r="V34" s="2681">
        <f t="shared" si="10"/>
        <v>0</v>
      </c>
      <c r="W34" s="2682"/>
      <c r="X34" s="136"/>
    </row>
    <row r="35" spans="1:24">
      <c r="A35" s="1073"/>
      <c r="B35" s="1074" t="s">
        <v>1578</v>
      </c>
      <c r="C35" s="2622" t="s">
        <v>1586</v>
      </c>
      <c r="D35" s="1075"/>
      <c r="E35" s="1087">
        <f>E36+E37</f>
        <v>0</v>
      </c>
      <c r="F35" s="1087">
        <f>F36+F37</f>
        <v>0</v>
      </c>
      <c r="G35" s="1087">
        <f>G36+G37</f>
        <v>0</v>
      </c>
      <c r="H35" s="1087">
        <f>H36+H37</f>
        <v>0</v>
      </c>
      <c r="I35" s="1087">
        <f>I36+I37</f>
        <v>0</v>
      </c>
      <c r="J35" s="1088">
        <f t="shared" si="7"/>
        <v>0</v>
      </c>
      <c r="K35" s="1087">
        <f t="shared" ref="K35:P35" si="12">K36+K37</f>
        <v>0</v>
      </c>
      <c r="L35" s="1087">
        <f t="shared" si="12"/>
        <v>0</v>
      </c>
      <c r="M35" s="1087">
        <f t="shared" si="12"/>
        <v>0</v>
      </c>
      <c r="N35" s="1087">
        <f t="shared" si="12"/>
        <v>0</v>
      </c>
      <c r="O35" s="1087">
        <f t="shared" si="12"/>
        <v>0</v>
      </c>
      <c r="P35" s="1087">
        <f t="shared" si="12"/>
        <v>0</v>
      </c>
      <c r="Q35" s="1088">
        <f t="shared" si="9"/>
        <v>0</v>
      </c>
      <c r="R35" s="1087">
        <f>R36+R37</f>
        <v>0</v>
      </c>
      <c r="S35" s="1087">
        <f>S36+S37</f>
        <v>0</v>
      </c>
      <c r="T35" s="1088">
        <f t="shared" si="11"/>
        <v>0</v>
      </c>
      <c r="U35" s="1087">
        <f>U36+U37</f>
        <v>0</v>
      </c>
      <c r="V35" s="2681">
        <f t="shared" si="10"/>
        <v>0</v>
      </c>
      <c r="W35" s="2682">
        <f>W36+W37</f>
        <v>0</v>
      </c>
      <c r="X35" s="136"/>
    </row>
    <row r="36" spans="1:24">
      <c r="A36" s="1081"/>
      <c r="B36" s="1082"/>
      <c r="C36" s="1075" t="s">
        <v>1580</v>
      </c>
      <c r="D36" s="1075" t="s">
        <v>1684</v>
      </c>
      <c r="E36" s="1086"/>
      <c r="F36" s="1087"/>
      <c r="G36" s="1087"/>
      <c r="H36" s="1087"/>
      <c r="I36" s="1087"/>
      <c r="J36" s="1088">
        <f t="shared" si="7"/>
        <v>0</v>
      </c>
      <c r="K36" s="1087"/>
      <c r="L36" s="1087"/>
      <c r="M36" s="1087"/>
      <c r="N36" s="1087"/>
      <c r="O36" s="1087"/>
      <c r="P36" s="1087"/>
      <c r="Q36" s="1088">
        <f t="shared" si="9"/>
        <v>0</v>
      </c>
      <c r="R36" s="1087"/>
      <c r="S36" s="1087"/>
      <c r="T36" s="1088">
        <f t="shared" si="11"/>
        <v>0</v>
      </c>
      <c r="U36" s="1087"/>
      <c r="V36" s="2681">
        <f t="shared" si="10"/>
        <v>0</v>
      </c>
      <c r="W36" s="2682"/>
      <c r="X36" s="136"/>
    </row>
    <row r="37" spans="1:24">
      <c r="A37" s="1081"/>
      <c r="B37" s="1082"/>
      <c r="C37" s="1075" t="s">
        <v>1582</v>
      </c>
      <c r="D37" s="1075" t="s">
        <v>1583</v>
      </c>
      <c r="E37" s="1086"/>
      <c r="F37" s="1087"/>
      <c r="G37" s="1087"/>
      <c r="H37" s="1087"/>
      <c r="I37" s="1087"/>
      <c r="J37" s="1088">
        <f t="shared" si="7"/>
        <v>0</v>
      </c>
      <c r="K37" s="1087"/>
      <c r="L37" s="1087"/>
      <c r="M37" s="1087"/>
      <c r="N37" s="1087"/>
      <c r="O37" s="1087"/>
      <c r="P37" s="1087"/>
      <c r="Q37" s="1088">
        <f t="shared" si="9"/>
        <v>0</v>
      </c>
      <c r="R37" s="1087"/>
      <c r="S37" s="1087"/>
      <c r="T37" s="1088">
        <f t="shared" si="11"/>
        <v>0</v>
      </c>
      <c r="U37" s="1087"/>
      <c r="V37" s="2681">
        <f t="shared" si="10"/>
        <v>0</v>
      </c>
      <c r="W37" s="2682"/>
      <c r="X37" s="136"/>
    </row>
    <row r="38" spans="1:24">
      <c r="A38" s="1073">
        <v>10</v>
      </c>
      <c r="B38" s="1075" t="s">
        <v>1584</v>
      </c>
      <c r="C38" s="1075"/>
      <c r="D38" s="1075"/>
      <c r="E38" s="1087">
        <f>SUM(E39:E42)</f>
        <v>0</v>
      </c>
      <c r="F38" s="1087">
        <f>SUM(F39:F42)</f>
        <v>0</v>
      </c>
      <c r="G38" s="1087">
        <f>SUM(G39:G42)</f>
        <v>0</v>
      </c>
      <c r="H38" s="1087">
        <f>SUM(H39:H42)</f>
        <v>0</v>
      </c>
      <c r="I38" s="1087">
        <f>SUM(I39:I42)</f>
        <v>0</v>
      </c>
      <c r="J38" s="1087">
        <f t="shared" si="7"/>
        <v>0</v>
      </c>
      <c r="K38" s="1087">
        <f t="shared" ref="K38:P38" si="13">SUM(K39:K42)</f>
        <v>0</v>
      </c>
      <c r="L38" s="1087">
        <f t="shared" si="13"/>
        <v>0</v>
      </c>
      <c r="M38" s="1087">
        <f t="shared" si="13"/>
        <v>0</v>
      </c>
      <c r="N38" s="1087">
        <f t="shared" si="13"/>
        <v>0</v>
      </c>
      <c r="O38" s="1087">
        <f t="shared" si="13"/>
        <v>0</v>
      </c>
      <c r="P38" s="1087">
        <f t="shared" si="13"/>
        <v>0</v>
      </c>
      <c r="Q38" s="1087">
        <f t="shared" si="9"/>
        <v>0</v>
      </c>
      <c r="R38" s="1087">
        <f>SUM(R39:R42)</f>
        <v>0</v>
      </c>
      <c r="S38" s="1087">
        <f>SUM(S39:S42)</f>
        <v>0</v>
      </c>
      <c r="T38" s="1088">
        <f t="shared" si="11"/>
        <v>0</v>
      </c>
      <c r="U38" s="1087">
        <f>SUM(U39:U42)</f>
        <v>0</v>
      </c>
      <c r="V38" s="2681">
        <f t="shared" si="10"/>
        <v>0</v>
      </c>
      <c r="W38" s="2682">
        <f>SUM(W39:W42)</f>
        <v>0</v>
      </c>
      <c r="X38" s="136"/>
    </row>
    <row r="39" spans="1:24">
      <c r="A39" s="1081"/>
      <c r="B39" s="1074" t="s">
        <v>1556</v>
      </c>
      <c r="C39" s="1075" t="s">
        <v>1585</v>
      </c>
      <c r="D39" s="1075"/>
      <c r="E39" s="1086"/>
      <c r="F39" s="1087"/>
      <c r="G39" s="1087"/>
      <c r="H39" s="1087"/>
      <c r="I39" s="1087"/>
      <c r="J39" s="1087">
        <f t="shared" si="7"/>
        <v>0</v>
      </c>
      <c r="K39" s="1087"/>
      <c r="L39" s="1087"/>
      <c r="M39" s="1087"/>
      <c r="N39" s="1087"/>
      <c r="O39" s="1087"/>
      <c r="P39" s="1087"/>
      <c r="Q39" s="1087">
        <f t="shared" si="9"/>
        <v>0</v>
      </c>
      <c r="R39" s="1087"/>
      <c r="S39" s="1087"/>
      <c r="T39" s="1088">
        <f t="shared" si="11"/>
        <v>0</v>
      </c>
      <c r="U39" s="1087"/>
      <c r="V39" s="2681">
        <f t="shared" si="10"/>
        <v>0</v>
      </c>
      <c r="W39" s="2682"/>
      <c r="X39" s="136"/>
    </row>
    <row r="40" spans="1:24">
      <c r="A40" s="1081"/>
      <c r="B40" s="1074" t="s">
        <v>1558</v>
      </c>
      <c r="C40" s="1075" t="s">
        <v>1586</v>
      </c>
      <c r="D40" s="1075"/>
      <c r="E40" s="1086"/>
      <c r="F40" s="1087"/>
      <c r="G40" s="1087"/>
      <c r="H40" s="1087"/>
      <c r="I40" s="1087"/>
      <c r="J40" s="1087">
        <f t="shared" si="7"/>
        <v>0</v>
      </c>
      <c r="K40" s="1087"/>
      <c r="L40" s="1087"/>
      <c r="M40" s="1087"/>
      <c r="N40" s="1087"/>
      <c r="O40" s="1087"/>
      <c r="P40" s="1087"/>
      <c r="Q40" s="1087">
        <f t="shared" si="9"/>
        <v>0</v>
      </c>
      <c r="R40" s="1087"/>
      <c r="S40" s="1087"/>
      <c r="T40" s="1088">
        <f t="shared" si="11"/>
        <v>0</v>
      </c>
      <c r="U40" s="1087"/>
      <c r="V40" s="2681">
        <f t="shared" si="10"/>
        <v>0</v>
      </c>
      <c r="W40" s="2682"/>
      <c r="X40" s="136"/>
    </row>
    <row r="41" spans="1:24">
      <c r="A41" s="1081"/>
      <c r="B41" s="1074" t="s">
        <v>1560</v>
      </c>
      <c r="C41" s="1075" t="s">
        <v>1576</v>
      </c>
      <c r="D41" s="1075"/>
      <c r="E41" s="1086"/>
      <c r="F41" s="1087"/>
      <c r="G41" s="1087"/>
      <c r="H41" s="1087"/>
      <c r="I41" s="1087"/>
      <c r="J41" s="1087">
        <f t="shared" si="7"/>
        <v>0</v>
      </c>
      <c r="K41" s="1087"/>
      <c r="L41" s="1087"/>
      <c r="M41" s="1087"/>
      <c r="N41" s="1087"/>
      <c r="O41" s="1087"/>
      <c r="P41" s="1087"/>
      <c r="Q41" s="1087">
        <f t="shared" si="9"/>
        <v>0</v>
      </c>
      <c r="R41" s="1087"/>
      <c r="S41" s="1087"/>
      <c r="T41" s="1088">
        <f t="shared" si="11"/>
        <v>0</v>
      </c>
      <c r="U41" s="1087"/>
      <c r="V41" s="2681">
        <f t="shared" si="10"/>
        <v>0</v>
      </c>
      <c r="W41" s="2682"/>
      <c r="X41" s="136"/>
    </row>
    <row r="42" spans="1:24">
      <c r="A42" s="1081"/>
      <c r="B42" s="1074" t="s">
        <v>1562</v>
      </c>
      <c r="C42" s="1075" t="s">
        <v>1587</v>
      </c>
      <c r="D42" s="1075"/>
      <c r="E42" s="1086"/>
      <c r="F42" s="1087"/>
      <c r="G42" s="1087"/>
      <c r="H42" s="1087"/>
      <c r="I42" s="1087"/>
      <c r="J42" s="1087">
        <f t="shared" si="7"/>
        <v>0</v>
      </c>
      <c r="K42" s="1087"/>
      <c r="L42" s="1087"/>
      <c r="M42" s="1087"/>
      <c r="N42" s="1087"/>
      <c r="O42" s="1087"/>
      <c r="P42" s="1087"/>
      <c r="Q42" s="1087">
        <f t="shared" si="9"/>
        <v>0</v>
      </c>
      <c r="R42" s="1087">
        <v>0</v>
      </c>
      <c r="S42" s="1087"/>
      <c r="T42" s="1088">
        <f t="shared" si="11"/>
        <v>0</v>
      </c>
      <c r="U42" s="1087"/>
      <c r="V42" s="2681">
        <f t="shared" si="10"/>
        <v>0</v>
      </c>
      <c r="W42" s="2682"/>
      <c r="X42" s="136"/>
    </row>
    <row r="43" spans="1:24">
      <c r="A43" s="1073">
        <v>11</v>
      </c>
      <c r="B43" s="1075" t="s">
        <v>1588</v>
      </c>
      <c r="C43" s="1075"/>
      <c r="D43" s="1075"/>
      <c r="E43" s="1086">
        <f>SUM(E44:E46)</f>
        <v>0</v>
      </c>
      <c r="F43" s="2606">
        <f>SUM(F44:F46)</f>
        <v>0</v>
      </c>
      <c r="G43" s="2606">
        <f>SUM(G44:G46)</f>
        <v>0</v>
      </c>
      <c r="H43" s="2606">
        <f>SUM(H44:H46)</f>
        <v>0</v>
      </c>
      <c r="I43" s="2606">
        <f>SUM(I44:I46)</f>
        <v>0</v>
      </c>
      <c r="J43" s="1087">
        <f t="shared" si="7"/>
        <v>0</v>
      </c>
      <c r="K43" s="2606">
        <f t="shared" ref="K43:P43" si="14">SUM(K44:K46)</f>
        <v>0</v>
      </c>
      <c r="L43" s="2606">
        <f t="shared" si="14"/>
        <v>0</v>
      </c>
      <c r="M43" s="2606">
        <f t="shared" si="14"/>
        <v>0</v>
      </c>
      <c r="N43" s="2606">
        <f t="shared" si="14"/>
        <v>0</v>
      </c>
      <c r="O43" s="2606">
        <f t="shared" si="14"/>
        <v>0</v>
      </c>
      <c r="P43" s="2606">
        <f t="shared" si="14"/>
        <v>0</v>
      </c>
      <c r="Q43" s="1088">
        <f t="shared" si="9"/>
        <v>0</v>
      </c>
      <c r="R43" s="2606">
        <f>SUM(R44:R46)</f>
        <v>0</v>
      </c>
      <c r="S43" s="2606">
        <f>SUM(S44:S46)</f>
        <v>0</v>
      </c>
      <c r="T43" s="1088">
        <f t="shared" si="11"/>
        <v>0</v>
      </c>
      <c r="U43" s="2606">
        <f>SUM(U44:U46)</f>
        <v>0</v>
      </c>
      <c r="V43" s="2681">
        <f t="shared" si="10"/>
        <v>0</v>
      </c>
      <c r="W43" s="2694">
        <f>SUM(W44:W46)</f>
        <v>0</v>
      </c>
      <c r="X43" s="136"/>
    </row>
    <row r="44" spans="1:24">
      <c r="A44" s="1081"/>
      <c r="B44" s="1075" t="s">
        <v>1556</v>
      </c>
      <c r="C44" s="1075" t="s">
        <v>1589</v>
      </c>
      <c r="D44" s="1075"/>
      <c r="E44" s="1086"/>
      <c r="F44" s="1087"/>
      <c r="G44" s="1087"/>
      <c r="H44" s="1087"/>
      <c r="I44" s="1087"/>
      <c r="J44" s="1087">
        <f t="shared" si="7"/>
        <v>0</v>
      </c>
      <c r="K44" s="1087"/>
      <c r="L44" s="1087"/>
      <c r="M44" s="1087"/>
      <c r="N44" s="1087"/>
      <c r="O44" s="1087"/>
      <c r="P44" s="1087"/>
      <c r="Q44" s="1088">
        <f t="shared" si="9"/>
        <v>0</v>
      </c>
      <c r="R44" s="1087"/>
      <c r="S44" s="1087"/>
      <c r="T44" s="1088">
        <f t="shared" si="11"/>
        <v>0</v>
      </c>
      <c r="U44" s="1087"/>
      <c r="V44" s="2681">
        <f t="shared" si="10"/>
        <v>0</v>
      </c>
      <c r="W44" s="2682"/>
      <c r="X44" s="136"/>
    </row>
    <row r="45" spans="1:24">
      <c r="A45" s="1081"/>
      <c r="B45" s="1075" t="s">
        <v>1558</v>
      </c>
      <c r="C45" s="1075" t="s">
        <v>1590</v>
      </c>
      <c r="D45" s="1075"/>
      <c r="E45" s="1086"/>
      <c r="F45" s="1087"/>
      <c r="G45" s="1087"/>
      <c r="H45" s="1087"/>
      <c r="I45" s="1087"/>
      <c r="J45" s="1087">
        <f t="shared" si="7"/>
        <v>0</v>
      </c>
      <c r="K45" s="1087"/>
      <c r="L45" s="1087"/>
      <c r="M45" s="1087"/>
      <c r="N45" s="1087"/>
      <c r="O45" s="1087"/>
      <c r="P45" s="1087"/>
      <c r="Q45" s="1088">
        <f t="shared" si="9"/>
        <v>0</v>
      </c>
      <c r="R45" s="1087"/>
      <c r="S45" s="1087"/>
      <c r="T45" s="1088">
        <f t="shared" si="11"/>
        <v>0</v>
      </c>
      <c r="U45" s="1087"/>
      <c r="V45" s="2681">
        <f t="shared" si="10"/>
        <v>0</v>
      </c>
      <c r="W45" s="2682"/>
      <c r="X45" s="136"/>
    </row>
    <row r="46" spans="1:24">
      <c r="A46" s="1081"/>
      <c r="B46" s="1075" t="s">
        <v>1560</v>
      </c>
      <c r="C46" s="1075" t="s">
        <v>1591</v>
      </c>
      <c r="D46" s="1075"/>
      <c r="E46" s="1086"/>
      <c r="F46" s="1087"/>
      <c r="G46" s="1087"/>
      <c r="H46" s="1087"/>
      <c r="I46" s="1087"/>
      <c r="J46" s="1087">
        <f t="shared" si="7"/>
        <v>0</v>
      </c>
      <c r="K46" s="1087"/>
      <c r="L46" s="1087"/>
      <c r="M46" s="1087"/>
      <c r="N46" s="1087"/>
      <c r="O46" s="1087"/>
      <c r="P46" s="1087"/>
      <c r="Q46" s="1088">
        <f t="shared" si="9"/>
        <v>0</v>
      </c>
      <c r="R46" s="1087"/>
      <c r="S46" s="1087"/>
      <c r="T46" s="1088">
        <f t="shared" si="11"/>
        <v>0</v>
      </c>
      <c r="U46" s="1087"/>
      <c r="V46" s="2681">
        <f t="shared" si="10"/>
        <v>0</v>
      </c>
      <c r="W46" s="2682"/>
      <c r="X46" s="136"/>
    </row>
    <row r="47" spans="1:24">
      <c r="A47" s="1073">
        <v>12</v>
      </c>
      <c r="B47" s="1075" t="s">
        <v>1592</v>
      </c>
      <c r="C47" s="1075"/>
      <c r="D47" s="1075"/>
      <c r="E47" s="1086">
        <f>E48+E55+E62+E69</f>
        <v>0</v>
      </c>
      <c r="F47" s="1087">
        <f>F48+F55+F62+F69</f>
        <v>0</v>
      </c>
      <c r="G47" s="1087">
        <f>G48+G55+G62+G69</f>
        <v>0</v>
      </c>
      <c r="H47" s="1087">
        <f>H48+H55+H62+H69</f>
        <v>0</v>
      </c>
      <c r="I47" s="1087">
        <f>I48+I55+I62+I69</f>
        <v>0</v>
      </c>
      <c r="J47" s="1087">
        <f t="shared" si="7"/>
        <v>0</v>
      </c>
      <c r="K47" s="1087">
        <f t="shared" ref="K47:P47" si="15">K48+K55+K62+K69</f>
        <v>0</v>
      </c>
      <c r="L47" s="1087">
        <f t="shared" si="15"/>
        <v>0</v>
      </c>
      <c r="M47" s="1087">
        <f t="shared" si="15"/>
        <v>0</v>
      </c>
      <c r="N47" s="1087">
        <f t="shared" si="15"/>
        <v>0</v>
      </c>
      <c r="O47" s="1087">
        <f t="shared" si="15"/>
        <v>0</v>
      </c>
      <c r="P47" s="1087">
        <f t="shared" si="15"/>
        <v>0</v>
      </c>
      <c r="Q47" s="1088">
        <f t="shared" si="9"/>
        <v>0</v>
      </c>
      <c r="R47" s="1087">
        <f>R48+R55+R62+R69</f>
        <v>0</v>
      </c>
      <c r="S47" s="1087">
        <f>S48+S55+S62+S69</f>
        <v>0</v>
      </c>
      <c r="T47" s="1088">
        <f t="shared" si="11"/>
        <v>0</v>
      </c>
      <c r="U47" s="1087">
        <f>U48+U55+U62+U69</f>
        <v>0</v>
      </c>
      <c r="V47" s="2681">
        <f t="shared" si="10"/>
        <v>0</v>
      </c>
      <c r="W47" s="2682">
        <f>W48+W55+W62+W69</f>
        <v>0</v>
      </c>
      <c r="X47" s="136"/>
    </row>
    <row r="48" spans="1:24">
      <c r="A48" s="1081"/>
      <c r="B48" s="1075" t="s">
        <v>1556</v>
      </c>
      <c r="C48" s="1075" t="s">
        <v>1593</v>
      </c>
      <c r="D48" s="2622"/>
      <c r="E48" s="1086">
        <f>SUM(E49:E54)</f>
        <v>0</v>
      </c>
      <c r="F48" s="1087">
        <f>SUM(F49:F54)</f>
        <v>0</v>
      </c>
      <c r="G48" s="1087">
        <f>SUM(G49:G54)</f>
        <v>0</v>
      </c>
      <c r="H48" s="1087">
        <f>SUM(H49:H54)</f>
        <v>0</v>
      </c>
      <c r="I48" s="1087">
        <f>SUM(I49:I54)</f>
        <v>0</v>
      </c>
      <c r="J48" s="1087">
        <f t="shared" si="7"/>
        <v>0</v>
      </c>
      <c r="K48" s="1087">
        <f t="shared" ref="K48:P48" si="16">SUM(K49:K54)</f>
        <v>0</v>
      </c>
      <c r="L48" s="1087">
        <f t="shared" si="16"/>
        <v>0</v>
      </c>
      <c r="M48" s="1087">
        <f t="shared" si="16"/>
        <v>0</v>
      </c>
      <c r="N48" s="1087">
        <f t="shared" si="16"/>
        <v>0</v>
      </c>
      <c r="O48" s="1087">
        <f t="shared" si="16"/>
        <v>0</v>
      </c>
      <c r="P48" s="1087">
        <f t="shared" si="16"/>
        <v>0</v>
      </c>
      <c r="Q48" s="1088">
        <f t="shared" si="9"/>
        <v>0</v>
      </c>
      <c r="R48" s="1087">
        <f>SUM(R49:R54)</f>
        <v>0</v>
      </c>
      <c r="S48" s="1087">
        <f>SUM(S49:S54)</f>
        <v>0</v>
      </c>
      <c r="T48" s="1088">
        <f t="shared" si="11"/>
        <v>0</v>
      </c>
      <c r="U48" s="1087">
        <f>SUM(U49:U54)</f>
        <v>0</v>
      </c>
      <c r="V48" s="2681">
        <f t="shared" si="10"/>
        <v>0</v>
      </c>
      <c r="W48" s="2682">
        <f>SUM(W49:W54)</f>
        <v>0</v>
      </c>
      <c r="X48" s="136"/>
    </row>
    <row r="49" spans="1:24">
      <c r="A49" s="1081"/>
      <c r="B49" s="1075"/>
      <c r="C49" s="1075" t="s">
        <v>1594</v>
      </c>
      <c r="D49" s="2623" t="s">
        <v>1595</v>
      </c>
      <c r="E49" s="1086"/>
      <c r="F49" s="1087"/>
      <c r="G49" s="1087"/>
      <c r="H49" s="1087"/>
      <c r="I49" s="1087"/>
      <c r="J49" s="1087">
        <f t="shared" si="7"/>
        <v>0</v>
      </c>
      <c r="K49" s="1087"/>
      <c r="L49" s="1087"/>
      <c r="M49" s="1087"/>
      <c r="N49" s="1087"/>
      <c r="O49" s="1087"/>
      <c r="P49" s="1087"/>
      <c r="Q49" s="1088">
        <f t="shared" si="9"/>
        <v>0</v>
      </c>
      <c r="R49" s="1087"/>
      <c r="S49" s="1087"/>
      <c r="T49" s="1088">
        <f t="shared" si="11"/>
        <v>0</v>
      </c>
      <c r="U49" s="1087"/>
      <c r="V49" s="2681">
        <f t="shared" si="10"/>
        <v>0</v>
      </c>
      <c r="W49" s="2682"/>
      <c r="X49" s="136"/>
    </row>
    <row r="50" spans="1:24">
      <c r="A50" s="1081"/>
      <c r="B50" s="1075"/>
      <c r="C50" s="1075" t="s">
        <v>1596</v>
      </c>
      <c r="D50" s="1075" t="s">
        <v>1597</v>
      </c>
      <c r="E50" s="1086"/>
      <c r="F50" s="1087"/>
      <c r="G50" s="1087"/>
      <c r="H50" s="1087"/>
      <c r="I50" s="1087"/>
      <c r="J50" s="1087">
        <f t="shared" si="7"/>
        <v>0</v>
      </c>
      <c r="K50" s="1087"/>
      <c r="L50" s="1087"/>
      <c r="M50" s="1087"/>
      <c r="N50" s="1087"/>
      <c r="O50" s="1087"/>
      <c r="P50" s="1087"/>
      <c r="Q50" s="1088">
        <f t="shared" si="9"/>
        <v>0</v>
      </c>
      <c r="R50" s="1087"/>
      <c r="S50" s="1087"/>
      <c r="T50" s="1088">
        <f t="shared" si="11"/>
        <v>0</v>
      </c>
      <c r="U50" s="1087"/>
      <c r="V50" s="2681">
        <f t="shared" si="10"/>
        <v>0</v>
      </c>
      <c r="W50" s="2682"/>
      <c r="X50" s="136"/>
    </row>
    <row r="51" spans="1:24">
      <c r="A51" s="1081"/>
      <c r="B51" s="1075"/>
      <c r="C51" s="1075" t="s">
        <v>1598</v>
      </c>
      <c r="D51" s="1075" t="s">
        <v>1599</v>
      </c>
      <c r="E51" s="1086"/>
      <c r="F51" s="1087"/>
      <c r="G51" s="1087"/>
      <c r="H51" s="1087"/>
      <c r="I51" s="1087"/>
      <c r="J51" s="1087">
        <f t="shared" si="7"/>
        <v>0</v>
      </c>
      <c r="K51" s="1087"/>
      <c r="L51" s="1087"/>
      <c r="M51" s="1087"/>
      <c r="N51" s="1087"/>
      <c r="O51" s="1087"/>
      <c r="P51" s="1087"/>
      <c r="Q51" s="1088">
        <f t="shared" si="9"/>
        <v>0</v>
      </c>
      <c r="R51" s="1087"/>
      <c r="S51" s="1087"/>
      <c r="T51" s="1088">
        <f t="shared" si="11"/>
        <v>0</v>
      </c>
      <c r="U51" s="1087"/>
      <c r="V51" s="2681">
        <f t="shared" si="10"/>
        <v>0</v>
      </c>
      <c r="W51" s="2682"/>
      <c r="X51" s="136"/>
    </row>
    <row r="52" spans="1:24">
      <c r="A52" s="1081"/>
      <c r="B52" s="1075"/>
      <c r="C52" s="1075" t="s">
        <v>1600</v>
      </c>
      <c r="D52" s="1075" t="s">
        <v>1601</v>
      </c>
      <c r="E52" s="1086"/>
      <c r="F52" s="1087"/>
      <c r="G52" s="1087"/>
      <c r="H52" s="1087"/>
      <c r="I52" s="1087"/>
      <c r="J52" s="1087">
        <f t="shared" si="7"/>
        <v>0</v>
      </c>
      <c r="K52" s="1087"/>
      <c r="L52" s="1087"/>
      <c r="M52" s="1087"/>
      <c r="N52" s="1087"/>
      <c r="O52" s="1087"/>
      <c r="P52" s="1087"/>
      <c r="Q52" s="1088">
        <f t="shared" si="9"/>
        <v>0</v>
      </c>
      <c r="R52" s="1087"/>
      <c r="S52" s="1087"/>
      <c r="T52" s="1088">
        <f t="shared" si="11"/>
        <v>0</v>
      </c>
      <c r="U52" s="1087"/>
      <c r="V52" s="2681">
        <f t="shared" si="10"/>
        <v>0</v>
      </c>
      <c r="W52" s="2682"/>
      <c r="X52" s="136"/>
    </row>
    <row r="53" spans="1:24">
      <c r="A53" s="1081"/>
      <c r="B53" s="1075"/>
      <c r="C53" s="1075" t="s">
        <v>1602</v>
      </c>
      <c r="D53" s="1075" t="s">
        <v>1603</v>
      </c>
      <c r="E53" s="1086"/>
      <c r="F53" s="1087"/>
      <c r="G53" s="1087"/>
      <c r="H53" s="1087"/>
      <c r="I53" s="1087"/>
      <c r="J53" s="1087">
        <f t="shared" si="7"/>
        <v>0</v>
      </c>
      <c r="K53" s="1087"/>
      <c r="L53" s="1087"/>
      <c r="M53" s="1087"/>
      <c r="N53" s="1087"/>
      <c r="O53" s="1087"/>
      <c r="P53" s="1087"/>
      <c r="Q53" s="1088">
        <f t="shared" si="9"/>
        <v>0</v>
      </c>
      <c r="R53" s="1087"/>
      <c r="S53" s="1087"/>
      <c r="T53" s="1088">
        <f t="shared" si="11"/>
        <v>0</v>
      </c>
      <c r="U53" s="1087"/>
      <c r="V53" s="2681">
        <f t="shared" si="10"/>
        <v>0</v>
      </c>
      <c r="W53" s="2682"/>
      <c r="X53" s="136"/>
    </row>
    <row r="54" spans="1:24">
      <c r="A54" s="1081"/>
      <c r="B54" s="1075"/>
      <c r="C54" s="1075" t="s">
        <v>1604</v>
      </c>
      <c r="D54" s="1075" t="s">
        <v>578</v>
      </c>
      <c r="E54" s="1086"/>
      <c r="F54" s="1087"/>
      <c r="G54" s="1087"/>
      <c r="H54" s="1087"/>
      <c r="I54" s="1087"/>
      <c r="J54" s="1087">
        <f t="shared" si="7"/>
        <v>0</v>
      </c>
      <c r="K54" s="1087"/>
      <c r="L54" s="1087"/>
      <c r="M54" s="1087"/>
      <c r="N54" s="1087"/>
      <c r="O54" s="1087"/>
      <c r="P54" s="1087"/>
      <c r="Q54" s="1088">
        <f t="shared" si="9"/>
        <v>0</v>
      </c>
      <c r="R54" s="1087"/>
      <c r="S54" s="1087"/>
      <c r="T54" s="1088">
        <f t="shared" si="11"/>
        <v>0</v>
      </c>
      <c r="U54" s="1087"/>
      <c r="V54" s="2681">
        <f t="shared" si="10"/>
        <v>0</v>
      </c>
      <c r="W54" s="2682"/>
      <c r="X54" s="136"/>
    </row>
    <row r="55" spans="1:24">
      <c r="A55" s="1081"/>
      <c r="B55" s="1075" t="s">
        <v>1558</v>
      </c>
      <c r="C55" s="1075" t="s">
        <v>1605</v>
      </c>
      <c r="D55" s="1075"/>
      <c r="E55" s="1086">
        <f>SUM(E56:E61)</f>
        <v>0</v>
      </c>
      <c r="F55" s="1087">
        <f>SUM(F56:F61)</f>
        <v>0</v>
      </c>
      <c r="G55" s="1087">
        <f>SUM(G56:G61)</f>
        <v>0</v>
      </c>
      <c r="H55" s="1087">
        <f>SUM(H56:H61)</f>
        <v>0</v>
      </c>
      <c r="I55" s="1087">
        <f>SUM(I56:I61)</f>
        <v>0</v>
      </c>
      <c r="J55" s="1087">
        <f t="shared" si="7"/>
        <v>0</v>
      </c>
      <c r="K55" s="1087">
        <f t="shared" ref="K55:P55" si="17">SUM(K56:K61)</f>
        <v>0</v>
      </c>
      <c r="L55" s="1087">
        <f t="shared" si="17"/>
        <v>0</v>
      </c>
      <c r="M55" s="1087">
        <f t="shared" si="17"/>
        <v>0</v>
      </c>
      <c r="N55" s="1087">
        <f t="shared" si="17"/>
        <v>0</v>
      </c>
      <c r="O55" s="1087">
        <f t="shared" si="17"/>
        <v>0</v>
      </c>
      <c r="P55" s="1087">
        <f t="shared" si="17"/>
        <v>0</v>
      </c>
      <c r="Q55" s="1088">
        <f t="shared" si="9"/>
        <v>0</v>
      </c>
      <c r="R55" s="1087">
        <f>SUM(R56:R61)</f>
        <v>0</v>
      </c>
      <c r="S55" s="1087">
        <f>SUM(S56:S61)</f>
        <v>0</v>
      </c>
      <c r="T55" s="1088">
        <f t="shared" si="11"/>
        <v>0</v>
      </c>
      <c r="U55" s="1087">
        <f>SUM(U56:U61)</f>
        <v>0</v>
      </c>
      <c r="V55" s="2681">
        <f t="shared" si="10"/>
        <v>0</v>
      </c>
      <c r="W55" s="2682">
        <f>SUM(W56:W61)</f>
        <v>0</v>
      </c>
      <c r="X55" s="136"/>
    </row>
    <row r="56" spans="1:24">
      <c r="A56" s="1081"/>
      <c r="B56" s="1075"/>
      <c r="C56" s="1075" t="s">
        <v>1606</v>
      </c>
      <c r="D56" s="2623" t="s">
        <v>1595</v>
      </c>
      <c r="E56" s="1086"/>
      <c r="F56" s="1087"/>
      <c r="G56" s="1087"/>
      <c r="H56" s="1087"/>
      <c r="I56" s="1087"/>
      <c r="J56" s="1087">
        <f t="shared" si="7"/>
        <v>0</v>
      </c>
      <c r="K56" s="1087"/>
      <c r="L56" s="1087"/>
      <c r="M56" s="1087"/>
      <c r="N56" s="1087"/>
      <c r="O56" s="1087"/>
      <c r="P56" s="1087"/>
      <c r="Q56" s="1088">
        <f t="shared" si="9"/>
        <v>0</v>
      </c>
      <c r="R56" s="1087"/>
      <c r="S56" s="1087"/>
      <c r="T56" s="1088">
        <f t="shared" si="11"/>
        <v>0</v>
      </c>
      <c r="U56" s="1087"/>
      <c r="V56" s="2681">
        <f t="shared" si="10"/>
        <v>0</v>
      </c>
      <c r="W56" s="2682"/>
      <c r="X56" s="136"/>
    </row>
    <row r="57" spans="1:24">
      <c r="A57" s="1081"/>
      <c r="B57" s="1075"/>
      <c r="C57" s="1075" t="s">
        <v>1607</v>
      </c>
      <c r="D57" s="1075" t="s">
        <v>1597</v>
      </c>
      <c r="E57" s="1086"/>
      <c r="F57" s="1087"/>
      <c r="G57" s="1087"/>
      <c r="H57" s="1087"/>
      <c r="I57" s="1087"/>
      <c r="J57" s="1087">
        <f t="shared" si="7"/>
        <v>0</v>
      </c>
      <c r="K57" s="1087"/>
      <c r="L57" s="1087"/>
      <c r="M57" s="1087"/>
      <c r="N57" s="1087"/>
      <c r="O57" s="1087"/>
      <c r="P57" s="1087"/>
      <c r="Q57" s="1088">
        <f t="shared" si="9"/>
        <v>0</v>
      </c>
      <c r="R57" s="1087"/>
      <c r="S57" s="1087"/>
      <c r="T57" s="1088">
        <f t="shared" si="11"/>
        <v>0</v>
      </c>
      <c r="U57" s="1087"/>
      <c r="V57" s="2681">
        <f t="shared" si="10"/>
        <v>0</v>
      </c>
      <c r="W57" s="2682"/>
      <c r="X57" s="136"/>
    </row>
    <row r="58" spans="1:24">
      <c r="A58" s="1081"/>
      <c r="B58" s="1075"/>
      <c r="C58" s="1075" t="s">
        <v>1608</v>
      </c>
      <c r="D58" s="1075" t="s">
        <v>1599</v>
      </c>
      <c r="E58" s="1086"/>
      <c r="F58" s="1087"/>
      <c r="G58" s="1087"/>
      <c r="H58" s="1087"/>
      <c r="I58" s="1087"/>
      <c r="J58" s="1087">
        <f t="shared" si="7"/>
        <v>0</v>
      </c>
      <c r="K58" s="1087"/>
      <c r="L58" s="1087"/>
      <c r="M58" s="1087"/>
      <c r="N58" s="1087"/>
      <c r="O58" s="1087"/>
      <c r="P58" s="1087"/>
      <c r="Q58" s="1088">
        <f t="shared" si="9"/>
        <v>0</v>
      </c>
      <c r="R58" s="1087"/>
      <c r="S58" s="1087"/>
      <c r="T58" s="1088">
        <f t="shared" si="11"/>
        <v>0</v>
      </c>
      <c r="U58" s="1087"/>
      <c r="V58" s="2681">
        <f t="shared" si="10"/>
        <v>0</v>
      </c>
      <c r="W58" s="2682"/>
      <c r="X58" s="136"/>
    </row>
    <row r="59" spans="1:24">
      <c r="A59" s="1081"/>
      <c r="B59" s="1075"/>
      <c r="C59" s="1075" t="s">
        <v>1609</v>
      </c>
      <c r="D59" s="1075" t="s">
        <v>1601</v>
      </c>
      <c r="E59" s="1086"/>
      <c r="F59" s="1087"/>
      <c r="G59" s="1087"/>
      <c r="H59" s="1087"/>
      <c r="I59" s="1087"/>
      <c r="J59" s="1087">
        <f t="shared" si="7"/>
        <v>0</v>
      </c>
      <c r="K59" s="1087"/>
      <c r="L59" s="1087"/>
      <c r="M59" s="1087"/>
      <c r="N59" s="1087"/>
      <c r="O59" s="1087"/>
      <c r="P59" s="1087"/>
      <c r="Q59" s="1088">
        <f t="shared" si="9"/>
        <v>0</v>
      </c>
      <c r="R59" s="1087"/>
      <c r="S59" s="1087"/>
      <c r="T59" s="1088">
        <f t="shared" si="11"/>
        <v>0</v>
      </c>
      <c r="U59" s="1087"/>
      <c r="V59" s="2681">
        <f t="shared" si="10"/>
        <v>0</v>
      </c>
      <c r="W59" s="2682"/>
      <c r="X59" s="136"/>
    </row>
    <row r="60" spans="1:24">
      <c r="A60" s="1081"/>
      <c r="B60" s="1075"/>
      <c r="C60" s="1075" t="s">
        <v>1610</v>
      </c>
      <c r="D60" s="1075" t="s">
        <v>1603</v>
      </c>
      <c r="E60" s="1086"/>
      <c r="F60" s="1087"/>
      <c r="G60" s="1087"/>
      <c r="H60" s="1087"/>
      <c r="I60" s="1087"/>
      <c r="J60" s="1087">
        <f t="shared" si="7"/>
        <v>0</v>
      </c>
      <c r="K60" s="1087"/>
      <c r="L60" s="1087"/>
      <c r="M60" s="1087"/>
      <c r="N60" s="1087"/>
      <c r="O60" s="1087"/>
      <c r="P60" s="1087"/>
      <c r="Q60" s="1088">
        <f t="shared" si="9"/>
        <v>0</v>
      </c>
      <c r="R60" s="1087"/>
      <c r="S60" s="1087"/>
      <c r="T60" s="1088">
        <f t="shared" si="11"/>
        <v>0</v>
      </c>
      <c r="U60" s="1087"/>
      <c r="V60" s="2681">
        <f t="shared" si="10"/>
        <v>0</v>
      </c>
      <c r="W60" s="2682"/>
      <c r="X60" s="136"/>
    </row>
    <row r="61" spans="1:24">
      <c r="A61" s="1081"/>
      <c r="B61" s="1075"/>
      <c r="C61" s="1075" t="s">
        <v>1611</v>
      </c>
      <c r="D61" s="1075" t="s">
        <v>578</v>
      </c>
      <c r="E61" s="1086"/>
      <c r="F61" s="1087"/>
      <c r="G61" s="1087"/>
      <c r="H61" s="1087"/>
      <c r="I61" s="1087"/>
      <c r="J61" s="1087">
        <f t="shared" si="7"/>
        <v>0</v>
      </c>
      <c r="K61" s="1087"/>
      <c r="L61" s="1087"/>
      <c r="M61" s="1087"/>
      <c r="N61" s="1087"/>
      <c r="O61" s="1087"/>
      <c r="P61" s="1087"/>
      <c r="Q61" s="1088">
        <f t="shared" si="9"/>
        <v>0</v>
      </c>
      <c r="R61" s="1087"/>
      <c r="S61" s="1087"/>
      <c r="T61" s="1088">
        <f t="shared" si="11"/>
        <v>0</v>
      </c>
      <c r="U61" s="1087"/>
      <c r="V61" s="2681">
        <f t="shared" si="10"/>
        <v>0</v>
      </c>
      <c r="W61" s="2682"/>
      <c r="X61" s="136"/>
    </row>
    <row r="62" spans="1:24">
      <c r="A62" s="1081"/>
      <c r="B62" s="1075" t="s">
        <v>1560</v>
      </c>
      <c r="C62" s="1075" t="s">
        <v>1612</v>
      </c>
      <c r="D62" s="1075"/>
      <c r="E62" s="1086">
        <f>SUM(E63:E68)</f>
        <v>0</v>
      </c>
      <c r="F62" s="1087">
        <f>SUM(F63:F68)</f>
        <v>0</v>
      </c>
      <c r="G62" s="1087">
        <f>SUM(G63:G68)</f>
        <v>0</v>
      </c>
      <c r="H62" s="1087">
        <f>SUM(H63:H68)</f>
        <v>0</v>
      </c>
      <c r="I62" s="1087">
        <f>SUM(I63:I68)</f>
        <v>0</v>
      </c>
      <c r="J62" s="1087">
        <f t="shared" si="7"/>
        <v>0</v>
      </c>
      <c r="K62" s="1087">
        <f t="shared" ref="K62:P62" si="18">SUM(K63:K68)</f>
        <v>0</v>
      </c>
      <c r="L62" s="1087">
        <f t="shared" si="18"/>
        <v>0</v>
      </c>
      <c r="M62" s="1087">
        <f t="shared" si="18"/>
        <v>0</v>
      </c>
      <c r="N62" s="1087">
        <f t="shared" si="18"/>
        <v>0</v>
      </c>
      <c r="O62" s="1087">
        <f t="shared" si="18"/>
        <v>0</v>
      </c>
      <c r="P62" s="1087">
        <f t="shared" si="18"/>
        <v>0</v>
      </c>
      <c r="Q62" s="1088">
        <f t="shared" si="9"/>
        <v>0</v>
      </c>
      <c r="R62" s="1087">
        <f>SUM(R63:R68)</f>
        <v>0</v>
      </c>
      <c r="S62" s="1087">
        <f>SUM(S63:S68)</f>
        <v>0</v>
      </c>
      <c r="T62" s="1088">
        <f t="shared" si="11"/>
        <v>0</v>
      </c>
      <c r="U62" s="1087">
        <f>SUM(U63:U68)</f>
        <v>0</v>
      </c>
      <c r="V62" s="2681">
        <f t="shared" si="10"/>
        <v>0</v>
      </c>
      <c r="W62" s="2682">
        <f>SUM(W63:W68)</f>
        <v>0</v>
      </c>
      <c r="X62" s="136"/>
    </row>
    <row r="63" spans="1:24">
      <c r="A63" s="1081"/>
      <c r="B63" s="1075"/>
      <c r="C63" s="1075" t="s">
        <v>1613</v>
      </c>
      <c r="D63" s="2623" t="s">
        <v>1595</v>
      </c>
      <c r="E63" s="1086"/>
      <c r="F63" s="1087"/>
      <c r="G63" s="1087"/>
      <c r="H63" s="1087"/>
      <c r="I63" s="1087"/>
      <c r="J63" s="1087">
        <f t="shared" si="7"/>
        <v>0</v>
      </c>
      <c r="K63" s="1087"/>
      <c r="L63" s="1087"/>
      <c r="M63" s="1087"/>
      <c r="N63" s="1087"/>
      <c r="O63" s="1087"/>
      <c r="P63" s="1087"/>
      <c r="Q63" s="1088">
        <f t="shared" si="9"/>
        <v>0</v>
      </c>
      <c r="R63" s="1087"/>
      <c r="S63" s="1087"/>
      <c r="T63" s="1088">
        <f t="shared" si="11"/>
        <v>0</v>
      </c>
      <c r="U63" s="1087"/>
      <c r="V63" s="2681">
        <f t="shared" si="10"/>
        <v>0</v>
      </c>
      <c r="W63" s="2682"/>
      <c r="X63" s="136"/>
    </row>
    <row r="64" spans="1:24">
      <c r="A64" s="1081"/>
      <c r="B64" s="1075"/>
      <c r="C64" s="1075" t="s">
        <v>1614</v>
      </c>
      <c r="D64" s="1075" t="s">
        <v>1597</v>
      </c>
      <c r="E64" s="1086"/>
      <c r="F64" s="1087"/>
      <c r="G64" s="1087"/>
      <c r="H64" s="1087"/>
      <c r="I64" s="1087"/>
      <c r="J64" s="1087">
        <f t="shared" si="7"/>
        <v>0</v>
      </c>
      <c r="K64" s="1087"/>
      <c r="L64" s="1087"/>
      <c r="M64" s="1087"/>
      <c r="N64" s="1087"/>
      <c r="O64" s="1087"/>
      <c r="P64" s="1087"/>
      <c r="Q64" s="1088">
        <f t="shared" si="9"/>
        <v>0</v>
      </c>
      <c r="R64" s="1087"/>
      <c r="S64" s="1087"/>
      <c r="T64" s="1088">
        <f t="shared" si="11"/>
        <v>0</v>
      </c>
      <c r="U64" s="1087"/>
      <c r="V64" s="2681">
        <f t="shared" si="10"/>
        <v>0</v>
      </c>
      <c r="W64" s="2682"/>
      <c r="X64" s="136"/>
    </row>
    <row r="65" spans="1:24">
      <c r="A65" s="1081"/>
      <c r="B65" s="1075"/>
      <c r="C65" s="1075" t="s">
        <v>1615</v>
      </c>
      <c r="D65" s="1075" t="s">
        <v>1599</v>
      </c>
      <c r="E65" s="1086"/>
      <c r="F65" s="1087"/>
      <c r="G65" s="1087"/>
      <c r="H65" s="1087"/>
      <c r="I65" s="1087"/>
      <c r="J65" s="1087">
        <f t="shared" si="7"/>
        <v>0</v>
      </c>
      <c r="K65" s="1087"/>
      <c r="L65" s="1087"/>
      <c r="M65" s="1087"/>
      <c r="N65" s="1087"/>
      <c r="O65" s="1087"/>
      <c r="P65" s="1087"/>
      <c r="Q65" s="1088">
        <f t="shared" si="9"/>
        <v>0</v>
      </c>
      <c r="R65" s="1087"/>
      <c r="S65" s="1087"/>
      <c r="T65" s="1088">
        <f t="shared" si="11"/>
        <v>0</v>
      </c>
      <c r="U65" s="1087"/>
      <c r="V65" s="2681">
        <f t="shared" si="10"/>
        <v>0</v>
      </c>
      <c r="W65" s="2682"/>
      <c r="X65" s="136"/>
    </row>
    <row r="66" spans="1:24">
      <c r="A66" s="1081"/>
      <c r="B66" s="1075"/>
      <c r="C66" s="1075" t="s">
        <v>1616</v>
      </c>
      <c r="D66" s="1075" t="s">
        <v>1601</v>
      </c>
      <c r="E66" s="1086"/>
      <c r="F66" s="1087"/>
      <c r="G66" s="1087"/>
      <c r="H66" s="1087"/>
      <c r="I66" s="1087"/>
      <c r="J66" s="1087">
        <f t="shared" si="7"/>
        <v>0</v>
      </c>
      <c r="K66" s="1087"/>
      <c r="L66" s="1087"/>
      <c r="M66" s="1087"/>
      <c r="N66" s="1087"/>
      <c r="O66" s="1087"/>
      <c r="P66" s="1087"/>
      <c r="Q66" s="1088">
        <f t="shared" si="9"/>
        <v>0</v>
      </c>
      <c r="R66" s="1087"/>
      <c r="S66" s="1087"/>
      <c r="T66" s="1088">
        <f t="shared" si="11"/>
        <v>0</v>
      </c>
      <c r="U66" s="1087"/>
      <c r="V66" s="2681">
        <f t="shared" si="10"/>
        <v>0</v>
      </c>
      <c r="W66" s="2682"/>
      <c r="X66" s="136"/>
    </row>
    <row r="67" spans="1:24">
      <c r="A67" s="1081"/>
      <c r="B67" s="1075"/>
      <c r="C67" s="1075" t="s">
        <v>1617</v>
      </c>
      <c r="D67" s="1075" t="s">
        <v>1603</v>
      </c>
      <c r="E67" s="1086"/>
      <c r="F67" s="1087"/>
      <c r="G67" s="1087"/>
      <c r="H67" s="1087"/>
      <c r="I67" s="1087"/>
      <c r="J67" s="1087">
        <f t="shared" si="7"/>
        <v>0</v>
      </c>
      <c r="K67" s="1087"/>
      <c r="L67" s="1087"/>
      <c r="M67" s="1087"/>
      <c r="N67" s="1087"/>
      <c r="O67" s="1087"/>
      <c r="P67" s="1087"/>
      <c r="Q67" s="1088">
        <f t="shared" si="9"/>
        <v>0</v>
      </c>
      <c r="R67" s="1087"/>
      <c r="S67" s="1087"/>
      <c r="T67" s="1088">
        <f t="shared" si="11"/>
        <v>0</v>
      </c>
      <c r="U67" s="1087"/>
      <c r="V67" s="2681">
        <f t="shared" si="10"/>
        <v>0</v>
      </c>
      <c r="W67" s="2682"/>
      <c r="X67" s="136"/>
    </row>
    <row r="68" spans="1:24">
      <c r="A68" s="1081"/>
      <c r="B68" s="1075"/>
      <c r="C68" s="1075" t="s">
        <v>1618</v>
      </c>
      <c r="D68" s="1075" t="s">
        <v>578</v>
      </c>
      <c r="E68" s="1086"/>
      <c r="F68" s="1087"/>
      <c r="G68" s="1087"/>
      <c r="H68" s="1087"/>
      <c r="I68" s="1087"/>
      <c r="J68" s="1087">
        <f t="shared" si="7"/>
        <v>0</v>
      </c>
      <c r="K68" s="1087"/>
      <c r="L68" s="1087"/>
      <c r="M68" s="1087"/>
      <c r="N68" s="1087"/>
      <c r="O68" s="1087"/>
      <c r="P68" s="1087"/>
      <c r="Q68" s="1088">
        <f t="shared" si="9"/>
        <v>0</v>
      </c>
      <c r="R68" s="1087"/>
      <c r="S68" s="1087"/>
      <c r="T68" s="1088">
        <f t="shared" si="11"/>
        <v>0</v>
      </c>
      <c r="U68" s="1087"/>
      <c r="V68" s="2681">
        <f t="shared" si="10"/>
        <v>0</v>
      </c>
      <c r="W68" s="2682"/>
      <c r="X68" s="136"/>
    </row>
    <row r="69" spans="1:24">
      <c r="A69" s="1081"/>
      <c r="B69" s="1075" t="s">
        <v>1562</v>
      </c>
      <c r="C69" s="1075" t="s">
        <v>1587</v>
      </c>
      <c r="D69" s="1075"/>
      <c r="E69" s="1086">
        <f>SUM(E70:E75)</f>
        <v>0</v>
      </c>
      <c r="F69" s="1087">
        <f>SUM(F70:F75)</f>
        <v>0</v>
      </c>
      <c r="G69" s="1087">
        <f>SUM(G70:G75)</f>
        <v>0</v>
      </c>
      <c r="H69" s="1087">
        <f>SUM(H70:H75)</f>
        <v>0</v>
      </c>
      <c r="I69" s="1087">
        <f>SUM(I70:I75)</f>
        <v>0</v>
      </c>
      <c r="J69" s="1087">
        <f t="shared" si="7"/>
        <v>0</v>
      </c>
      <c r="K69" s="1087">
        <f t="shared" ref="K69:P69" si="19">SUM(K70:K75)</f>
        <v>0</v>
      </c>
      <c r="L69" s="1087">
        <f t="shared" si="19"/>
        <v>0</v>
      </c>
      <c r="M69" s="1087">
        <f t="shared" si="19"/>
        <v>0</v>
      </c>
      <c r="N69" s="1087">
        <f t="shared" si="19"/>
        <v>0</v>
      </c>
      <c r="O69" s="1087">
        <f t="shared" si="19"/>
        <v>0</v>
      </c>
      <c r="P69" s="1087">
        <f t="shared" si="19"/>
        <v>0</v>
      </c>
      <c r="Q69" s="1088">
        <f t="shared" si="9"/>
        <v>0</v>
      </c>
      <c r="R69" s="1087">
        <f>SUM(R70:R75)</f>
        <v>0</v>
      </c>
      <c r="S69" s="1087">
        <f>SUM(S70:S75)</f>
        <v>0</v>
      </c>
      <c r="T69" s="1088">
        <f t="shared" si="11"/>
        <v>0</v>
      </c>
      <c r="U69" s="1087">
        <f>SUM(U70:U75)</f>
        <v>0</v>
      </c>
      <c r="V69" s="2681">
        <f t="shared" si="10"/>
        <v>0</v>
      </c>
      <c r="W69" s="2682">
        <f>SUM(W70:W75)</f>
        <v>0</v>
      </c>
      <c r="X69" s="136"/>
    </row>
    <row r="70" spans="1:24">
      <c r="A70" s="1081"/>
      <c r="B70" s="1075"/>
      <c r="C70" s="1075" t="s">
        <v>1619</v>
      </c>
      <c r="D70" s="2623" t="s">
        <v>1595</v>
      </c>
      <c r="E70" s="1086"/>
      <c r="F70" s="1087"/>
      <c r="G70" s="1087"/>
      <c r="H70" s="1087"/>
      <c r="I70" s="1087"/>
      <c r="J70" s="1087">
        <f t="shared" si="7"/>
        <v>0</v>
      </c>
      <c r="K70" s="1087"/>
      <c r="L70" s="1087"/>
      <c r="M70" s="1087"/>
      <c r="N70" s="1087"/>
      <c r="O70" s="1087"/>
      <c r="P70" s="1087"/>
      <c r="Q70" s="1088">
        <f t="shared" si="9"/>
        <v>0</v>
      </c>
      <c r="R70" s="1087"/>
      <c r="S70" s="1087"/>
      <c r="T70" s="1088">
        <f t="shared" si="11"/>
        <v>0</v>
      </c>
      <c r="U70" s="1087"/>
      <c r="V70" s="2681">
        <f t="shared" si="10"/>
        <v>0</v>
      </c>
      <c r="W70" s="2682"/>
      <c r="X70" s="136"/>
    </row>
    <row r="71" spans="1:24">
      <c r="A71" s="1081"/>
      <c r="B71" s="1075"/>
      <c r="C71" s="1075" t="s">
        <v>1620</v>
      </c>
      <c r="D71" s="1075" t="s">
        <v>1597</v>
      </c>
      <c r="E71" s="1086"/>
      <c r="F71" s="1087"/>
      <c r="G71" s="1087"/>
      <c r="H71" s="1087"/>
      <c r="I71" s="1087"/>
      <c r="J71" s="1087">
        <f t="shared" si="7"/>
        <v>0</v>
      </c>
      <c r="K71" s="1087"/>
      <c r="L71" s="1087"/>
      <c r="M71" s="1087"/>
      <c r="N71" s="1087"/>
      <c r="O71" s="1087"/>
      <c r="P71" s="1087"/>
      <c r="Q71" s="1088">
        <f t="shared" si="9"/>
        <v>0</v>
      </c>
      <c r="R71" s="1087"/>
      <c r="S71" s="1087"/>
      <c r="T71" s="1088">
        <f t="shared" si="11"/>
        <v>0</v>
      </c>
      <c r="U71" s="1087"/>
      <c r="V71" s="2681">
        <f t="shared" si="10"/>
        <v>0</v>
      </c>
      <c r="W71" s="2682"/>
      <c r="X71" s="136"/>
    </row>
    <row r="72" spans="1:24">
      <c r="A72" s="1081"/>
      <c r="B72" s="1075"/>
      <c r="C72" s="1075" t="s">
        <v>1621</v>
      </c>
      <c r="D72" s="1075" t="s">
        <v>1599</v>
      </c>
      <c r="E72" s="1086"/>
      <c r="F72" s="1087"/>
      <c r="G72" s="1087"/>
      <c r="H72" s="1087"/>
      <c r="I72" s="1087"/>
      <c r="J72" s="1087">
        <f t="shared" si="7"/>
        <v>0</v>
      </c>
      <c r="K72" s="1087"/>
      <c r="L72" s="1087"/>
      <c r="M72" s="1087"/>
      <c r="N72" s="1087"/>
      <c r="O72" s="1087"/>
      <c r="P72" s="1087"/>
      <c r="Q72" s="1088">
        <f t="shared" si="9"/>
        <v>0</v>
      </c>
      <c r="R72" s="1087"/>
      <c r="S72" s="1087"/>
      <c r="T72" s="1088">
        <f t="shared" si="11"/>
        <v>0</v>
      </c>
      <c r="U72" s="1087"/>
      <c r="V72" s="2681">
        <f t="shared" si="10"/>
        <v>0</v>
      </c>
      <c r="W72" s="2682"/>
      <c r="X72" s="136"/>
    </row>
    <row r="73" spans="1:24">
      <c r="A73" s="1081"/>
      <c r="B73" s="1075"/>
      <c r="C73" s="1075" t="s">
        <v>1622</v>
      </c>
      <c r="D73" s="1075" t="s">
        <v>1601</v>
      </c>
      <c r="E73" s="1086"/>
      <c r="F73" s="1087"/>
      <c r="G73" s="1087"/>
      <c r="H73" s="1087"/>
      <c r="I73" s="1087"/>
      <c r="J73" s="1087">
        <f t="shared" si="7"/>
        <v>0</v>
      </c>
      <c r="K73" s="1087"/>
      <c r="L73" s="1087"/>
      <c r="M73" s="1087"/>
      <c r="N73" s="1087"/>
      <c r="O73" s="1087"/>
      <c r="P73" s="1087"/>
      <c r="Q73" s="1088">
        <f t="shared" si="9"/>
        <v>0</v>
      </c>
      <c r="R73" s="1087"/>
      <c r="S73" s="1087"/>
      <c r="T73" s="1088">
        <f t="shared" si="11"/>
        <v>0</v>
      </c>
      <c r="U73" s="1087"/>
      <c r="V73" s="2681">
        <f t="shared" si="10"/>
        <v>0</v>
      </c>
      <c r="W73" s="2682"/>
      <c r="X73" s="136"/>
    </row>
    <row r="74" spans="1:24">
      <c r="A74" s="1081"/>
      <c r="B74" s="1075"/>
      <c r="C74" s="1075" t="s">
        <v>1623</v>
      </c>
      <c r="D74" s="1075" t="s">
        <v>1603</v>
      </c>
      <c r="E74" s="1086"/>
      <c r="F74" s="1087"/>
      <c r="G74" s="1087"/>
      <c r="H74" s="1087"/>
      <c r="I74" s="1087"/>
      <c r="J74" s="1087">
        <f t="shared" si="7"/>
        <v>0</v>
      </c>
      <c r="K74" s="1087"/>
      <c r="L74" s="1087"/>
      <c r="M74" s="1087"/>
      <c r="N74" s="1087"/>
      <c r="O74" s="1087"/>
      <c r="P74" s="1087"/>
      <c r="Q74" s="1088">
        <f t="shared" si="9"/>
        <v>0</v>
      </c>
      <c r="R74" s="1087"/>
      <c r="S74" s="1087"/>
      <c r="T74" s="1088">
        <f t="shared" si="11"/>
        <v>0</v>
      </c>
      <c r="U74" s="1087"/>
      <c r="V74" s="2681">
        <f t="shared" si="10"/>
        <v>0</v>
      </c>
      <c r="W74" s="2682"/>
      <c r="X74" s="136"/>
    </row>
    <row r="75" spans="1:24">
      <c r="A75" s="1081"/>
      <c r="B75" s="1075"/>
      <c r="C75" s="1075" t="s">
        <v>1624</v>
      </c>
      <c r="D75" s="1075" t="s">
        <v>578</v>
      </c>
      <c r="E75" s="1086"/>
      <c r="F75" s="1087"/>
      <c r="G75" s="1087"/>
      <c r="H75" s="1087"/>
      <c r="I75" s="1087"/>
      <c r="J75" s="1087">
        <f t="shared" si="7"/>
        <v>0</v>
      </c>
      <c r="K75" s="1087"/>
      <c r="L75" s="1087"/>
      <c r="M75" s="1087"/>
      <c r="N75" s="1087"/>
      <c r="O75" s="1087"/>
      <c r="P75" s="1087"/>
      <c r="Q75" s="1088">
        <f t="shared" si="9"/>
        <v>0</v>
      </c>
      <c r="R75" s="1087"/>
      <c r="S75" s="1087"/>
      <c r="T75" s="1088">
        <f t="shared" si="11"/>
        <v>0</v>
      </c>
      <c r="U75" s="1087"/>
      <c r="V75" s="2681">
        <f t="shared" si="10"/>
        <v>0</v>
      </c>
      <c r="W75" s="2682"/>
      <c r="X75" s="136"/>
    </row>
    <row r="76" spans="1:24">
      <c r="A76" s="1073">
        <v>13</v>
      </c>
      <c r="B76" s="1075" t="s">
        <v>1625</v>
      </c>
      <c r="C76" s="1075"/>
      <c r="D76" s="1075"/>
      <c r="E76" s="1086">
        <f>E77+E84+E91</f>
        <v>0</v>
      </c>
      <c r="F76" s="1087">
        <f>F77+F84+F91</f>
        <v>0</v>
      </c>
      <c r="G76" s="1087">
        <f>G77+G84+G91</f>
        <v>0</v>
      </c>
      <c r="H76" s="1087">
        <f>H77+H84+H91</f>
        <v>0</v>
      </c>
      <c r="I76" s="1087">
        <f>I77+I84+I91</f>
        <v>0</v>
      </c>
      <c r="J76" s="1087">
        <f t="shared" si="7"/>
        <v>0</v>
      </c>
      <c r="K76" s="1087">
        <f t="shared" ref="K76:P76" si="20">K77+K84+K91</f>
        <v>0</v>
      </c>
      <c r="L76" s="1087">
        <f t="shared" si="20"/>
        <v>0</v>
      </c>
      <c r="M76" s="1087">
        <f t="shared" si="20"/>
        <v>0</v>
      </c>
      <c r="N76" s="1087">
        <f t="shared" si="20"/>
        <v>0</v>
      </c>
      <c r="O76" s="1087">
        <f t="shared" si="20"/>
        <v>0</v>
      </c>
      <c r="P76" s="1087">
        <f t="shared" si="20"/>
        <v>0</v>
      </c>
      <c r="Q76" s="1088">
        <f t="shared" si="9"/>
        <v>0</v>
      </c>
      <c r="R76" s="1087">
        <f>R77+R84+R91</f>
        <v>0</v>
      </c>
      <c r="S76" s="1087">
        <f>S77+S84+S91</f>
        <v>0</v>
      </c>
      <c r="T76" s="1088">
        <f t="shared" si="11"/>
        <v>0</v>
      </c>
      <c r="U76" s="1087">
        <f>U77+U84+U91</f>
        <v>0</v>
      </c>
      <c r="V76" s="2681">
        <f t="shared" si="10"/>
        <v>0</v>
      </c>
      <c r="W76" s="2682">
        <f>W77+W84+W91</f>
        <v>0</v>
      </c>
      <c r="X76" s="136"/>
    </row>
    <row r="77" spans="1:24">
      <c r="A77" s="1081"/>
      <c r="B77" s="1075" t="s">
        <v>1556</v>
      </c>
      <c r="C77" s="1075" t="s">
        <v>1589</v>
      </c>
      <c r="D77" s="2622"/>
      <c r="E77" s="1086">
        <f>SUM(E78:E83)</f>
        <v>0</v>
      </c>
      <c r="F77" s="1087">
        <f>SUM(F78:F83)</f>
        <v>0</v>
      </c>
      <c r="G77" s="1087">
        <f>SUM(G78:G83)</f>
        <v>0</v>
      </c>
      <c r="H77" s="1087">
        <f>SUM(H78:H83)</f>
        <v>0</v>
      </c>
      <c r="I77" s="1087">
        <f>SUM(I78:I83)</f>
        <v>0</v>
      </c>
      <c r="J77" s="1087">
        <f t="shared" si="7"/>
        <v>0</v>
      </c>
      <c r="K77" s="1087">
        <f t="shared" ref="K77:P77" si="21">SUM(K78:K83)</f>
        <v>0</v>
      </c>
      <c r="L77" s="1087">
        <f t="shared" si="21"/>
        <v>0</v>
      </c>
      <c r="M77" s="1087">
        <f t="shared" si="21"/>
        <v>0</v>
      </c>
      <c r="N77" s="1087">
        <f t="shared" si="21"/>
        <v>0</v>
      </c>
      <c r="O77" s="1087">
        <f t="shared" si="21"/>
        <v>0</v>
      </c>
      <c r="P77" s="1087">
        <f t="shared" si="21"/>
        <v>0</v>
      </c>
      <c r="Q77" s="1088">
        <f t="shared" si="9"/>
        <v>0</v>
      </c>
      <c r="R77" s="1087">
        <f>SUM(R78:R83)</f>
        <v>0</v>
      </c>
      <c r="S77" s="1087">
        <f>SUM(S78:S83)</f>
        <v>0</v>
      </c>
      <c r="T77" s="1088">
        <f t="shared" si="11"/>
        <v>0</v>
      </c>
      <c r="U77" s="1087">
        <f>SUM(U78:U83)</f>
        <v>0</v>
      </c>
      <c r="V77" s="2681">
        <f t="shared" si="10"/>
        <v>0</v>
      </c>
      <c r="W77" s="2682">
        <f>SUM(W78:W83)</f>
        <v>0</v>
      </c>
      <c r="X77" s="136"/>
    </row>
    <row r="78" spans="1:24">
      <c r="A78" s="1081"/>
      <c r="B78" s="1075"/>
      <c r="C78" s="1075" t="s">
        <v>1594</v>
      </c>
      <c r="D78" s="2623" t="s">
        <v>1595</v>
      </c>
      <c r="E78" s="1086"/>
      <c r="F78" s="1087"/>
      <c r="G78" s="1087"/>
      <c r="H78" s="1087"/>
      <c r="I78" s="1087"/>
      <c r="J78" s="1087">
        <f t="shared" si="7"/>
        <v>0</v>
      </c>
      <c r="K78" s="1087"/>
      <c r="L78" s="1087"/>
      <c r="M78" s="1087"/>
      <c r="N78" s="1087"/>
      <c r="O78" s="1087"/>
      <c r="P78" s="1087"/>
      <c r="Q78" s="1088">
        <f t="shared" si="9"/>
        <v>0</v>
      </c>
      <c r="R78" s="1087"/>
      <c r="S78" s="1087"/>
      <c r="T78" s="1088">
        <f t="shared" si="11"/>
        <v>0</v>
      </c>
      <c r="U78" s="1087"/>
      <c r="V78" s="2681">
        <f t="shared" si="10"/>
        <v>0</v>
      </c>
      <c r="W78" s="2682"/>
      <c r="X78" s="136"/>
    </row>
    <row r="79" spans="1:24">
      <c r="A79" s="1081"/>
      <c r="B79" s="1075"/>
      <c r="C79" s="1075" t="s">
        <v>1596</v>
      </c>
      <c r="D79" s="1075" t="s">
        <v>1597</v>
      </c>
      <c r="E79" s="1086"/>
      <c r="F79" s="1087"/>
      <c r="G79" s="1087"/>
      <c r="H79" s="1087"/>
      <c r="I79" s="1087"/>
      <c r="J79" s="1087">
        <f t="shared" si="7"/>
        <v>0</v>
      </c>
      <c r="K79" s="1087"/>
      <c r="L79" s="1087"/>
      <c r="M79" s="1087"/>
      <c r="N79" s="1087"/>
      <c r="O79" s="1087"/>
      <c r="P79" s="1087"/>
      <c r="Q79" s="1088">
        <f t="shared" si="9"/>
        <v>0</v>
      </c>
      <c r="R79" s="1087"/>
      <c r="S79" s="1087"/>
      <c r="T79" s="1088">
        <f t="shared" si="11"/>
        <v>0</v>
      </c>
      <c r="U79" s="1087"/>
      <c r="V79" s="2681">
        <f t="shared" si="10"/>
        <v>0</v>
      </c>
      <c r="W79" s="2682"/>
      <c r="X79" s="136"/>
    </row>
    <row r="80" spans="1:24">
      <c r="A80" s="1081"/>
      <c r="B80" s="1075"/>
      <c r="C80" s="1075" t="s">
        <v>1598</v>
      </c>
      <c r="D80" s="1075" t="s">
        <v>1599</v>
      </c>
      <c r="E80" s="1086"/>
      <c r="F80" s="1087"/>
      <c r="G80" s="1087"/>
      <c r="H80" s="1087"/>
      <c r="I80" s="1087"/>
      <c r="J80" s="1087">
        <f t="shared" si="7"/>
        <v>0</v>
      </c>
      <c r="K80" s="1087"/>
      <c r="L80" s="1087"/>
      <c r="M80" s="1087"/>
      <c r="N80" s="1087"/>
      <c r="O80" s="1087"/>
      <c r="P80" s="1087"/>
      <c r="Q80" s="1088">
        <f t="shared" si="9"/>
        <v>0</v>
      </c>
      <c r="R80" s="1087"/>
      <c r="S80" s="1087"/>
      <c r="T80" s="1088">
        <f t="shared" si="11"/>
        <v>0</v>
      </c>
      <c r="U80" s="1087"/>
      <c r="V80" s="2681">
        <f t="shared" si="10"/>
        <v>0</v>
      </c>
      <c r="W80" s="2682"/>
      <c r="X80" s="136"/>
    </row>
    <row r="81" spans="1:24">
      <c r="A81" s="1081"/>
      <c r="B81" s="1075"/>
      <c r="C81" s="1075" t="s">
        <v>1600</v>
      </c>
      <c r="D81" s="1075" t="s">
        <v>1601</v>
      </c>
      <c r="E81" s="1086"/>
      <c r="F81" s="1087"/>
      <c r="G81" s="1087"/>
      <c r="H81" s="1087"/>
      <c r="I81" s="1087"/>
      <c r="J81" s="1087">
        <f t="shared" si="7"/>
        <v>0</v>
      </c>
      <c r="K81" s="1087"/>
      <c r="L81" s="1087"/>
      <c r="M81" s="1087"/>
      <c r="N81" s="1087"/>
      <c r="O81" s="1087"/>
      <c r="P81" s="1087"/>
      <c r="Q81" s="1088">
        <f t="shared" si="9"/>
        <v>0</v>
      </c>
      <c r="R81" s="1087"/>
      <c r="S81" s="1087"/>
      <c r="T81" s="1088">
        <f t="shared" si="11"/>
        <v>0</v>
      </c>
      <c r="U81" s="1087"/>
      <c r="V81" s="2681">
        <f t="shared" si="10"/>
        <v>0</v>
      </c>
      <c r="W81" s="2682"/>
      <c r="X81" s="136"/>
    </row>
    <row r="82" spans="1:24">
      <c r="A82" s="1081"/>
      <c r="B82" s="1075"/>
      <c r="C82" s="1075" t="s">
        <v>1602</v>
      </c>
      <c r="D82" s="1075" t="s">
        <v>1603</v>
      </c>
      <c r="E82" s="1086"/>
      <c r="F82" s="1087"/>
      <c r="G82" s="1087"/>
      <c r="H82" s="1087"/>
      <c r="I82" s="1087"/>
      <c r="J82" s="1087">
        <f t="shared" si="7"/>
        <v>0</v>
      </c>
      <c r="K82" s="1087"/>
      <c r="L82" s="1087"/>
      <c r="M82" s="1087"/>
      <c r="N82" s="1087"/>
      <c r="O82" s="1087"/>
      <c r="P82" s="1087"/>
      <c r="Q82" s="1088">
        <f t="shared" si="9"/>
        <v>0</v>
      </c>
      <c r="R82" s="1087"/>
      <c r="S82" s="1087"/>
      <c r="T82" s="1088">
        <f t="shared" si="11"/>
        <v>0</v>
      </c>
      <c r="U82" s="1087"/>
      <c r="V82" s="2681">
        <f t="shared" si="10"/>
        <v>0</v>
      </c>
      <c r="W82" s="2682"/>
      <c r="X82" s="136"/>
    </row>
    <row r="83" spans="1:24">
      <c r="A83" s="1081"/>
      <c r="B83" s="1075"/>
      <c r="C83" s="1075" t="s">
        <v>1604</v>
      </c>
      <c r="D83" s="1075" t="s">
        <v>578</v>
      </c>
      <c r="E83" s="1086"/>
      <c r="F83" s="1087"/>
      <c r="G83" s="1087"/>
      <c r="H83" s="1087"/>
      <c r="I83" s="1087"/>
      <c r="J83" s="1087">
        <f t="shared" si="7"/>
        <v>0</v>
      </c>
      <c r="K83" s="1087"/>
      <c r="L83" s="1087"/>
      <c r="M83" s="1087"/>
      <c r="N83" s="1087"/>
      <c r="O83" s="1087"/>
      <c r="P83" s="1087"/>
      <c r="Q83" s="1088">
        <f t="shared" si="9"/>
        <v>0</v>
      </c>
      <c r="R83" s="1087"/>
      <c r="S83" s="1087"/>
      <c r="T83" s="1088">
        <f t="shared" si="11"/>
        <v>0</v>
      </c>
      <c r="U83" s="1087"/>
      <c r="V83" s="2681">
        <f t="shared" si="10"/>
        <v>0</v>
      </c>
      <c r="W83" s="2682"/>
      <c r="X83" s="136"/>
    </row>
    <row r="84" spans="1:24">
      <c r="A84" s="1081"/>
      <c r="B84" s="1075" t="s">
        <v>1558</v>
      </c>
      <c r="C84" s="1075" t="s">
        <v>1590</v>
      </c>
      <c r="D84" s="2622"/>
      <c r="E84" s="1086">
        <f>SUM(E85:E90)</f>
        <v>0</v>
      </c>
      <c r="F84" s="1087">
        <f>SUM(F85:F90)</f>
        <v>0</v>
      </c>
      <c r="G84" s="1087">
        <f>SUM(G85:G90)</f>
        <v>0</v>
      </c>
      <c r="H84" s="1087">
        <f>SUM(H85:H90)</f>
        <v>0</v>
      </c>
      <c r="I84" s="1087">
        <f>SUM(I85:I90)</f>
        <v>0</v>
      </c>
      <c r="J84" s="1087">
        <f t="shared" si="7"/>
        <v>0</v>
      </c>
      <c r="K84" s="1087">
        <f t="shared" ref="K84:P84" si="22">SUM(K85:K90)</f>
        <v>0</v>
      </c>
      <c r="L84" s="1087">
        <f t="shared" si="22"/>
        <v>0</v>
      </c>
      <c r="M84" s="1087">
        <f t="shared" si="22"/>
        <v>0</v>
      </c>
      <c r="N84" s="1087">
        <f t="shared" si="22"/>
        <v>0</v>
      </c>
      <c r="O84" s="1087">
        <f t="shared" si="22"/>
        <v>0</v>
      </c>
      <c r="P84" s="1087">
        <f t="shared" si="22"/>
        <v>0</v>
      </c>
      <c r="Q84" s="1088">
        <f t="shared" si="9"/>
        <v>0</v>
      </c>
      <c r="R84" s="1087">
        <f>SUM(R85:R90)</f>
        <v>0</v>
      </c>
      <c r="S84" s="1087">
        <f>SUM(S85:S90)</f>
        <v>0</v>
      </c>
      <c r="T84" s="1088">
        <f t="shared" si="11"/>
        <v>0</v>
      </c>
      <c r="U84" s="1087">
        <f>SUM(U85:U90)</f>
        <v>0</v>
      </c>
      <c r="V84" s="2681">
        <f t="shared" si="10"/>
        <v>0</v>
      </c>
      <c r="W84" s="2682">
        <f>SUM(W85:W90)</f>
        <v>0</v>
      </c>
      <c r="X84" s="136"/>
    </row>
    <row r="85" spans="1:24">
      <c r="A85" s="1081"/>
      <c r="B85" s="1075"/>
      <c r="C85" s="1075" t="s">
        <v>1606</v>
      </c>
      <c r="D85" s="2623" t="s">
        <v>1595</v>
      </c>
      <c r="E85" s="1086"/>
      <c r="F85" s="1087"/>
      <c r="G85" s="1087"/>
      <c r="H85" s="1087"/>
      <c r="I85" s="1087"/>
      <c r="J85" s="1087">
        <f t="shared" si="7"/>
        <v>0</v>
      </c>
      <c r="K85" s="1087"/>
      <c r="L85" s="1087"/>
      <c r="M85" s="1087"/>
      <c r="N85" s="1087"/>
      <c r="O85" s="1087"/>
      <c r="P85" s="1087"/>
      <c r="Q85" s="1088">
        <f t="shared" si="9"/>
        <v>0</v>
      </c>
      <c r="R85" s="1087"/>
      <c r="S85" s="1087"/>
      <c r="T85" s="1088">
        <f t="shared" si="11"/>
        <v>0</v>
      </c>
      <c r="U85" s="1087"/>
      <c r="V85" s="2681">
        <f t="shared" si="10"/>
        <v>0</v>
      </c>
      <c r="W85" s="2682"/>
      <c r="X85" s="136"/>
    </row>
    <row r="86" spans="1:24">
      <c r="A86" s="1081"/>
      <c r="B86" s="1075"/>
      <c r="C86" s="1075" t="s">
        <v>1607</v>
      </c>
      <c r="D86" s="1075" t="s">
        <v>1597</v>
      </c>
      <c r="E86" s="1086"/>
      <c r="F86" s="1087"/>
      <c r="G86" s="1087"/>
      <c r="H86" s="1087"/>
      <c r="I86" s="1087"/>
      <c r="J86" s="1087">
        <f t="shared" si="7"/>
        <v>0</v>
      </c>
      <c r="K86" s="1087"/>
      <c r="L86" s="1087"/>
      <c r="M86" s="1087"/>
      <c r="N86" s="1087"/>
      <c r="O86" s="1087"/>
      <c r="P86" s="1087"/>
      <c r="Q86" s="1088">
        <f t="shared" si="9"/>
        <v>0</v>
      </c>
      <c r="R86" s="1087"/>
      <c r="S86" s="1087"/>
      <c r="T86" s="1088">
        <f t="shared" si="11"/>
        <v>0</v>
      </c>
      <c r="U86" s="1087"/>
      <c r="V86" s="2681">
        <f t="shared" si="10"/>
        <v>0</v>
      </c>
      <c r="W86" s="2682"/>
      <c r="X86" s="136"/>
    </row>
    <row r="87" spans="1:24">
      <c r="A87" s="1081"/>
      <c r="B87" s="1075"/>
      <c r="C87" s="1075" t="s">
        <v>1608</v>
      </c>
      <c r="D87" s="1075" t="s">
        <v>1599</v>
      </c>
      <c r="E87" s="1086"/>
      <c r="F87" s="1087"/>
      <c r="G87" s="1087"/>
      <c r="H87" s="1087"/>
      <c r="I87" s="1087"/>
      <c r="J87" s="1087">
        <f t="shared" si="7"/>
        <v>0</v>
      </c>
      <c r="K87" s="1087"/>
      <c r="L87" s="1087"/>
      <c r="M87" s="1087"/>
      <c r="N87" s="1087"/>
      <c r="O87" s="1087"/>
      <c r="P87" s="1087"/>
      <c r="Q87" s="1088">
        <f t="shared" si="9"/>
        <v>0</v>
      </c>
      <c r="R87" s="1087"/>
      <c r="S87" s="1087"/>
      <c r="T87" s="1088">
        <f t="shared" si="11"/>
        <v>0</v>
      </c>
      <c r="U87" s="1087"/>
      <c r="V87" s="2681">
        <f t="shared" si="10"/>
        <v>0</v>
      </c>
      <c r="W87" s="2682"/>
      <c r="X87" s="136"/>
    </row>
    <row r="88" spans="1:24">
      <c r="A88" s="1081"/>
      <c r="B88" s="1075"/>
      <c r="C88" s="1075" t="s">
        <v>1609</v>
      </c>
      <c r="D88" s="1075" t="s">
        <v>1601</v>
      </c>
      <c r="E88" s="1086"/>
      <c r="F88" s="1087"/>
      <c r="G88" s="1087"/>
      <c r="H88" s="1087"/>
      <c r="I88" s="1087"/>
      <c r="J88" s="1087">
        <f t="shared" si="7"/>
        <v>0</v>
      </c>
      <c r="K88" s="1087"/>
      <c r="L88" s="1087"/>
      <c r="M88" s="1087"/>
      <c r="N88" s="1087"/>
      <c r="O88" s="1087"/>
      <c r="P88" s="1087"/>
      <c r="Q88" s="1088">
        <f t="shared" si="9"/>
        <v>0</v>
      </c>
      <c r="R88" s="1087"/>
      <c r="S88" s="1087"/>
      <c r="T88" s="1088">
        <f t="shared" si="11"/>
        <v>0</v>
      </c>
      <c r="U88" s="1087"/>
      <c r="V88" s="2681">
        <f t="shared" si="10"/>
        <v>0</v>
      </c>
      <c r="W88" s="2682"/>
      <c r="X88" s="136"/>
    </row>
    <row r="89" spans="1:24">
      <c r="A89" s="1081"/>
      <c r="B89" s="1075"/>
      <c r="C89" s="1075" t="s">
        <v>1610</v>
      </c>
      <c r="D89" s="1075" t="s">
        <v>1603</v>
      </c>
      <c r="E89" s="1086"/>
      <c r="F89" s="1087"/>
      <c r="G89" s="1087"/>
      <c r="H89" s="1087"/>
      <c r="I89" s="1087"/>
      <c r="J89" s="1087">
        <f t="shared" si="7"/>
        <v>0</v>
      </c>
      <c r="K89" s="1087"/>
      <c r="L89" s="1087"/>
      <c r="M89" s="1087"/>
      <c r="N89" s="1087"/>
      <c r="O89" s="1087"/>
      <c r="P89" s="1087"/>
      <c r="Q89" s="1088">
        <f t="shared" si="9"/>
        <v>0</v>
      </c>
      <c r="R89" s="1087"/>
      <c r="S89" s="1087"/>
      <c r="T89" s="1088">
        <f t="shared" si="11"/>
        <v>0</v>
      </c>
      <c r="U89" s="1087"/>
      <c r="V89" s="2681">
        <f t="shared" si="10"/>
        <v>0</v>
      </c>
      <c r="W89" s="2682"/>
      <c r="X89" s="136"/>
    </row>
    <row r="90" spans="1:24">
      <c r="A90" s="1081"/>
      <c r="B90" s="1075"/>
      <c r="C90" s="1075" t="s">
        <v>1611</v>
      </c>
      <c r="D90" s="1075" t="s">
        <v>578</v>
      </c>
      <c r="E90" s="1086"/>
      <c r="F90" s="1087"/>
      <c r="G90" s="1087"/>
      <c r="H90" s="1087"/>
      <c r="I90" s="1087"/>
      <c r="J90" s="1087">
        <f t="shared" si="7"/>
        <v>0</v>
      </c>
      <c r="K90" s="1087"/>
      <c r="L90" s="1087"/>
      <c r="M90" s="1087"/>
      <c r="N90" s="1087"/>
      <c r="O90" s="1087"/>
      <c r="P90" s="1087"/>
      <c r="Q90" s="1088">
        <f t="shared" si="9"/>
        <v>0</v>
      </c>
      <c r="R90" s="1087"/>
      <c r="S90" s="1087"/>
      <c r="T90" s="1088">
        <f t="shared" si="11"/>
        <v>0</v>
      </c>
      <c r="U90" s="1087"/>
      <c r="V90" s="2681">
        <f t="shared" si="10"/>
        <v>0</v>
      </c>
      <c r="W90" s="2682"/>
      <c r="X90" s="136"/>
    </row>
    <row r="91" spans="1:24">
      <c r="A91" s="1081"/>
      <c r="B91" s="1075" t="s">
        <v>1560</v>
      </c>
      <c r="C91" s="1075" t="s">
        <v>1626</v>
      </c>
      <c r="D91" s="2622"/>
      <c r="E91" s="1086">
        <f>SUM(E92:E97)</f>
        <v>0</v>
      </c>
      <c r="F91" s="1087">
        <f>SUM(F92:F97)</f>
        <v>0</v>
      </c>
      <c r="G91" s="1087">
        <f>SUM(G92:G97)</f>
        <v>0</v>
      </c>
      <c r="H91" s="1087">
        <f>SUM(H92:H97)</f>
        <v>0</v>
      </c>
      <c r="I91" s="1087">
        <f>SUM(I92:I97)</f>
        <v>0</v>
      </c>
      <c r="J91" s="1087">
        <f t="shared" si="7"/>
        <v>0</v>
      </c>
      <c r="K91" s="1087">
        <f t="shared" ref="K91:P91" si="23">SUM(K92:K97)</f>
        <v>0</v>
      </c>
      <c r="L91" s="1087">
        <f t="shared" si="23"/>
        <v>0</v>
      </c>
      <c r="M91" s="1087">
        <f t="shared" si="23"/>
        <v>0</v>
      </c>
      <c r="N91" s="1087">
        <f t="shared" si="23"/>
        <v>0</v>
      </c>
      <c r="O91" s="1087">
        <f t="shared" si="23"/>
        <v>0</v>
      </c>
      <c r="P91" s="1087">
        <f t="shared" si="23"/>
        <v>0</v>
      </c>
      <c r="Q91" s="1088">
        <f t="shared" si="9"/>
        <v>0</v>
      </c>
      <c r="R91" s="1087">
        <f>SUM(R92:R97)</f>
        <v>0</v>
      </c>
      <c r="S91" s="1087">
        <f>SUM(S92:S97)</f>
        <v>0</v>
      </c>
      <c r="T91" s="1088">
        <f t="shared" si="11"/>
        <v>0</v>
      </c>
      <c r="U91" s="1087">
        <f>SUM(U92:U97)</f>
        <v>0</v>
      </c>
      <c r="V91" s="2681">
        <f t="shared" si="10"/>
        <v>0</v>
      </c>
      <c r="W91" s="2682">
        <f>SUM(W92:W97)</f>
        <v>0</v>
      </c>
      <c r="X91" s="136"/>
    </row>
    <row r="92" spans="1:24">
      <c r="A92" s="1081"/>
      <c r="B92" s="1075"/>
      <c r="C92" s="1075" t="s">
        <v>1613</v>
      </c>
      <c r="D92" s="2623" t="s">
        <v>1595</v>
      </c>
      <c r="E92" s="1086"/>
      <c r="F92" s="1087"/>
      <c r="G92" s="1087"/>
      <c r="H92" s="1087"/>
      <c r="I92" s="1087"/>
      <c r="J92" s="1087">
        <f t="shared" si="7"/>
        <v>0</v>
      </c>
      <c r="K92" s="1087"/>
      <c r="L92" s="1087"/>
      <c r="M92" s="1087"/>
      <c r="N92" s="1087"/>
      <c r="O92" s="1087"/>
      <c r="P92" s="1087"/>
      <c r="Q92" s="1088">
        <f t="shared" si="9"/>
        <v>0</v>
      </c>
      <c r="R92" s="1087"/>
      <c r="S92" s="1087"/>
      <c r="T92" s="1088">
        <f t="shared" si="11"/>
        <v>0</v>
      </c>
      <c r="U92" s="1087"/>
      <c r="V92" s="2681">
        <f t="shared" si="10"/>
        <v>0</v>
      </c>
      <c r="W92" s="2682"/>
      <c r="X92" s="136"/>
    </row>
    <row r="93" spans="1:24">
      <c r="A93" s="1081"/>
      <c r="B93" s="1075"/>
      <c r="C93" s="1075" t="s">
        <v>1614</v>
      </c>
      <c r="D93" s="1075" t="s">
        <v>1597</v>
      </c>
      <c r="E93" s="1086"/>
      <c r="F93" s="1087"/>
      <c r="G93" s="1087"/>
      <c r="H93" s="1087"/>
      <c r="I93" s="1087"/>
      <c r="J93" s="1087">
        <f t="shared" si="7"/>
        <v>0</v>
      </c>
      <c r="K93" s="1087"/>
      <c r="L93" s="1087"/>
      <c r="M93" s="1087"/>
      <c r="N93" s="1087"/>
      <c r="O93" s="1087"/>
      <c r="P93" s="1087"/>
      <c r="Q93" s="1088">
        <f t="shared" si="9"/>
        <v>0</v>
      </c>
      <c r="R93" s="1087"/>
      <c r="S93" s="1087"/>
      <c r="T93" s="1088">
        <f t="shared" si="11"/>
        <v>0</v>
      </c>
      <c r="U93" s="1087"/>
      <c r="V93" s="2681">
        <f t="shared" si="10"/>
        <v>0</v>
      </c>
      <c r="W93" s="2682"/>
      <c r="X93" s="136"/>
    </row>
    <row r="94" spans="1:24">
      <c r="A94" s="1081"/>
      <c r="B94" s="1075"/>
      <c r="C94" s="1075" t="s">
        <v>1615</v>
      </c>
      <c r="D94" s="1075" t="s">
        <v>1599</v>
      </c>
      <c r="E94" s="1086"/>
      <c r="F94" s="1087"/>
      <c r="G94" s="1087"/>
      <c r="H94" s="1087"/>
      <c r="I94" s="1087"/>
      <c r="J94" s="1087">
        <f>F94-G94-H94-I94</f>
        <v>0</v>
      </c>
      <c r="K94" s="1087"/>
      <c r="L94" s="1087"/>
      <c r="M94" s="1087"/>
      <c r="N94" s="1087"/>
      <c r="O94" s="1087"/>
      <c r="P94" s="1087"/>
      <c r="Q94" s="1088">
        <f>J94+K94+L94+M94-N94-O94-P94</f>
        <v>0</v>
      </c>
      <c r="R94" s="1087"/>
      <c r="S94" s="1087"/>
      <c r="T94" s="1088">
        <f>Q94+R94-S94</f>
        <v>0</v>
      </c>
      <c r="U94" s="1087"/>
      <c r="V94" s="2681">
        <f>IFERROR(T94/U94*100,0)</f>
        <v>0</v>
      </c>
      <c r="W94" s="2682"/>
      <c r="X94" s="136"/>
    </row>
    <row r="95" spans="1:24">
      <c r="A95" s="1081"/>
      <c r="B95" s="1075"/>
      <c r="C95" s="1075" t="s">
        <v>1616</v>
      </c>
      <c r="D95" s="1075" t="s">
        <v>1601</v>
      </c>
      <c r="E95" s="1086"/>
      <c r="F95" s="1087"/>
      <c r="G95" s="1087"/>
      <c r="H95" s="1087"/>
      <c r="I95" s="1087"/>
      <c r="J95" s="1087">
        <f>F95-G95-H95-I95</f>
        <v>0</v>
      </c>
      <c r="K95" s="1087"/>
      <c r="L95" s="1087"/>
      <c r="M95" s="1087"/>
      <c r="N95" s="1087"/>
      <c r="O95" s="1087"/>
      <c r="P95" s="1087"/>
      <c r="Q95" s="1088">
        <f>J95+K95+L95+M95-N95-O95-P95</f>
        <v>0</v>
      </c>
      <c r="R95" s="1087"/>
      <c r="S95" s="1087"/>
      <c r="T95" s="1088">
        <f>Q95+R95-S95</f>
        <v>0</v>
      </c>
      <c r="U95" s="1087"/>
      <c r="V95" s="2681">
        <f>IFERROR(T95/U95*100,0)</f>
        <v>0</v>
      </c>
      <c r="W95" s="2682"/>
      <c r="X95" s="136"/>
    </row>
    <row r="96" spans="1:24">
      <c r="A96" s="1081"/>
      <c r="B96" s="1075"/>
      <c r="C96" s="1075" t="s">
        <v>1617</v>
      </c>
      <c r="D96" s="1075" t="s">
        <v>1603</v>
      </c>
      <c r="E96" s="1086"/>
      <c r="F96" s="1087"/>
      <c r="G96" s="1087"/>
      <c r="H96" s="1087"/>
      <c r="I96" s="1087"/>
      <c r="J96" s="1087">
        <f>F96-G96-H96-I96</f>
        <v>0</v>
      </c>
      <c r="K96" s="1087"/>
      <c r="L96" s="1087"/>
      <c r="M96" s="1087"/>
      <c r="N96" s="1087"/>
      <c r="O96" s="1087"/>
      <c r="P96" s="1087"/>
      <c r="Q96" s="1088">
        <f>J96+K96+L96+M96-N96-O96-P96</f>
        <v>0</v>
      </c>
      <c r="R96" s="1087"/>
      <c r="S96" s="1087"/>
      <c r="T96" s="1088">
        <f>Q96+R96-S96</f>
        <v>0</v>
      </c>
      <c r="U96" s="1087"/>
      <c r="V96" s="2681">
        <f>IFERROR(T96/U96*100,0)</f>
        <v>0</v>
      </c>
      <c r="W96" s="2682"/>
      <c r="X96" s="136"/>
    </row>
    <row r="97" spans="1:24">
      <c r="A97" s="2624"/>
      <c r="B97" s="2607"/>
      <c r="C97" s="2607" t="s">
        <v>1618</v>
      </c>
      <c r="D97" s="2607" t="s">
        <v>578</v>
      </c>
      <c r="E97" s="2695"/>
      <c r="F97" s="2696"/>
      <c r="G97" s="2696"/>
      <c r="H97" s="2696"/>
      <c r="I97" s="2696"/>
      <c r="J97" s="2696">
        <f>F97-G97-H97-I97</f>
        <v>0</v>
      </c>
      <c r="K97" s="2696"/>
      <c r="L97" s="2696"/>
      <c r="M97" s="2696"/>
      <c r="N97" s="2696"/>
      <c r="O97" s="2696"/>
      <c r="P97" s="2696"/>
      <c r="Q97" s="2697">
        <f>J97+K97+L97+M97-N97-O97-P97</f>
        <v>0</v>
      </c>
      <c r="R97" s="2696"/>
      <c r="S97" s="2696"/>
      <c r="T97" s="2697">
        <f>Q97+R97-S97</f>
        <v>0</v>
      </c>
      <c r="U97" s="2696"/>
      <c r="V97" s="2698">
        <f>IFERROR(T97/U97*100,0)</f>
        <v>0</v>
      </c>
      <c r="W97" s="2699"/>
      <c r="X97" s="136"/>
    </row>
    <row r="98" spans="1:24" ht="13.5" thickBot="1">
      <c r="A98" s="2608"/>
      <c r="E98" s="2609"/>
      <c r="I98" s="2610"/>
      <c r="J98" s="2610"/>
      <c r="K98" s="2610"/>
      <c r="L98" s="2610"/>
      <c r="M98" s="2611"/>
      <c r="N98" s="2610"/>
      <c r="O98" s="2610"/>
      <c r="P98" s="2610"/>
      <c r="Q98" s="2610"/>
      <c r="R98" s="2610"/>
      <c r="S98" s="2610"/>
      <c r="T98" s="2611"/>
      <c r="U98" s="2610"/>
      <c r="V98" s="2610"/>
      <c r="W98" s="1565"/>
    </row>
    <row r="99" spans="1:24" ht="13.5" thickBot="1">
      <c r="A99" s="2683"/>
      <c r="B99" s="2683" t="s">
        <v>1627</v>
      </c>
      <c r="C99" s="2683"/>
      <c r="D99" s="2683"/>
      <c r="E99" s="2684">
        <f>+E47+E43+E38+E76+E30</f>
        <v>0</v>
      </c>
      <c r="F99" s="2615">
        <f>F76+F47+F43+F38+F30</f>
        <v>0</v>
      </c>
      <c r="G99" s="2615">
        <f>G76+G47+G43+G38+G30</f>
        <v>0</v>
      </c>
      <c r="H99" s="2615">
        <f>H76+H47+H43+H38+H30</f>
        <v>0</v>
      </c>
      <c r="I99" s="2615">
        <f>I76+I47+I43+I38+I30</f>
        <v>0</v>
      </c>
      <c r="J99" s="2615">
        <f>J76+J47+J43+J38+J30</f>
        <v>0</v>
      </c>
      <c r="K99" s="2615">
        <f t="shared" ref="K99:P99" si="24">K76+K47+K43+K38+K30</f>
        <v>0</v>
      </c>
      <c r="L99" s="2615">
        <f t="shared" si="24"/>
        <v>0</v>
      </c>
      <c r="M99" s="2615">
        <f t="shared" si="24"/>
        <v>0</v>
      </c>
      <c r="N99" s="2615">
        <f t="shared" si="24"/>
        <v>0</v>
      </c>
      <c r="O99" s="2615">
        <f t="shared" si="24"/>
        <v>0</v>
      </c>
      <c r="P99" s="2615">
        <f t="shared" si="24"/>
        <v>0</v>
      </c>
      <c r="Q99" s="2615">
        <f>Q76+Q47+Q43+Q38+Q30</f>
        <v>0</v>
      </c>
      <c r="R99" s="2615">
        <f>R76+R47+R43+R38+R30</f>
        <v>0</v>
      </c>
      <c r="S99" s="2615">
        <f>S76+S47+S43+S38+S30</f>
        <v>0</v>
      </c>
      <c r="T99" s="2615">
        <f>T76+T47+T43+T38+T30</f>
        <v>0</v>
      </c>
      <c r="U99" s="2615">
        <f>U76+U47+U43+U38+U30</f>
        <v>0</v>
      </c>
      <c r="V99" s="2685">
        <f>IFERROR(T99/U99*100,0)</f>
        <v>0</v>
      </c>
      <c r="W99" s="2686">
        <f>W76+W47+W43+W38+W30</f>
        <v>0</v>
      </c>
      <c r="X99" s="136"/>
    </row>
    <row r="100" spans="1:24">
      <c r="A100" s="2687"/>
      <c r="B100" s="2688"/>
      <c r="C100" s="2688"/>
      <c r="D100" s="2692"/>
      <c r="E100" s="2689"/>
      <c r="F100" s="2688"/>
      <c r="G100" s="2688"/>
      <c r="H100" s="2688"/>
      <c r="I100" s="2690"/>
      <c r="J100" s="2690"/>
      <c r="K100" s="2690"/>
      <c r="L100" s="2690"/>
      <c r="M100" s="2638"/>
      <c r="N100" s="2690"/>
      <c r="O100" s="2690"/>
      <c r="P100" s="2690"/>
      <c r="Q100" s="2690"/>
      <c r="R100" s="2690"/>
      <c r="S100" s="2690"/>
      <c r="T100" s="2638"/>
      <c r="U100" s="2690"/>
      <c r="V100" s="2690"/>
      <c r="W100" s="2691"/>
    </row>
    <row r="101" spans="1:24">
      <c r="A101" s="2596">
        <v>14</v>
      </c>
      <c r="B101" s="2597" t="s">
        <v>1628</v>
      </c>
      <c r="C101" s="2597"/>
      <c r="D101" s="2700"/>
      <c r="E101" s="2677"/>
      <c r="F101" s="2678"/>
      <c r="G101" s="2678"/>
      <c r="H101" s="2678"/>
      <c r="I101" s="2678"/>
      <c r="J101" s="2678">
        <f>F101-G101-H101-I101</f>
        <v>0</v>
      </c>
      <c r="K101" s="2678"/>
      <c r="L101" s="2678"/>
      <c r="M101" s="2678"/>
      <c r="N101" s="2678"/>
      <c r="O101" s="2678"/>
      <c r="P101" s="2678"/>
      <c r="Q101" s="2678">
        <f t="shared" ref="Q101:Q125" si="25">J101+K101+L101+M101-N101-O101-P101</f>
        <v>0</v>
      </c>
      <c r="R101" s="2678"/>
      <c r="S101" s="2678"/>
      <c r="T101" s="2678">
        <f t="shared" ref="T101:T125" si="26">Q101+R101-S101</f>
        <v>0</v>
      </c>
      <c r="U101" s="2678"/>
      <c r="V101" s="2679">
        <f t="shared" ref="V101:V125" si="27">IFERROR(T101/U101*100,0)</f>
        <v>0</v>
      </c>
      <c r="W101" s="2680"/>
      <c r="X101" s="136"/>
    </row>
    <row r="102" spans="1:24">
      <c r="A102" s="1073">
        <v>15</v>
      </c>
      <c r="B102" s="1075" t="s">
        <v>1629</v>
      </c>
      <c r="C102" s="1075"/>
      <c r="D102" s="1075"/>
      <c r="E102" s="1086"/>
      <c r="F102" s="1087"/>
      <c r="G102" s="1087"/>
      <c r="H102" s="1087"/>
      <c r="I102" s="1087"/>
      <c r="J102" s="1088">
        <f t="shared" ref="J102:J125" si="28">F102-G102-H102-I102</f>
        <v>0</v>
      </c>
      <c r="K102" s="1087"/>
      <c r="L102" s="1087"/>
      <c r="M102" s="1087"/>
      <c r="N102" s="1087"/>
      <c r="O102" s="1087"/>
      <c r="P102" s="1087"/>
      <c r="Q102" s="1088">
        <f t="shared" si="25"/>
        <v>0</v>
      </c>
      <c r="R102" s="1087"/>
      <c r="S102" s="1087"/>
      <c r="T102" s="1088">
        <f t="shared" si="26"/>
        <v>0</v>
      </c>
      <c r="U102" s="1087"/>
      <c r="V102" s="2681">
        <f t="shared" si="27"/>
        <v>0</v>
      </c>
      <c r="W102" s="2682"/>
      <c r="X102" s="136"/>
    </row>
    <row r="103" spans="1:24">
      <c r="A103" s="1073">
        <v>16</v>
      </c>
      <c r="B103" s="1075" t="s">
        <v>1630</v>
      </c>
      <c r="C103" s="1075"/>
      <c r="D103" s="1075"/>
      <c r="E103" s="1086"/>
      <c r="F103" s="1087"/>
      <c r="G103" s="1087"/>
      <c r="H103" s="1087"/>
      <c r="I103" s="1087"/>
      <c r="J103" s="1088">
        <f t="shared" si="28"/>
        <v>0</v>
      </c>
      <c r="K103" s="1087"/>
      <c r="L103" s="1087"/>
      <c r="M103" s="1087"/>
      <c r="N103" s="1087"/>
      <c r="O103" s="1087"/>
      <c r="P103" s="1087"/>
      <c r="Q103" s="1088">
        <f t="shared" si="25"/>
        <v>0</v>
      </c>
      <c r="R103" s="1087"/>
      <c r="S103" s="1087"/>
      <c r="T103" s="1088">
        <f t="shared" si="26"/>
        <v>0</v>
      </c>
      <c r="U103" s="1087"/>
      <c r="V103" s="2681">
        <f t="shared" si="27"/>
        <v>0</v>
      </c>
      <c r="W103" s="2682"/>
      <c r="X103" s="136"/>
    </row>
    <row r="104" spans="1:24">
      <c r="A104" s="1073">
        <v>17</v>
      </c>
      <c r="B104" s="1075" t="s">
        <v>1631</v>
      </c>
      <c r="C104" s="1075"/>
      <c r="D104" s="1075"/>
      <c r="E104" s="1086">
        <f>SUM(E105:E106)</f>
        <v>0</v>
      </c>
      <c r="F104" s="1087">
        <f>SUM(F105:F106)</f>
        <v>0</v>
      </c>
      <c r="G104" s="1087">
        <f>SUM(G105:G106)</f>
        <v>0</v>
      </c>
      <c r="H104" s="1087">
        <f>SUM(H105:H106)</f>
        <v>0</v>
      </c>
      <c r="I104" s="1087">
        <f>SUM(I105:I106)</f>
        <v>0</v>
      </c>
      <c r="J104" s="1088">
        <f t="shared" si="28"/>
        <v>0</v>
      </c>
      <c r="K104" s="1087">
        <f t="shared" ref="K104:P104" si="29">SUM(K105:K106)</f>
        <v>0</v>
      </c>
      <c r="L104" s="1087">
        <f t="shared" si="29"/>
        <v>0</v>
      </c>
      <c r="M104" s="1087">
        <f t="shared" si="29"/>
        <v>0</v>
      </c>
      <c r="N104" s="1087">
        <f t="shared" si="29"/>
        <v>0</v>
      </c>
      <c r="O104" s="1087">
        <f t="shared" si="29"/>
        <v>0</v>
      </c>
      <c r="P104" s="1087">
        <f t="shared" si="29"/>
        <v>0</v>
      </c>
      <c r="Q104" s="1088">
        <f t="shared" si="25"/>
        <v>0</v>
      </c>
      <c r="R104" s="1087">
        <f>SUM(R105:R106)</f>
        <v>0</v>
      </c>
      <c r="S104" s="1087">
        <f>SUM(S105:S106)</f>
        <v>0</v>
      </c>
      <c r="T104" s="1088">
        <f t="shared" si="26"/>
        <v>0</v>
      </c>
      <c r="U104" s="1087">
        <f>SUM(U105:U106)</f>
        <v>0</v>
      </c>
      <c r="V104" s="2681">
        <f t="shared" si="27"/>
        <v>0</v>
      </c>
      <c r="W104" s="2682">
        <f>SUM(W105:W106)</f>
        <v>0</v>
      </c>
      <c r="X104" s="136"/>
    </row>
    <row r="105" spans="1:24">
      <c r="A105" s="1073"/>
      <c r="B105" s="1075" t="s">
        <v>1556</v>
      </c>
      <c r="C105" s="1075" t="s">
        <v>1632</v>
      </c>
      <c r="D105" s="1075"/>
      <c r="E105" s="1086"/>
      <c r="F105" s="1087"/>
      <c r="G105" s="1087"/>
      <c r="H105" s="1087"/>
      <c r="I105" s="1087"/>
      <c r="J105" s="1088">
        <f t="shared" si="28"/>
        <v>0</v>
      </c>
      <c r="K105" s="1087"/>
      <c r="L105" s="1087"/>
      <c r="M105" s="1087"/>
      <c r="N105" s="1087"/>
      <c r="O105" s="1087"/>
      <c r="P105" s="1087"/>
      <c r="Q105" s="1088">
        <f t="shared" si="25"/>
        <v>0</v>
      </c>
      <c r="R105" s="1087"/>
      <c r="S105" s="1087"/>
      <c r="T105" s="1088">
        <f t="shared" si="26"/>
        <v>0</v>
      </c>
      <c r="U105" s="1087"/>
      <c r="V105" s="2681">
        <f t="shared" si="27"/>
        <v>0</v>
      </c>
      <c r="W105" s="2682"/>
      <c r="X105" s="136"/>
    </row>
    <row r="106" spans="1:24">
      <c r="A106" s="1073"/>
      <c r="B106" s="1075" t="s">
        <v>1558</v>
      </c>
      <c r="C106" s="1075" t="s">
        <v>1633</v>
      </c>
      <c r="D106" s="1075"/>
      <c r="E106" s="1086"/>
      <c r="F106" s="1087"/>
      <c r="G106" s="1087"/>
      <c r="H106" s="1087"/>
      <c r="I106" s="1087"/>
      <c r="J106" s="1088">
        <f t="shared" si="28"/>
        <v>0</v>
      </c>
      <c r="K106" s="1087"/>
      <c r="L106" s="1087"/>
      <c r="M106" s="1087"/>
      <c r="N106" s="1087"/>
      <c r="O106" s="1087"/>
      <c r="P106" s="1087"/>
      <c r="Q106" s="1088">
        <f t="shared" si="25"/>
        <v>0</v>
      </c>
      <c r="R106" s="1087"/>
      <c r="S106" s="1087"/>
      <c r="T106" s="1088">
        <f t="shared" si="26"/>
        <v>0</v>
      </c>
      <c r="U106" s="1087"/>
      <c r="V106" s="2681">
        <f t="shared" si="27"/>
        <v>0</v>
      </c>
      <c r="W106" s="2682"/>
      <c r="X106" s="136"/>
    </row>
    <row r="107" spans="1:24">
      <c r="A107" s="1073">
        <v>18</v>
      </c>
      <c r="B107" s="1083" t="s">
        <v>1685</v>
      </c>
      <c r="C107" s="1075"/>
      <c r="D107" s="1075"/>
      <c r="E107" s="1086">
        <f>SUM(E108:E113)</f>
        <v>0</v>
      </c>
      <c r="F107" s="1086">
        <f t="shared" ref="F107:U107" si="30">SUM(F108:F113)</f>
        <v>0</v>
      </c>
      <c r="G107" s="1086">
        <f t="shared" si="30"/>
        <v>0</v>
      </c>
      <c r="H107" s="1086">
        <f t="shared" si="30"/>
        <v>0</v>
      </c>
      <c r="I107" s="1086">
        <f t="shared" si="30"/>
        <v>0</v>
      </c>
      <c r="J107" s="1086">
        <f t="shared" si="30"/>
        <v>0</v>
      </c>
      <c r="K107" s="1086">
        <f t="shared" si="30"/>
        <v>0</v>
      </c>
      <c r="L107" s="1086">
        <f t="shared" si="30"/>
        <v>0</v>
      </c>
      <c r="M107" s="1086">
        <f t="shared" si="30"/>
        <v>0</v>
      </c>
      <c r="N107" s="1086">
        <f t="shared" si="30"/>
        <v>0</v>
      </c>
      <c r="O107" s="1086">
        <f t="shared" si="30"/>
        <v>0</v>
      </c>
      <c r="P107" s="1086">
        <f t="shared" si="30"/>
        <v>0</v>
      </c>
      <c r="Q107" s="1086">
        <f t="shared" si="30"/>
        <v>0</v>
      </c>
      <c r="R107" s="1086">
        <f t="shared" si="30"/>
        <v>0</v>
      </c>
      <c r="S107" s="1086">
        <f t="shared" si="30"/>
        <v>0</v>
      </c>
      <c r="T107" s="1086">
        <f t="shared" si="30"/>
        <v>0</v>
      </c>
      <c r="U107" s="1086">
        <f t="shared" si="30"/>
        <v>0</v>
      </c>
      <c r="V107" s="2681">
        <f t="shared" si="27"/>
        <v>0</v>
      </c>
      <c r="W107" s="2682">
        <f>SUM(W108:W113)</f>
        <v>0</v>
      </c>
      <c r="X107" s="136"/>
    </row>
    <row r="108" spans="1:24">
      <c r="A108" s="1073"/>
      <c r="B108" s="1075" t="s">
        <v>1556</v>
      </c>
      <c r="C108" s="1075" t="s">
        <v>1635</v>
      </c>
      <c r="D108" s="1075"/>
      <c r="E108" s="1086"/>
      <c r="F108" s="1087"/>
      <c r="G108" s="1087"/>
      <c r="H108" s="1087"/>
      <c r="I108" s="1087"/>
      <c r="J108" s="1088">
        <f t="shared" si="28"/>
        <v>0</v>
      </c>
      <c r="K108" s="1087"/>
      <c r="L108" s="1087"/>
      <c r="M108" s="1087"/>
      <c r="N108" s="1087"/>
      <c r="O108" s="1087"/>
      <c r="P108" s="1087"/>
      <c r="Q108" s="1088">
        <f t="shared" si="25"/>
        <v>0</v>
      </c>
      <c r="R108" s="1087"/>
      <c r="S108" s="1087"/>
      <c r="T108" s="1088">
        <f t="shared" si="26"/>
        <v>0</v>
      </c>
      <c r="U108" s="1087"/>
      <c r="V108" s="2681">
        <f t="shared" si="27"/>
        <v>0</v>
      </c>
      <c r="W108" s="2682"/>
      <c r="X108" s="136"/>
    </row>
    <row r="109" spans="1:24">
      <c r="A109" s="1073"/>
      <c r="B109" s="1075" t="s">
        <v>1558</v>
      </c>
      <c r="C109" s="1084" t="s">
        <v>1629</v>
      </c>
      <c r="D109" s="1075"/>
      <c r="E109" s="1086"/>
      <c r="F109" s="1087"/>
      <c r="G109" s="1087"/>
      <c r="H109" s="1087"/>
      <c r="I109" s="1087"/>
      <c r="J109" s="1088">
        <f t="shared" si="28"/>
        <v>0</v>
      </c>
      <c r="K109" s="1087"/>
      <c r="L109" s="1087"/>
      <c r="M109" s="1087"/>
      <c r="N109" s="1087"/>
      <c r="O109" s="1087"/>
      <c r="P109" s="1087"/>
      <c r="Q109" s="1088">
        <f t="shared" si="25"/>
        <v>0</v>
      </c>
      <c r="R109" s="1087"/>
      <c r="S109" s="1087"/>
      <c r="T109" s="1088">
        <f t="shared" si="26"/>
        <v>0</v>
      </c>
      <c r="U109" s="1087"/>
      <c r="V109" s="2681">
        <f t="shared" si="27"/>
        <v>0</v>
      </c>
      <c r="W109" s="2682"/>
      <c r="X109" s="136"/>
    </row>
    <row r="110" spans="1:24">
      <c r="A110" s="1073"/>
      <c r="B110" s="1075" t="s">
        <v>1560</v>
      </c>
      <c r="C110" s="1075" t="s">
        <v>1636</v>
      </c>
      <c r="D110" s="1075"/>
      <c r="E110" s="1086"/>
      <c r="F110" s="1087"/>
      <c r="G110" s="1087"/>
      <c r="H110" s="1087"/>
      <c r="I110" s="1087"/>
      <c r="J110" s="1088">
        <f t="shared" si="28"/>
        <v>0</v>
      </c>
      <c r="K110" s="1087"/>
      <c r="L110" s="1087"/>
      <c r="M110" s="1087"/>
      <c r="N110" s="1087"/>
      <c r="O110" s="1087"/>
      <c r="P110" s="1087"/>
      <c r="Q110" s="1088">
        <f t="shared" si="25"/>
        <v>0</v>
      </c>
      <c r="R110" s="1087"/>
      <c r="S110" s="1087"/>
      <c r="T110" s="1088">
        <f t="shared" si="26"/>
        <v>0</v>
      </c>
      <c r="U110" s="1087"/>
      <c r="V110" s="2681">
        <f t="shared" si="27"/>
        <v>0</v>
      </c>
      <c r="W110" s="2682"/>
      <c r="X110" s="136"/>
    </row>
    <row r="111" spans="1:24">
      <c r="A111" s="1073"/>
      <c r="B111" s="1075" t="s">
        <v>1562</v>
      </c>
      <c r="C111" s="1075" t="s">
        <v>1637</v>
      </c>
      <c r="D111" s="1075"/>
      <c r="E111" s="1086"/>
      <c r="F111" s="1087"/>
      <c r="G111" s="1087"/>
      <c r="H111" s="1087"/>
      <c r="I111" s="1087"/>
      <c r="J111" s="1088">
        <f t="shared" si="28"/>
        <v>0</v>
      </c>
      <c r="K111" s="1087"/>
      <c r="L111" s="1087"/>
      <c r="M111" s="1087"/>
      <c r="N111" s="1087"/>
      <c r="O111" s="1087"/>
      <c r="P111" s="1087"/>
      <c r="Q111" s="1088">
        <f t="shared" si="25"/>
        <v>0</v>
      </c>
      <c r="R111" s="1087"/>
      <c r="S111" s="1087"/>
      <c r="T111" s="1088">
        <f t="shared" si="26"/>
        <v>0</v>
      </c>
      <c r="U111" s="1087"/>
      <c r="V111" s="2681">
        <f t="shared" si="27"/>
        <v>0</v>
      </c>
      <c r="W111" s="2682"/>
      <c r="X111" s="136"/>
    </row>
    <row r="112" spans="1:24">
      <c r="A112" s="1073"/>
      <c r="B112" s="1075" t="s">
        <v>1578</v>
      </c>
      <c r="C112" s="1075" t="s">
        <v>1638</v>
      </c>
      <c r="D112" s="1075"/>
      <c r="E112" s="1086"/>
      <c r="F112" s="1087"/>
      <c r="G112" s="1087"/>
      <c r="H112" s="1087"/>
      <c r="I112" s="1087"/>
      <c r="J112" s="1088">
        <f t="shared" si="28"/>
        <v>0</v>
      </c>
      <c r="K112" s="1087"/>
      <c r="L112" s="1087"/>
      <c r="M112" s="1087"/>
      <c r="N112" s="1087"/>
      <c r="O112" s="1087"/>
      <c r="P112" s="1087"/>
      <c r="Q112" s="1088">
        <f t="shared" si="25"/>
        <v>0</v>
      </c>
      <c r="R112" s="1087"/>
      <c r="S112" s="1087"/>
      <c r="T112" s="1088">
        <f t="shared" si="26"/>
        <v>0</v>
      </c>
      <c r="U112" s="1087"/>
      <c r="V112" s="2681">
        <f t="shared" si="27"/>
        <v>0</v>
      </c>
      <c r="W112" s="2682"/>
      <c r="X112" s="136"/>
    </row>
    <row r="113" spans="1:24">
      <c r="A113" s="1073"/>
      <c r="B113" s="1075" t="s">
        <v>1686</v>
      </c>
      <c r="C113" s="1075" t="s">
        <v>1639</v>
      </c>
      <c r="D113" s="1075"/>
      <c r="E113" s="1086"/>
      <c r="F113" s="1087"/>
      <c r="G113" s="1087"/>
      <c r="H113" s="1087"/>
      <c r="I113" s="1087"/>
      <c r="J113" s="1088">
        <f t="shared" si="28"/>
        <v>0</v>
      </c>
      <c r="K113" s="1087"/>
      <c r="L113" s="1087"/>
      <c r="M113" s="1087"/>
      <c r="N113" s="1087"/>
      <c r="O113" s="1087"/>
      <c r="P113" s="1087"/>
      <c r="Q113" s="1088">
        <f t="shared" si="25"/>
        <v>0</v>
      </c>
      <c r="R113" s="1087"/>
      <c r="S113" s="1087"/>
      <c r="T113" s="1088">
        <f t="shared" si="26"/>
        <v>0</v>
      </c>
      <c r="U113" s="1087"/>
      <c r="V113" s="2681">
        <f t="shared" si="27"/>
        <v>0</v>
      </c>
      <c r="W113" s="2682"/>
      <c r="X113" s="136"/>
    </row>
    <row r="114" spans="1:24">
      <c r="A114" s="1073">
        <v>19</v>
      </c>
      <c r="B114" s="1075" t="s">
        <v>1640</v>
      </c>
      <c r="C114" s="1075"/>
      <c r="D114" s="1075"/>
      <c r="E114" s="1086">
        <f>SUM(E115:E119)</f>
        <v>0</v>
      </c>
      <c r="F114" s="1087">
        <f>SUM(F115:F119)</f>
        <v>0</v>
      </c>
      <c r="G114" s="1087">
        <f>SUM(G115:G119)</f>
        <v>0</v>
      </c>
      <c r="H114" s="1087">
        <f>SUM(H115:H119)</f>
        <v>0</v>
      </c>
      <c r="I114" s="1087">
        <f>SUM(I115:I119)</f>
        <v>0</v>
      </c>
      <c r="J114" s="1088">
        <f t="shared" si="28"/>
        <v>0</v>
      </c>
      <c r="K114" s="1087">
        <f t="shared" ref="K114:P114" si="31">SUM(K115:K119)</f>
        <v>0</v>
      </c>
      <c r="L114" s="1087">
        <f t="shared" si="31"/>
        <v>0</v>
      </c>
      <c r="M114" s="1087">
        <f t="shared" si="31"/>
        <v>0</v>
      </c>
      <c r="N114" s="1087">
        <f t="shared" si="31"/>
        <v>0</v>
      </c>
      <c r="O114" s="1087">
        <f t="shared" si="31"/>
        <v>0</v>
      </c>
      <c r="P114" s="1087">
        <f t="shared" si="31"/>
        <v>0</v>
      </c>
      <c r="Q114" s="1088">
        <f t="shared" si="25"/>
        <v>0</v>
      </c>
      <c r="R114" s="1087">
        <f>SUM(R115:R119)</f>
        <v>0</v>
      </c>
      <c r="S114" s="1087">
        <f>SUM(S115:S119)</f>
        <v>0</v>
      </c>
      <c r="T114" s="1088">
        <f t="shared" si="26"/>
        <v>0</v>
      </c>
      <c r="U114" s="1087">
        <f>SUM(U115:U119)</f>
        <v>0</v>
      </c>
      <c r="V114" s="2681">
        <f t="shared" si="27"/>
        <v>0</v>
      </c>
      <c r="W114" s="2682">
        <f>SUM(W115:W119)</f>
        <v>0</v>
      </c>
      <c r="X114" s="136"/>
    </row>
    <row r="115" spans="1:24">
      <c r="A115" s="1073"/>
      <c r="B115" s="1075" t="s">
        <v>1556</v>
      </c>
      <c r="C115" s="1075" t="s">
        <v>1641</v>
      </c>
      <c r="D115" s="1075"/>
      <c r="E115" s="1086"/>
      <c r="F115" s="1087"/>
      <c r="G115" s="1087"/>
      <c r="H115" s="1087"/>
      <c r="I115" s="1087"/>
      <c r="J115" s="1088">
        <f t="shared" si="28"/>
        <v>0</v>
      </c>
      <c r="K115" s="1087"/>
      <c r="L115" s="1087"/>
      <c r="M115" s="1087"/>
      <c r="N115" s="1087"/>
      <c r="O115" s="1087"/>
      <c r="P115" s="1087"/>
      <c r="Q115" s="1088">
        <f t="shared" si="25"/>
        <v>0</v>
      </c>
      <c r="R115" s="1087"/>
      <c r="S115" s="1087"/>
      <c r="T115" s="1088">
        <f t="shared" si="26"/>
        <v>0</v>
      </c>
      <c r="U115" s="1087"/>
      <c r="V115" s="2681">
        <f t="shared" si="27"/>
        <v>0</v>
      </c>
      <c r="W115" s="2682"/>
      <c r="X115" s="136"/>
    </row>
    <row r="116" spans="1:24">
      <c r="A116" s="1073"/>
      <c r="B116" s="1075" t="s">
        <v>1558</v>
      </c>
      <c r="C116" s="1075" t="s">
        <v>1642</v>
      </c>
      <c r="D116" s="1075"/>
      <c r="E116" s="1086"/>
      <c r="F116" s="1087"/>
      <c r="G116" s="1087"/>
      <c r="H116" s="1087"/>
      <c r="I116" s="1087"/>
      <c r="J116" s="1088">
        <f t="shared" si="28"/>
        <v>0</v>
      </c>
      <c r="K116" s="1087"/>
      <c r="L116" s="1087"/>
      <c r="M116" s="1087"/>
      <c r="N116" s="1087"/>
      <c r="O116" s="1087"/>
      <c r="P116" s="1087"/>
      <c r="Q116" s="1088">
        <f t="shared" si="25"/>
        <v>0</v>
      </c>
      <c r="R116" s="1087"/>
      <c r="S116" s="1087"/>
      <c r="T116" s="1088">
        <f t="shared" si="26"/>
        <v>0</v>
      </c>
      <c r="U116" s="1087"/>
      <c r="V116" s="2681">
        <f t="shared" si="27"/>
        <v>0</v>
      </c>
      <c r="W116" s="2682"/>
      <c r="X116" s="136"/>
    </row>
    <row r="117" spans="1:24">
      <c r="A117" s="1073"/>
      <c r="B117" s="1075" t="s">
        <v>1560</v>
      </c>
      <c r="C117" s="1075" t="s">
        <v>1643</v>
      </c>
      <c r="D117" s="1075"/>
      <c r="E117" s="1086"/>
      <c r="F117" s="1087"/>
      <c r="G117" s="1087"/>
      <c r="H117" s="1087"/>
      <c r="I117" s="1087"/>
      <c r="J117" s="1088">
        <f t="shared" si="28"/>
        <v>0</v>
      </c>
      <c r="K117" s="1087"/>
      <c r="L117" s="1087"/>
      <c r="M117" s="1087"/>
      <c r="N117" s="1087"/>
      <c r="O117" s="1087"/>
      <c r="P117" s="1087"/>
      <c r="Q117" s="1088">
        <f t="shared" si="25"/>
        <v>0</v>
      </c>
      <c r="R117" s="1087"/>
      <c r="S117" s="1087"/>
      <c r="T117" s="1088">
        <f t="shared" si="26"/>
        <v>0</v>
      </c>
      <c r="U117" s="1087"/>
      <c r="V117" s="2681">
        <f t="shared" si="27"/>
        <v>0</v>
      </c>
      <c r="W117" s="2682"/>
      <c r="X117" s="136"/>
    </row>
    <row r="118" spans="1:24">
      <c r="A118" s="1073"/>
      <c r="B118" s="1075" t="s">
        <v>1562</v>
      </c>
      <c r="C118" s="1075" t="s">
        <v>1644</v>
      </c>
      <c r="D118" s="1075"/>
      <c r="E118" s="1086"/>
      <c r="F118" s="1087"/>
      <c r="G118" s="1087"/>
      <c r="H118" s="1087"/>
      <c r="I118" s="1087"/>
      <c r="J118" s="1088">
        <f t="shared" si="28"/>
        <v>0</v>
      </c>
      <c r="K118" s="1087"/>
      <c r="L118" s="1087"/>
      <c r="M118" s="1087"/>
      <c r="N118" s="1087"/>
      <c r="O118" s="1087"/>
      <c r="P118" s="1087"/>
      <c r="Q118" s="1088">
        <f t="shared" si="25"/>
        <v>0</v>
      </c>
      <c r="R118" s="1087"/>
      <c r="S118" s="1087"/>
      <c r="T118" s="1088">
        <f t="shared" si="26"/>
        <v>0</v>
      </c>
      <c r="U118" s="1087"/>
      <c r="V118" s="2681">
        <f t="shared" si="27"/>
        <v>0</v>
      </c>
      <c r="W118" s="2682"/>
      <c r="X118" s="136"/>
    </row>
    <row r="119" spans="1:24">
      <c r="A119" s="1073"/>
      <c r="B119" s="1075" t="s">
        <v>1578</v>
      </c>
      <c r="C119" s="1075" t="s">
        <v>1645</v>
      </c>
      <c r="D119" s="1075"/>
      <c r="E119" s="1086"/>
      <c r="F119" s="1087"/>
      <c r="G119" s="1087"/>
      <c r="H119" s="1087"/>
      <c r="I119" s="1087"/>
      <c r="J119" s="1088">
        <f t="shared" si="28"/>
        <v>0</v>
      </c>
      <c r="K119" s="1087"/>
      <c r="L119" s="1087"/>
      <c r="M119" s="1087"/>
      <c r="N119" s="1087"/>
      <c r="O119" s="1087"/>
      <c r="P119" s="1087"/>
      <c r="Q119" s="1088">
        <f t="shared" si="25"/>
        <v>0</v>
      </c>
      <c r="R119" s="1087"/>
      <c r="S119" s="1087"/>
      <c r="T119" s="1088">
        <f t="shared" si="26"/>
        <v>0</v>
      </c>
      <c r="U119" s="1087"/>
      <c r="V119" s="2681">
        <f t="shared" si="27"/>
        <v>0</v>
      </c>
      <c r="W119" s="2682"/>
      <c r="X119" s="136"/>
    </row>
    <row r="120" spans="1:24">
      <c r="A120" s="1073">
        <v>20</v>
      </c>
      <c r="B120" s="1075" t="s">
        <v>1646</v>
      </c>
      <c r="C120" s="1075"/>
      <c r="D120" s="1075"/>
      <c r="E120" s="1086"/>
      <c r="F120" s="1087"/>
      <c r="G120" s="1087"/>
      <c r="H120" s="1087"/>
      <c r="I120" s="1087"/>
      <c r="J120" s="1088">
        <f t="shared" si="28"/>
        <v>0</v>
      </c>
      <c r="K120" s="1087"/>
      <c r="L120" s="1087"/>
      <c r="M120" s="1087"/>
      <c r="N120" s="1087"/>
      <c r="O120" s="1087"/>
      <c r="P120" s="1087"/>
      <c r="Q120" s="1088">
        <f t="shared" si="25"/>
        <v>0</v>
      </c>
      <c r="R120" s="1087"/>
      <c r="S120" s="1087"/>
      <c r="T120" s="1088">
        <f t="shared" si="26"/>
        <v>0</v>
      </c>
      <c r="U120" s="1087"/>
      <c r="V120" s="2681">
        <f t="shared" si="27"/>
        <v>0</v>
      </c>
      <c r="W120" s="2682"/>
      <c r="X120" s="136"/>
    </row>
    <row r="121" spans="1:24">
      <c r="A121" s="1073">
        <v>21</v>
      </c>
      <c r="B121" s="1075" t="s">
        <v>1647</v>
      </c>
      <c r="C121" s="1075"/>
      <c r="D121" s="1075"/>
      <c r="E121" s="1086"/>
      <c r="F121" s="1087"/>
      <c r="G121" s="1087"/>
      <c r="H121" s="1087"/>
      <c r="I121" s="1087"/>
      <c r="J121" s="1088">
        <f t="shared" si="28"/>
        <v>0</v>
      </c>
      <c r="K121" s="1087"/>
      <c r="L121" s="1087"/>
      <c r="M121" s="1087"/>
      <c r="N121" s="1087"/>
      <c r="O121" s="1087"/>
      <c r="P121" s="1087"/>
      <c r="Q121" s="1088">
        <f t="shared" si="25"/>
        <v>0</v>
      </c>
      <c r="R121" s="1087"/>
      <c r="S121" s="1087"/>
      <c r="T121" s="1088">
        <f t="shared" si="26"/>
        <v>0</v>
      </c>
      <c r="U121" s="1087"/>
      <c r="V121" s="2681">
        <f t="shared" si="27"/>
        <v>0</v>
      </c>
      <c r="W121" s="2682"/>
      <c r="X121" s="136"/>
    </row>
    <row r="122" spans="1:24">
      <c r="A122" s="1073">
        <v>22</v>
      </c>
      <c r="B122" s="1075" t="s">
        <v>1648</v>
      </c>
      <c r="C122" s="1075"/>
      <c r="D122" s="1075"/>
      <c r="E122" s="1086"/>
      <c r="F122" s="1087"/>
      <c r="G122" s="1087"/>
      <c r="H122" s="1087"/>
      <c r="I122" s="1087"/>
      <c r="J122" s="1088">
        <f t="shared" si="28"/>
        <v>0</v>
      </c>
      <c r="K122" s="1087"/>
      <c r="L122" s="1087"/>
      <c r="M122" s="1087"/>
      <c r="N122" s="1087"/>
      <c r="O122" s="1087"/>
      <c r="P122" s="1087"/>
      <c r="Q122" s="1088">
        <f t="shared" si="25"/>
        <v>0</v>
      </c>
      <c r="R122" s="1087"/>
      <c r="S122" s="1087"/>
      <c r="T122" s="1088">
        <f t="shared" si="26"/>
        <v>0</v>
      </c>
      <c r="U122" s="1087"/>
      <c r="V122" s="2681">
        <f t="shared" si="27"/>
        <v>0</v>
      </c>
      <c r="W122" s="2682"/>
      <c r="X122" s="136"/>
    </row>
    <row r="123" spans="1:24">
      <c r="A123" s="1073">
        <v>23</v>
      </c>
      <c r="B123" s="1075" t="s">
        <v>1649</v>
      </c>
      <c r="C123" s="1075"/>
      <c r="D123" s="1075"/>
      <c r="E123" s="1086"/>
      <c r="F123" s="1087"/>
      <c r="G123" s="1087"/>
      <c r="H123" s="1087"/>
      <c r="I123" s="1087"/>
      <c r="J123" s="1088">
        <f t="shared" si="28"/>
        <v>0</v>
      </c>
      <c r="K123" s="1087"/>
      <c r="L123" s="1087"/>
      <c r="M123" s="1087"/>
      <c r="N123" s="1087"/>
      <c r="O123" s="1087"/>
      <c r="P123" s="1087"/>
      <c r="Q123" s="1088">
        <f t="shared" si="25"/>
        <v>0</v>
      </c>
      <c r="R123" s="1087"/>
      <c r="S123" s="1087"/>
      <c r="T123" s="1088">
        <f t="shared" si="26"/>
        <v>0</v>
      </c>
      <c r="U123" s="1087"/>
      <c r="V123" s="2681">
        <f t="shared" si="27"/>
        <v>0</v>
      </c>
      <c r="W123" s="2682"/>
      <c r="X123" s="136"/>
    </row>
    <row r="124" spans="1:24">
      <c r="A124" s="1073">
        <v>24</v>
      </c>
      <c r="B124" s="1075" t="s">
        <v>1650</v>
      </c>
      <c r="C124" s="1075"/>
      <c r="D124" s="1075"/>
      <c r="E124" s="1086"/>
      <c r="F124" s="1090"/>
      <c r="G124" s="1090"/>
      <c r="H124" s="1090"/>
      <c r="I124" s="1090"/>
      <c r="J124" s="1088"/>
      <c r="K124" s="1090"/>
      <c r="L124" s="1090"/>
      <c r="M124" s="1090"/>
      <c r="N124" s="1090"/>
      <c r="O124" s="1090"/>
      <c r="P124" s="1090"/>
      <c r="Q124" s="1088"/>
      <c r="R124" s="1090"/>
      <c r="S124" s="1090"/>
      <c r="T124" s="1088"/>
      <c r="U124" s="1090"/>
      <c r="V124" s="2681"/>
      <c r="W124" s="2682"/>
      <c r="X124" s="136"/>
    </row>
    <row r="125" spans="1:24">
      <c r="A125" s="1073">
        <v>25</v>
      </c>
      <c r="B125" s="1075" t="s">
        <v>1687</v>
      </c>
      <c r="C125" s="1075"/>
      <c r="D125" s="1075"/>
      <c r="E125" s="1086"/>
      <c r="F125" s="2701"/>
      <c r="G125" s="2701"/>
      <c r="H125" s="2701"/>
      <c r="I125" s="2701"/>
      <c r="J125" s="1088">
        <f t="shared" si="28"/>
        <v>0</v>
      </c>
      <c r="K125" s="2701"/>
      <c r="L125" s="2701"/>
      <c r="M125" s="2701"/>
      <c r="N125" s="2701"/>
      <c r="O125" s="2701"/>
      <c r="P125" s="2701"/>
      <c r="Q125" s="1088">
        <f t="shared" si="25"/>
        <v>0</v>
      </c>
      <c r="R125" s="2701"/>
      <c r="S125" s="2701"/>
      <c r="T125" s="1088">
        <f t="shared" si="26"/>
        <v>0</v>
      </c>
      <c r="U125" s="2701"/>
      <c r="V125" s="2681">
        <f t="shared" si="27"/>
        <v>0</v>
      </c>
      <c r="W125" s="2682"/>
      <c r="X125" s="136"/>
    </row>
    <row r="126" spans="1:24">
      <c r="A126" s="1085">
        <v>26</v>
      </c>
      <c r="B126" s="2607" t="s">
        <v>1652</v>
      </c>
      <c r="C126" s="2607"/>
      <c r="D126" s="2607"/>
      <c r="E126" s="2702"/>
      <c r="F126" s="2703"/>
      <c r="G126" s="2703"/>
      <c r="H126" s="2703"/>
      <c r="I126" s="2703"/>
      <c r="J126" s="2704"/>
      <c r="K126" s="2703"/>
      <c r="L126" s="2703"/>
      <c r="M126" s="2703"/>
      <c r="N126" s="2703"/>
      <c r="O126" s="2703"/>
      <c r="P126" s="2703"/>
      <c r="Q126" s="2704"/>
      <c r="R126" s="2703"/>
      <c r="S126" s="2703"/>
      <c r="T126" s="2704"/>
      <c r="U126" s="2703"/>
      <c r="V126" s="2705"/>
      <c r="W126" s="2706"/>
      <c r="X126" s="136"/>
    </row>
    <row r="127" spans="1:24" ht="13.5" thickBot="1">
      <c r="A127" s="2608"/>
      <c r="E127" s="2609"/>
      <c r="I127" s="2610"/>
      <c r="J127" s="2610"/>
      <c r="K127" s="2610"/>
      <c r="L127" s="2610"/>
      <c r="M127" s="2611"/>
      <c r="N127" s="2610"/>
      <c r="O127" s="2610"/>
      <c r="P127" s="2610"/>
      <c r="Q127" s="2610"/>
      <c r="R127" s="2610"/>
      <c r="S127" s="2610"/>
      <c r="T127" s="2611"/>
      <c r="U127" s="2610"/>
      <c r="V127" s="2610"/>
      <c r="W127" s="1565"/>
    </row>
    <row r="128" spans="1:24" ht="13.5" thickBot="1">
      <c r="A128" s="2683"/>
      <c r="B128" s="2683" t="s">
        <v>1653</v>
      </c>
      <c r="C128" s="2683"/>
      <c r="D128" s="2683"/>
      <c r="E128" s="2684">
        <f>E101+E102+E103+E114+E125+E107+E104+E120+E121+E122+E123+E124+E126</f>
        <v>0</v>
      </c>
      <c r="F128" s="2684">
        <f t="shared" ref="F128:U128" si="32">F101+F102+F103+F114+F125+F107+F104+F120+F121+F122+F123+F124+F126</f>
        <v>0</v>
      </c>
      <c r="G128" s="2684">
        <f t="shared" si="32"/>
        <v>0</v>
      </c>
      <c r="H128" s="2684">
        <f t="shared" si="32"/>
        <v>0</v>
      </c>
      <c r="I128" s="2684">
        <f t="shared" si="32"/>
        <v>0</v>
      </c>
      <c r="J128" s="2684">
        <f t="shared" si="32"/>
        <v>0</v>
      </c>
      <c r="K128" s="2684">
        <f t="shared" si="32"/>
        <v>0</v>
      </c>
      <c r="L128" s="2684">
        <f t="shared" si="32"/>
        <v>0</v>
      </c>
      <c r="M128" s="2684">
        <f t="shared" si="32"/>
        <v>0</v>
      </c>
      <c r="N128" s="2684">
        <f t="shared" si="32"/>
        <v>0</v>
      </c>
      <c r="O128" s="2684">
        <f t="shared" si="32"/>
        <v>0</v>
      </c>
      <c r="P128" s="2684">
        <f t="shared" si="32"/>
        <v>0</v>
      </c>
      <c r="Q128" s="2684">
        <f t="shared" si="32"/>
        <v>0</v>
      </c>
      <c r="R128" s="2684">
        <f t="shared" si="32"/>
        <v>0</v>
      </c>
      <c r="S128" s="2684">
        <f t="shared" si="32"/>
        <v>0</v>
      </c>
      <c r="T128" s="2684">
        <f t="shared" si="32"/>
        <v>0</v>
      </c>
      <c r="U128" s="2684">
        <f t="shared" si="32"/>
        <v>0</v>
      </c>
      <c r="V128" s="2707">
        <f t="shared" ref="V128" si="33">V101+V102+V103+V114+V125+V107+V104+V120+V121+V122+V123+V124</f>
        <v>0</v>
      </c>
      <c r="W128" s="2708">
        <f>W101+W102+W103+W114+W125+W107+W104+W120+W121+W122+W123+W124+W126</f>
        <v>0</v>
      </c>
      <c r="X128" s="136"/>
    </row>
    <row r="129" spans="1:24">
      <c r="A129" s="2687"/>
      <c r="B129" s="2688"/>
      <c r="C129" s="2688"/>
      <c r="D129" s="2692"/>
      <c r="E129" s="2689"/>
      <c r="F129" s="2688"/>
      <c r="G129" s="2688"/>
      <c r="H129" s="2688"/>
      <c r="I129" s="2690"/>
      <c r="J129" s="2690"/>
      <c r="K129" s="2690"/>
      <c r="L129" s="2690"/>
      <c r="M129" s="2638"/>
      <c r="N129" s="2690"/>
      <c r="O129" s="2690"/>
      <c r="P129" s="2690"/>
      <c r="Q129" s="2690"/>
      <c r="R129" s="2690"/>
      <c r="S129" s="2690"/>
      <c r="T129" s="2638"/>
      <c r="U129" s="2690"/>
      <c r="V129" s="2690"/>
      <c r="W129" s="2691"/>
    </row>
    <row r="130" spans="1:24" ht="13.5" thickBot="1">
      <c r="A130" s="925"/>
      <c r="B130" s="926"/>
      <c r="C130" s="926"/>
      <c r="D130" s="927"/>
      <c r="E130" s="928"/>
      <c r="F130" s="929"/>
      <c r="G130" s="929"/>
      <c r="H130" s="929"/>
      <c r="I130" s="929"/>
      <c r="J130" s="929"/>
      <c r="K130" s="929"/>
      <c r="L130" s="929"/>
      <c r="M130" s="929"/>
      <c r="N130" s="929"/>
      <c r="O130" s="929"/>
      <c r="P130" s="929"/>
      <c r="Q130" s="929"/>
      <c r="R130" s="929"/>
      <c r="S130" s="929"/>
      <c r="T130" s="929"/>
      <c r="U130" s="929"/>
      <c r="V130" s="1410"/>
      <c r="W130" s="930"/>
      <c r="X130" s="136"/>
    </row>
    <row r="131" spans="1:24" ht="13.5" thickBot="1">
      <c r="A131" s="900" t="s">
        <v>506</v>
      </c>
      <c r="B131" s="901"/>
      <c r="C131" s="901"/>
      <c r="D131" s="901"/>
      <c r="E131" s="2709">
        <f>E12+E17+E18+E19+E20+E24+E25+E26+E30+E38+E43+E47+E76+E101+E102+E103+E104+E107+E114+E120+E121+E122+E123+E124+E125+E126</f>
        <v>0</v>
      </c>
      <c r="F131" s="2709">
        <f>F12+F17+F18+F19+F20+F24+F25+F26+F30+F38+F43+F47+F76+F101+F102+F103+F104+F107+F114+F120+F121+F122+F123+F124+F125+F126</f>
        <v>0</v>
      </c>
      <c r="G131" s="2709">
        <f t="shared" ref="G131:W131" si="34">G12+G17+G18+G19+G20+G24+G25+G26+G30+G38+G43+G47+G76+G101+G102+G103+G104+G107+G114+G120+G121+G122+G123+G124+G125+G126</f>
        <v>0</v>
      </c>
      <c r="H131" s="2709">
        <f t="shared" si="34"/>
        <v>0</v>
      </c>
      <c r="I131" s="2709">
        <f t="shared" si="34"/>
        <v>0</v>
      </c>
      <c r="J131" s="2709">
        <f t="shared" si="34"/>
        <v>0</v>
      </c>
      <c r="K131" s="2709">
        <f t="shared" si="34"/>
        <v>0</v>
      </c>
      <c r="L131" s="2709">
        <f t="shared" si="34"/>
        <v>0</v>
      </c>
      <c r="M131" s="2709">
        <f t="shared" si="34"/>
        <v>0</v>
      </c>
      <c r="N131" s="2709">
        <f t="shared" si="34"/>
        <v>0</v>
      </c>
      <c r="O131" s="2709">
        <f t="shared" si="34"/>
        <v>0</v>
      </c>
      <c r="P131" s="2709">
        <f t="shared" si="34"/>
        <v>0</v>
      </c>
      <c r="Q131" s="2709">
        <f t="shared" si="34"/>
        <v>0</v>
      </c>
      <c r="R131" s="2709">
        <f t="shared" si="34"/>
        <v>0</v>
      </c>
      <c r="S131" s="2709">
        <f t="shared" si="34"/>
        <v>0</v>
      </c>
      <c r="T131" s="2709">
        <f t="shared" si="34"/>
        <v>0</v>
      </c>
      <c r="U131" s="2709">
        <f t="shared" si="34"/>
        <v>0</v>
      </c>
      <c r="V131" s="2710">
        <f t="shared" ref="V131" si="35">SUM(V125+V123+V122+V121+V120+V114+V107+V104+V103+V102+V101+V99+V28+V22+V124)</f>
        <v>0</v>
      </c>
      <c r="W131" s="2711">
        <f t="shared" si="34"/>
        <v>0</v>
      </c>
      <c r="X131" s="136"/>
    </row>
    <row r="132" spans="1:24" ht="13.5" thickTop="1">
      <c r="B132" s="149" t="s">
        <v>1688</v>
      </c>
      <c r="F132" s="138"/>
      <c r="G132" s="138"/>
      <c r="K132" s="138"/>
      <c r="R132" s="138"/>
      <c r="S132" s="138"/>
      <c r="T132" s="138"/>
      <c r="U132" s="138"/>
      <c r="W132" s="902"/>
    </row>
    <row r="133" spans="1:24">
      <c r="E133" s="931"/>
      <c r="F133" s="931"/>
      <c r="G133" s="931"/>
      <c r="H133" s="931"/>
      <c r="I133" s="931"/>
      <c r="J133" s="931"/>
      <c r="K133" s="931"/>
      <c r="L133" s="931"/>
      <c r="M133" s="931"/>
      <c r="N133" s="931"/>
      <c r="O133" s="931"/>
      <c r="P133" s="931"/>
      <c r="Q133" s="931"/>
      <c r="R133" s="931"/>
      <c r="S133" s="931"/>
      <c r="T133" s="931"/>
      <c r="U133" s="931"/>
      <c r="V133" s="931"/>
      <c r="W133" s="903"/>
    </row>
    <row r="134" spans="1:24">
      <c r="F134" s="138"/>
      <c r="K134" s="138"/>
      <c r="S134" s="931"/>
      <c r="T134" s="931"/>
    </row>
    <row r="135" spans="1:24">
      <c r="A135" s="148" t="s">
        <v>1654</v>
      </c>
      <c r="B135" s="1"/>
      <c r="C135" s="1"/>
      <c r="D135" s="1"/>
      <c r="E135" s="1"/>
      <c r="F135" s="1"/>
      <c r="G135" s="1"/>
    </row>
    <row r="136" spans="1:24" ht="13.5" thickBot="1">
      <c r="A136" s="4"/>
      <c r="B136" s="1"/>
      <c r="C136" s="1"/>
      <c r="D136" s="1"/>
      <c r="E136" s="1"/>
      <c r="F136" s="1"/>
      <c r="G136" s="1"/>
      <c r="W136" s="352"/>
    </row>
    <row r="137" spans="1:24">
      <c r="A137" s="2641">
        <v>1</v>
      </c>
      <c r="B137" s="2642"/>
      <c r="C137" s="2643"/>
      <c r="D137" s="2644"/>
      <c r="E137" s="2712"/>
      <c r="F137" s="2648"/>
      <c r="G137" s="2648"/>
      <c r="H137" s="2648"/>
      <c r="I137" s="2648"/>
      <c r="J137" s="2648">
        <f t="shared" ref="J137:J146" si="36">F137-G137-H137-I137</f>
        <v>0</v>
      </c>
      <c r="K137" s="2648"/>
      <c r="L137" s="2648"/>
      <c r="M137" s="2648"/>
      <c r="N137" s="2648"/>
      <c r="O137" s="2648"/>
      <c r="P137" s="2648"/>
      <c r="Q137" s="2648">
        <f t="shared" ref="Q137:Q146" si="37">J137+K137+L137+M137-N137-O137-P137</f>
        <v>0</v>
      </c>
      <c r="R137" s="2648"/>
      <c r="S137" s="2648"/>
      <c r="T137" s="2648">
        <f t="shared" ref="T137:T146" si="38">Q137+R137-S137</f>
        <v>0</v>
      </c>
      <c r="U137" s="2648"/>
      <c r="V137" s="2713">
        <f t="shared" ref="V137:V146" si="39">IFERROR(T137/U137*100,0)</f>
        <v>0</v>
      </c>
      <c r="W137" s="2714"/>
    </row>
    <row r="138" spans="1:24">
      <c r="A138" s="1059">
        <v>2</v>
      </c>
      <c r="B138" s="2019"/>
      <c r="C138" s="2045"/>
      <c r="D138" s="2046"/>
      <c r="E138" s="1086"/>
      <c r="F138" s="1087"/>
      <c r="G138" s="1087"/>
      <c r="H138" s="1087"/>
      <c r="I138" s="1087"/>
      <c r="J138" s="1088">
        <f t="shared" si="36"/>
        <v>0</v>
      </c>
      <c r="K138" s="1087"/>
      <c r="L138" s="1087"/>
      <c r="M138" s="1087"/>
      <c r="N138" s="1087"/>
      <c r="O138" s="1087"/>
      <c r="P138" s="1087"/>
      <c r="Q138" s="1088">
        <f t="shared" si="37"/>
        <v>0</v>
      </c>
      <c r="R138" s="1087"/>
      <c r="S138" s="1087"/>
      <c r="T138" s="1088">
        <f t="shared" si="38"/>
        <v>0</v>
      </c>
      <c r="U138" s="1087"/>
      <c r="V138" s="2681">
        <f t="shared" si="39"/>
        <v>0</v>
      </c>
      <c r="W138" s="2682"/>
    </row>
    <row r="139" spans="1:24">
      <c r="A139" s="1059">
        <v>3</v>
      </c>
      <c r="B139" s="2019"/>
      <c r="C139" s="2045"/>
      <c r="D139" s="2046"/>
      <c r="E139" s="1086"/>
      <c r="F139" s="1087"/>
      <c r="G139" s="1087"/>
      <c r="H139" s="1087"/>
      <c r="I139" s="1087"/>
      <c r="J139" s="1088">
        <f t="shared" si="36"/>
        <v>0</v>
      </c>
      <c r="K139" s="1087"/>
      <c r="L139" s="1087"/>
      <c r="M139" s="1087"/>
      <c r="N139" s="1087"/>
      <c r="O139" s="1087"/>
      <c r="P139" s="1087"/>
      <c r="Q139" s="1088">
        <f t="shared" si="37"/>
        <v>0</v>
      </c>
      <c r="R139" s="1087"/>
      <c r="S139" s="1087"/>
      <c r="T139" s="1088">
        <f t="shared" si="38"/>
        <v>0</v>
      </c>
      <c r="U139" s="1087"/>
      <c r="V139" s="2681">
        <f t="shared" si="39"/>
        <v>0</v>
      </c>
      <c r="W139" s="2682"/>
    </row>
    <row r="140" spans="1:24">
      <c r="A140" s="1059">
        <v>4</v>
      </c>
      <c r="B140" s="2019"/>
      <c r="C140" s="2045"/>
      <c r="D140" s="2046"/>
      <c r="E140" s="1086"/>
      <c r="F140" s="1087"/>
      <c r="G140" s="1087"/>
      <c r="H140" s="1087"/>
      <c r="I140" s="1087"/>
      <c r="J140" s="1088">
        <f t="shared" si="36"/>
        <v>0</v>
      </c>
      <c r="K140" s="1087"/>
      <c r="L140" s="1087"/>
      <c r="M140" s="1087"/>
      <c r="N140" s="1087"/>
      <c r="O140" s="1087"/>
      <c r="P140" s="1087"/>
      <c r="Q140" s="1088">
        <f t="shared" si="37"/>
        <v>0</v>
      </c>
      <c r="R140" s="1087"/>
      <c r="S140" s="1087"/>
      <c r="T140" s="1088">
        <f t="shared" si="38"/>
        <v>0</v>
      </c>
      <c r="U140" s="1087"/>
      <c r="V140" s="2681">
        <f t="shared" si="39"/>
        <v>0</v>
      </c>
      <c r="W140" s="2682"/>
    </row>
    <row r="141" spans="1:24">
      <c r="A141" s="1059">
        <v>5</v>
      </c>
      <c r="B141" s="2019"/>
      <c r="C141" s="2045"/>
      <c r="D141" s="2046"/>
      <c r="E141" s="1086"/>
      <c r="F141" s="1087"/>
      <c r="G141" s="1087"/>
      <c r="H141" s="1087"/>
      <c r="I141" s="1087"/>
      <c r="J141" s="1088">
        <f t="shared" si="36"/>
        <v>0</v>
      </c>
      <c r="K141" s="1087"/>
      <c r="L141" s="1087"/>
      <c r="M141" s="1087"/>
      <c r="N141" s="1087"/>
      <c r="O141" s="1087"/>
      <c r="P141" s="1087"/>
      <c r="Q141" s="1088">
        <f t="shared" si="37"/>
        <v>0</v>
      </c>
      <c r="R141" s="1087"/>
      <c r="S141" s="1087"/>
      <c r="T141" s="1088">
        <f t="shared" si="38"/>
        <v>0</v>
      </c>
      <c r="U141" s="1087"/>
      <c r="V141" s="2681">
        <f t="shared" si="39"/>
        <v>0</v>
      </c>
      <c r="W141" s="2682"/>
    </row>
    <row r="142" spans="1:24">
      <c r="A142" s="1059">
        <v>6</v>
      </c>
      <c r="B142" s="2019"/>
      <c r="C142" s="2045"/>
      <c r="D142" s="2046"/>
      <c r="E142" s="1086"/>
      <c r="F142" s="1087"/>
      <c r="G142" s="1087"/>
      <c r="H142" s="1087"/>
      <c r="I142" s="1087"/>
      <c r="J142" s="1088">
        <f t="shared" si="36"/>
        <v>0</v>
      </c>
      <c r="K142" s="1087"/>
      <c r="L142" s="1087"/>
      <c r="M142" s="1087"/>
      <c r="N142" s="1087"/>
      <c r="O142" s="1087"/>
      <c r="P142" s="1087"/>
      <c r="Q142" s="1088">
        <f t="shared" si="37"/>
        <v>0</v>
      </c>
      <c r="R142" s="1087"/>
      <c r="S142" s="1087"/>
      <c r="T142" s="1088">
        <f t="shared" si="38"/>
        <v>0</v>
      </c>
      <c r="U142" s="1087"/>
      <c r="V142" s="2681">
        <f t="shared" si="39"/>
        <v>0</v>
      </c>
      <c r="W142" s="2682"/>
    </row>
    <row r="143" spans="1:24">
      <c r="A143" s="1059">
        <v>7</v>
      </c>
      <c r="B143" s="2019"/>
      <c r="C143" s="2045"/>
      <c r="D143" s="2046"/>
      <c r="E143" s="1086"/>
      <c r="F143" s="1087"/>
      <c r="G143" s="1087"/>
      <c r="H143" s="1087"/>
      <c r="I143" s="1087"/>
      <c r="J143" s="1088">
        <f t="shared" si="36"/>
        <v>0</v>
      </c>
      <c r="K143" s="1087"/>
      <c r="L143" s="1087"/>
      <c r="M143" s="1087"/>
      <c r="N143" s="1087"/>
      <c r="O143" s="1087"/>
      <c r="P143" s="1087"/>
      <c r="Q143" s="1088">
        <f t="shared" si="37"/>
        <v>0</v>
      </c>
      <c r="R143" s="1087"/>
      <c r="S143" s="1087"/>
      <c r="T143" s="1088">
        <f t="shared" si="38"/>
        <v>0</v>
      </c>
      <c r="U143" s="1087"/>
      <c r="V143" s="2681">
        <f t="shared" si="39"/>
        <v>0</v>
      </c>
      <c r="W143" s="2682"/>
    </row>
    <row r="144" spans="1:24">
      <c r="A144" s="1059">
        <v>8</v>
      </c>
      <c r="B144" s="2019"/>
      <c r="C144" s="2045"/>
      <c r="D144" s="2046"/>
      <c r="E144" s="1086"/>
      <c r="F144" s="1087"/>
      <c r="G144" s="1087"/>
      <c r="H144" s="1087"/>
      <c r="I144" s="1087"/>
      <c r="J144" s="1088">
        <f t="shared" si="36"/>
        <v>0</v>
      </c>
      <c r="K144" s="1087"/>
      <c r="L144" s="1087"/>
      <c r="M144" s="1087"/>
      <c r="N144" s="1087"/>
      <c r="O144" s="1087"/>
      <c r="P144" s="1087"/>
      <c r="Q144" s="1088">
        <f t="shared" si="37"/>
        <v>0</v>
      </c>
      <c r="R144" s="1087"/>
      <c r="S144" s="1087"/>
      <c r="T144" s="1088">
        <f t="shared" si="38"/>
        <v>0</v>
      </c>
      <c r="U144" s="1087"/>
      <c r="V144" s="2681">
        <f t="shared" si="39"/>
        <v>0</v>
      </c>
      <c r="W144" s="2682"/>
    </row>
    <row r="145" spans="1:23">
      <c r="A145" s="1059">
        <v>9</v>
      </c>
      <c r="B145" s="2019"/>
      <c r="C145" s="2045"/>
      <c r="D145" s="2046"/>
      <c r="E145" s="1086"/>
      <c r="F145" s="1087"/>
      <c r="G145" s="1087"/>
      <c r="H145" s="1087"/>
      <c r="I145" s="1087"/>
      <c r="J145" s="1088">
        <f t="shared" si="36"/>
        <v>0</v>
      </c>
      <c r="K145" s="1087"/>
      <c r="L145" s="1087"/>
      <c r="M145" s="1087"/>
      <c r="N145" s="1087"/>
      <c r="O145" s="1087"/>
      <c r="P145" s="1087"/>
      <c r="Q145" s="1088">
        <f t="shared" si="37"/>
        <v>0</v>
      </c>
      <c r="R145" s="1087"/>
      <c r="S145" s="1087"/>
      <c r="T145" s="1088">
        <f t="shared" si="38"/>
        <v>0</v>
      </c>
      <c r="U145" s="1087"/>
      <c r="V145" s="2681">
        <f t="shared" si="39"/>
        <v>0</v>
      </c>
      <c r="W145" s="2682"/>
    </row>
    <row r="146" spans="1:23" ht="13.5" thickBot="1">
      <c r="A146" s="1059">
        <v>10</v>
      </c>
      <c r="B146" s="2019"/>
      <c r="C146" s="2045"/>
      <c r="D146" s="2046"/>
      <c r="E146" s="2715"/>
      <c r="F146" s="1092"/>
      <c r="G146" s="1092"/>
      <c r="H146" s="1092"/>
      <c r="I146" s="1092"/>
      <c r="J146" s="1092">
        <f t="shared" si="36"/>
        <v>0</v>
      </c>
      <c r="K146" s="1092"/>
      <c r="L146" s="1092"/>
      <c r="M146" s="1092"/>
      <c r="N146" s="1092"/>
      <c r="O146" s="1092"/>
      <c r="P146" s="1092"/>
      <c r="Q146" s="1092">
        <f t="shared" si="37"/>
        <v>0</v>
      </c>
      <c r="R146" s="1092"/>
      <c r="S146" s="1092"/>
      <c r="T146" s="1092">
        <f t="shared" si="38"/>
        <v>0</v>
      </c>
      <c r="U146" s="1092"/>
      <c r="V146" s="2716">
        <f t="shared" si="39"/>
        <v>0</v>
      </c>
      <c r="W146" s="2717"/>
    </row>
    <row r="147" spans="1:23" ht="13.5" thickBot="1">
      <c r="A147" s="2683"/>
      <c r="B147" s="2683" t="s">
        <v>1655</v>
      </c>
      <c r="C147" s="2683"/>
      <c r="D147" s="2683"/>
      <c r="E147" s="918">
        <f>SUM(E137:E146)</f>
        <v>0</v>
      </c>
      <c r="F147" s="918">
        <f t="shared" ref="F147:V147" si="40">SUM(F137:F146)</f>
        <v>0</v>
      </c>
      <c r="G147" s="918">
        <f t="shared" si="40"/>
        <v>0</v>
      </c>
      <c r="H147" s="918">
        <f t="shared" si="40"/>
        <v>0</v>
      </c>
      <c r="I147" s="918">
        <f t="shared" si="40"/>
        <v>0</v>
      </c>
      <c r="J147" s="918">
        <f t="shared" si="40"/>
        <v>0</v>
      </c>
      <c r="K147" s="918">
        <f t="shared" si="40"/>
        <v>0</v>
      </c>
      <c r="L147" s="918">
        <f t="shared" si="40"/>
        <v>0</v>
      </c>
      <c r="M147" s="918">
        <f t="shared" si="40"/>
        <v>0</v>
      </c>
      <c r="N147" s="918">
        <f t="shared" si="40"/>
        <v>0</v>
      </c>
      <c r="O147" s="918">
        <f t="shared" si="40"/>
        <v>0</v>
      </c>
      <c r="P147" s="918">
        <f t="shared" si="40"/>
        <v>0</v>
      </c>
      <c r="Q147" s="918">
        <f t="shared" si="40"/>
        <v>0</v>
      </c>
      <c r="R147" s="918">
        <f t="shared" si="40"/>
        <v>0</v>
      </c>
      <c r="S147" s="918">
        <f t="shared" si="40"/>
        <v>0</v>
      </c>
      <c r="T147" s="918">
        <f t="shared" si="40"/>
        <v>0</v>
      </c>
      <c r="U147" s="918">
        <f t="shared" si="40"/>
        <v>0</v>
      </c>
      <c r="V147" s="918">
        <f t="shared" si="40"/>
        <v>0</v>
      </c>
      <c r="W147" s="932">
        <f>SUM(W137:W146)</f>
        <v>0</v>
      </c>
    </row>
    <row r="148" spans="1:23">
      <c r="A148" s="4"/>
      <c r="B148" s="149" t="s">
        <v>1656</v>
      </c>
      <c r="C148" s="1"/>
      <c r="D148" s="1"/>
      <c r="E148" s="1"/>
      <c r="F148" s="1"/>
      <c r="G148" s="1"/>
    </row>
    <row r="150" spans="1:23">
      <c r="A150" s="329" t="s">
        <v>1657</v>
      </c>
      <c r="B150" s="1"/>
    </row>
    <row r="151" spans="1:23">
      <c r="A151" s="4">
        <v>1</v>
      </c>
      <c r="B151" s="1" t="s">
        <v>1659</v>
      </c>
    </row>
    <row r="152" spans="1:23">
      <c r="A152" s="4">
        <v>2</v>
      </c>
      <c r="B152" s="1" t="s">
        <v>1660</v>
      </c>
    </row>
    <row r="153" spans="1:23" ht="12.75" customHeight="1">
      <c r="A153" s="4">
        <v>3</v>
      </c>
      <c r="B153" s="1986" t="s">
        <v>1661</v>
      </c>
      <c r="C153" s="1986"/>
      <c r="D153" s="1986"/>
      <c r="E153" s="1986"/>
      <c r="F153" s="1986"/>
      <c r="G153" s="1986"/>
      <c r="H153" s="1986"/>
      <c r="I153" s="1986"/>
      <c r="J153" s="1986"/>
      <c r="K153" s="1986"/>
      <c r="L153" s="1986"/>
      <c r="M153" s="1986"/>
      <c r="N153" s="1986"/>
      <c r="O153" s="1986"/>
    </row>
    <row r="154" spans="1:23">
      <c r="A154" s="4">
        <v>4</v>
      </c>
      <c r="B154" s="1" t="s">
        <v>1662</v>
      </c>
    </row>
    <row r="155" spans="1:23">
      <c r="A155" s="4">
        <v>5</v>
      </c>
      <c r="B155" s="1" t="s">
        <v>1667</v>
      </c>
    </row>
  </sheetData>
  <protectedRanges>
    <protectedRange sqref="F3:G4" name="Range20_2_1_1_1"/>
    <protectedRange sqref="E13:E22 E36 E24:E26" name="Range1_1_1_1_1_1"/>
    <protectedRange sqref="E55:E60 E62:E67 E69:E74 E39:E41 E48:E53 E77:E82 E91:E96 E84:E89" name="Range2_1_1_1_1_1"/>
    <protectedRange sqref="E97 E75:E76 E90 E83 E68 E61 E54 E43:E47" name="Range3_1_1_1_1_1"/>
    <protectedRange sqref="E99:E100" name="Range4_1_1_1_1_1_1"/>
    <protectedRange password="CE2C" sqref="E114" name="Range6_1_1_1_1_1_1_1"/>
    <protectedRange sqref="E125:E126 E120 E101:E106 E137:E146 E108:E113 E107:U107" name="Range13_1_1_1_1_1_1_1"/>
    <protectedRange sqref="E121:E124 E115:E119" name="Range14_1_1_1_1_1_1_1"/>
    <protectedRange password="CE2C" sqref="F114:I114 K114:P114 R114:S114 U114 W114" name="Range6_1_1_1_1_1"/>
    <protectedRange password="CE2C" sqref="E38:I38 K38:P38 R38:S38 U38 W38" name="Range3_1_1_1_1_1_1"/>
    <protectedRange password="CE2C" sqref="J13:J21 Q13:Q20 J24:J27 Q24:Q26 Q30:Q37 Q43:Q97 J30:J98 J137:J146 Q137:Q146 F12:S12 U12 W12 J100:J106 Q102:Q106 J108:J126 Q108:Q126" name="Range1_1_1_1_1_1_1"/>
    <protectedRange sqref="F47:I48 F55:I55 F62:I62 F69:I69 F77:I77 F84:I84 F91:I91 K47:P48 K55:P55 K62:P62 K69:P69 K77:P77 K84:P84 K91:P91 R47:S48 R55:S55 R62:S62 R69:S69 R77:S77 R84:S84 R91:S91 U47:U48 U55 U62 U69 U77 U84 U91 W47:W48 W55 W62 W69 W77 W84 W91" name="Range18_1_1_1_2_1"/>
    <protectedRange sqref="F13:I20 F24:I26 F39:I42 F44:I46 F54:I54 F56:I61 F63:I68 F70:I75 F85:I90 F78:I83 F101:I103 F105:I106 F108:I113 F115:I124 F137:I146 K137:P146 R137:S146 U137:U146 K13:P20 K24:P26 K39:P42 K44:P46 K54:P54 K56:P61 K63:P68 K70:P75 K85:P90 K78:P83 K101:P103 K105:P106 K108:P113 K115:P124 R13:S20 R24:S26 R39:S42 R44:S46 R54:S54 R56:S61 R63:S68 R70:S75 R85:S90 R78:S83 R101:S103 R105:S106 R108:S113 R115:S124 U13:U20 U24:U26 U39:U42 U44:U46 U54 U56:U61 U63:U68 U70:U75 U85:U90 U78:U83 U101:U103 U105:U106 U108:U113 U115:U124 W137:W146 W13:W20 W24:W26 W39:W42 W44:W46 W54 W56:W61 W63:W68 W70:W75 W85:W90 W78:W83 W101:W103 W105:W106 W108:W113 W115:W124" name="Range2_1_2_1_1"/>
    <protectedRange sqref="F49:I53 K49:P53 R49:S53 U49:U53 W49:W53" name="Range12_1_1_1_2_1_1"/>
    <protectedRange sqref="F49:I53 K49:P53 R49:S53 U49:U53 W49:W53" name="Range18_1_1_1_2_1_1"/>
    <protectedRange sqref="F97:I97 K97:P97 R97:S97 U97 W97" name="Range12_1_1_1_2_3"/>
    <protectedRange sqref="F97:I97 K97:P97 R97:S97 U97 W97" name="Range18_1_1_1_2_3"/>
    <protectedRange sqref="F92:I96 K92:P96 R92:S96 U92:U96 W92:W96" name="Range12_1_6_1_1"/>
    <protectedRange sqref="F92:I96 K92:P96 R92:S96 U92:U96 W92:W96" name="Range18_1_6_1_1"/>
    <protectedRange password="CE2C" sqref="M23 F23:H23 M29 F29:H29" name="Range1_1_1_1_1_1_2_2"/>
  </protectedRanges>
  <mergeCells count="31">
    <mergeCell ref="V7:V9"/>
    <mergeCell ref="W7:W9"/>
    <mergeCell ref="A2:V2"/>
    <mergeCell ref="A4:V4"/>
    <mergeCell ref="A7:D9"/>
    <mergeCell ref="E7:E9"/>
    <mergeCell ref="F7:F9"/>
    <mergeCell ref="G7:I7"/>
    <mergeCell ref="J7:J9"/>
    <mergeCell ref="K7:M7"/>
    <mergeCell ref="N7:P7"/>
    <mergeCell ref="Q7:Q9"/>
    <mergeCell ref="B138:D138"/>
    <mergeCell ref="R7:R9"/>
    <mergeCell ref="S7:S9"/>
    <mergeCell ref="T7:T9"/>
    <mergeCell ref="U7:U9"/>
    <mergeCell ref="H8:I8"/>
    <mergeCell ref="L8:M8"/>
    <mergeCell ref="O8:P8"/>
    <mergeCell ref="A10:D10"/>
    <mergeCell ref="B137:D137"/>
    <mergeCell ref="B153:O153"/>
    <mergeCell ref="B145:D145"/>
    <mergeCell ref="B146:D146"/>
    <mergeCell ref="B139:D139"/>
    <mergeCell ref="B140:D140"/>
    <mergeCell ref="B141:D141"/>
    <mergeCell ref="B142:D142"/>
    <mergeCell ref="B143:D143"/>
    <mergeCell ref="B144:D144"/>
  </mergeCells>
  <hyperlinks>
    <hyperlink ref="Z1" location="Content!A1" display="Content" xr:uid="{26F37E0F-50D7-45B3-BE8C-29F73A763F17}"/>
    <hyperlink ref="Y2" location="Content!A1" display="Content" xr:uid="{E3C7F3D7-9985-491E-8222-C562BCAA1468}"/>
  </hyperlinks>
  <printOptions horizontalCentered="1"/>
  <pageMargins left="0.19685039370078741" right="0.19685039370078741" top="1.2598425196850394" bottom="0.74803149606299213" header="0.31496062992125984" footer="0.31496062992125984"/>
  <pageSetup paperSize="5" scale="49"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69974-D331-46E7-A5FA-5AC24BEA2185}">
  <sheetPr>
    <tabColor rgb="FFFF99FF"/>
    <pageSetUpPr fitToPage="1"/>
  </sheetPr>
  <dimension ref="A1:R157"/>
  <sheetViews>
    <sheetView showGridLines="0" topLeftCell="G1" zoomScale="90" zoomScaleNormal="90" workbookViewId="0">
      <selection activeCell="R1" sqref="R1"/>
    </sheetView>
  </sheetViews>
  <sheetFormatPr defaultColWidth="11" defaultRowHeight="12.75"/>
  <cols>
    <col min="1" max="1" width="3.7109375" style="67" customWidth="1"/>
    <col min="2" max="2" width="2.7109375" style="65" customWidth="1"/>
    <col min="3" max="3" width="4.42578125" style="65" customWidth="1"/>
    <col min="4" max="4" width="28.42578125" style="65" customWidth="1"/>
    <col min="5" max="5" width="19.140625" style="65" customWidth="1"/>
    <col min="6" max="6" width="17.42578125" style="65" bestFit="1" customWidth="1"/>
    <col min="7" max="8" width="18" style="65" customWidth="1"/>
    <col min="9" max="9" width="19" style="65" customWidth="1"/>
    <col min="10" max="10" width="18.42578125" style="65" customWidth="1"/>
    <col min="11" max="12" width="18" style="65" customWidth="1"/>
    <col min="13" max="13" width="16.42578125" style="65" customWidth="1"/>
    <col min="14" max="15" width="18.42578125" style="65" customWidth="1"/>
    <col min="16" max="16" width="18.7109375" style="65" customWidth="1"/>
    <col min="17" max="17" width="4.42578125" style="65" customWidth="1"/>
    <col min="18" max="16384" width="11" style="65"/>
  </cols>
  <sheetData>
    <row r="1" spans="1:18" s="30" customFormat="1" ht="15">
      <c r="A1" s="267"/>
      <c r="R1" s="1722" t="s">
        <v>263</v>
      </c>
    </row>
    <row r="2" spans="1:18" s="30" customFormat="1" ht="15.75" customHeight="1">
      <c r="A2" s="1961" t="s">
        <v>594</v>
      </c>
      <c r="B2" s="1961"/>
      <c r="C2" s="1961"/>
      <c r="D2" s="1961"/>
      <c r="E2" s="1961"/>
      <c r="F2" s="1961"/>
      <c r="G2" s="1961"/>
      <c r="H2" s="1961"/>
      <c r="I2" s="1961"/>
      <c r="J2" s="1961"/>
      <c r="K2" s="1961"/>
      <c r="L2" s="1961"/>
      <c r="M2" s="1961"/>
      <c r="N2" s="1961"/>
      <c r="O2" s="1961"/>
      <c r="P2" s="1961"/>
      <c r="R2"/>
    </row>
    <row r="3" spans="1:18" s="30" customFormat="1" ht="15.75">
      <c r="A3" s="31"/>
      <c r="B3" s="31"/>
      <c r="C3" s="31"/>
      <c r="D3" s="31"/>
      <c r="E3" s="31"/>
      <c r="F3" s="31"/>
      <c r="G3" s="31"/>
      <c r="H3" s="31"/>
      <c r="I3" s="31"/>
      <c r="J3" s="31"/>
      <c r="K3" s="31"/>
      <c r="L3" s="31"/>
      <c r="M3" s="31"/>
      <c r="N3" s="31"/>
      <c r="O3" s="31"/>
      <c r="P3" s="31"/>
    </row>
    <row r="4" spans="1:18" s="30" customFormat="1" ht="15.75">
      <c r="A4" s="1960" t="s">
        <v>1689</v>
      </c>
      <c r="B4" s="1960"/>
      <c r="C4" s="1960"/>
      <c r="D4" s="1960"/>
      <c r="E4" s="1960"/>
      <c r="F4" s="1960"/>
      <c r="G4" s="1960"/>
      <c r="H4" s="1960"/>
      <c r="I4" s="1960"/>
      <c r="J4" s="1960"/>
      <c r="K4" s="1960"/>
      <c r="L4" s="1960"/>
      <c r="M4" s="1960"/>
      <c r="N4" s="1960"/>
      <c r="O4" s="1960"/>
      <c r="P4" s="1960"/>
    </row>
    <row r="5" spans="1:18" s="30" customFormat="1" ht="15">
      <c r="A5" s="267"/>
      <c r="D5" s="933" t="s">
        <v>352</v>
      </c>
      <c r="E5" s="934" t="s">
        <v>352</v>
      </c>
      <c r="F5" s="933" t="s">
        <v>352</v>
      </c>
      <c r="G5" s="933" t="s">
        <v>352</v>
      </c>
      <c r="H5" s="933"/>
      <c r="I5" s="933" t="s">
        <v>352</v>
      </c>
      <c r="J5" s="933" t="s">
        <v>352</v>
      </c>
      <c r="K5" s="933"/>
      <c r="L5" s="933"/>
      <c r="M5" s="933" t="s">
        <v>352</v>
      </c>
      <c r="N5" s="933"/>
      <c r="O5" s="933"/>
      <c r="P5" s="933" t="s">
        <v>352</v>
      </c>
    </row>
    <row r="6" spans="1:18" s="1" customFormat="1" ht="13.5" thickBot="1">
      <c r="A6" s="2718" t="s">
        <v>352</v>
      </c>
      <c r="B6" s="2718"/>
      <c r="C6" s="2718"/>
      <c r="D6" s="2718"/>
      <c r="E6" s="1563" t="s">
        <v>352</v>
      </c>
      <c r="F6" s="1557"/>
      <c r="G6" s="1557"/>
      <c r="H6" s="1557"/>
      <c r="I6" s="1556"/>
      <c r="J6" s="1557"/>
      <c r="K6" s="1557"/>
      <c r="L6" s="1557"/>
      <c r="M6" s="1557"/>
      <c r="N6" s="1557"/>
      <c r="O6" s="1557"/>
      <c r="P6" s="1563" t="s">
        <v>352</v>
      </c>
    </row>
    <row r="7" spans="1:18" s="1" customFormat="1">
      <c r="A7" s="2719" t="s">
        <v>1515</v>
      </c>
      <c r="B7" s="2720"/>
      <c r="C7" s="2720"/>
      <c r="D7" s="2721"/>
      <c r="E7" s="2722" t="s">
        <v>1690</v>
      </c>
      <c r="F7" s="2722" t="s">
        <v>1691</v>
      </c>
      <c r="G7" s="2722"/>
      <c r="H7" s="2722"/>
      <c r="I7" s="2723" t="s">
        <v>1692</v>
      </c>
      <c r="J7" s="2722" t="s">
        <v>1693</v>
      </c>
      <c r="K7" s="2722"/>
      <c r="L7" s="2722"/>
      <c r="M7" s="2722" t="s">
        <v>1694</v>
      </c>
      <c r="N7" s="2722"/>
      <c r="O7" s="2722"/>
      <c r="P7" s="2724" t="s">
        <v>1695</v>
      </c>
    </row>
    <row r="8" spans="1:18" s="1" customFormat="1">
      <c r="A8" s="2725"/>
      <c r="B8" s="2039"/>
      <c r="C8" s="2039"/>
      <c r="D8" s="2040"/>
      <c r="E8" s="2041"/>
      <c r="F8" s="1061" t="s">
        <v>346</v>
      </c>
      <c r="G8" s="2051" t="s">
        <v>1528</v>
      </c>
      <c r="H8" s="2051"/>
      <c r="I8" s="2042"/>
      <c r="J8" s="1061" t="s">
        <v>346</v>
      </c>
      <c r="K8" s="2051" t="s">
        <v>1528</v>
      </c>
      <c r="L8" s="2051"/>
      <c r="M8" s="1061" t="s">
        <v>346</v>
      </c>
      <c r="N8" s="2051" t="s">
        <v>1528</v>
      </c>
      <c r="O8" s="2051"/>
      <c r="P8" s="2043"/>
    </row>
    <row r="9" spans="1:18" s="1" customFormat="1">
      <c r="A9" s="2726"/>
      <c r="B9" s="2727"/>
      <c r="C9" s="2727"/>
      <c r="D9" s="2728"/>
      <c r="E9" s="2041"/>
      <c r="F9" s="2729" t="s">
        <v>1531</v>
      </c>
      <c r="G9" s="1062" t="s">
        <v>1532</v>
      </c>
      <c r="H9" s="1062" t="s">
        <v>578</v>
      </c>
      <c r="I9" s="2730" t="s">
        <v>1696</v>
      </c>
      <c r="J9" s="2729" t="s">
        <v>1531</v>
      </c>
      <c r="K9" s="1062" t="s">
        <v>1532</v>
      </c>
      <c r="L9" s="1062" t="s">
        <v>578</v>
      </c>
      <c r="M9" s="2729" t="s">
        <v>1531</v>
      </c>
      <c r="N9" s="1062" t="s">
        <v>1532</v>
      </c>
      <c r="O9" s="1062" t="s">
        <v>578</v>
      </c>
      <c r="P9" s="2731"/>
    </row>
    <row r="10" spans="1:18" s="1" customFormat="1" ht="13.5" thickBot="1">
      <c r="A10" s="1091" t="s">
        <v>1534</v>
      </c>
      <c r="B10" s="1091"/>
      <c r="C10" s="1091"/>
      <c r="D10" s="1091"/>
      <c r="E10" s="1091" t="s">
        <v>1535</v>
      </c>
      <c r="F10" s="1091" t="s">
        <v>1682</v>
      </c>
      <c r="G10" s="1091" t="s">
        <v>1539</v>
      </c>
      <c r="H10" s="1091" t="s">
        <v>1540</v>
      </c>
      <c r="I10" s="1091" t="s">
        <v>1541</v>
      </c>
      <c r="J10" s="1091" t="s">
        <v>1542</v>
      </c>
      <c r="K10" s="1091" t="s">
        <v>1543</v>
      </c>
      <c r="L10" s="1091" t="s">
        <v>1544</v>
      </c>
      <c r="M10" s="1091" t="s">
        <v>1545</v>
      </c>
      <c r="N10" s="1091" t="s">
        <v>1546</v>
      </c>
      <c r="O10" s="1091" t="s">
        <v>1547</v>
      </c>
      <c r="P10" s="2595" t="s">
        <v>1548</v>
      </c>
    </row>
    <row r="11" spans="1:18" s="1" customFormat="1">
      <c r="A11" s="2732"/>
      <c r="B11" s="2733"/>
      <c r="C11" s="2733"/>
      <c r="D11" s="2734"/>
      <c r="E11" s="2734"/>
      <c r="F11" s="2734"/>
      <c r="G11" s="2734"/>
      <c r="H11" s="2734"/>
      <c r="I11" s="2734"/>
      <c r="J11" s="2734"/>
      <c r="K11" s="2734"/>
      <c r="L11" s="2734"/>
      <c r="M11" s="2734"/>
      <c r="N11" s="2734"/>
      <c r="O11" s="2734"/>
      <c r="P11" s="2735"/>
    </row>
    <row r="12" spans="1:18" s="3" customFormat="1">
      <c r="A12" s="935">
        <v>1</v>
      </c>
      <c r="B12" s="311" t="s">
        <v>1405</v>
      </c>
      <c r="C12" s="311"/>
      <c r="D12" s="312"/>
      <c r="E12" s="342">
        <f>SUM(E13:E16)</f>
        <v>0</v>
      </c>
      <c r="F12" s="342">
        <f>SUM(F13:F16)</f>
        <v>0</v>
      </c>
      <c r="G12" s="342">
        <f>SUM(G13:G16)</f>
        <v>0</v>
      </c>
      <c r="H12" s="342">
        <f>SUM(H13:H16)</f>
        <v>0</v>
      </c>
      <c r="I12" s="342">
        <f>E12-F12-G12-H12</f>
        <v>0</v>
      </c>
      <c r="J12" s="342">
        <f t="shared" ref="J12:O12" si="0">SUM(J13:J16)</f>
        <v>0</v>
      </c>
      <c r="K12" s="342">
        <f t="shared" si="0"/>
        <v>0</v>
      </c>
      <c r="L12" s="342">
        <f t="shared" si="0"/>
        <v>0</v>
      </c>
      <c r="M12" s="342">
        <f t="shared" si="0"/>
        <v>0</v>
      </c>
      <c r="N12" s="342">
        <f t="shared" si="0"/>
        <v>0</v>
      </c>
      <c r="O12" s="342">
        <f t="shared" si="0"/>
        <v>0</v>
      </c>
      <c r="P12" s="343">
        <f>I12+J12+K12+L12-M12-N12-O12</f>
        <v>0</v>
      </c>
    </row>
    <row r="13" spans="1:18" s="1" customFormat="1">
      <c r="A13" s="935"/>
      <c r="B13" s="332" t="s">
        <v>1556</v>
      </c>
      <c r="C13" s="311" t="s">
        <v>1557</v>
      </c>
      <c r="D13" s="312"/>
      <c r="E13" s="344"/>
      <c r="F13" s="344"/>
      <c r="G13" s="344"/>
      <c r="H13" s="344"/>
      <c r="I13" s="344">
        <f t="shared" ref="I13:I20" si="1">E13-F13-G13-H13</f>
        <v>0</v>
      </c>
      <c r="J13" s="344"/>
      <c r="K13" s="344"/>
      <c r="L13" s="344"/>
      <c r="M13" s="344"/>
      <c r="N13" s="344"/>
      <c r="O13" s="344"/>
      <c r="P13" s="345">
        <f t="shared" ref="P13:P20" si="2">I13+J13+K13+L13-M13-N13-O13</f>
        <v>0</v>
      </c>
    </row>
    <row r="14" spans="1:18" s="1" customFormat="1">
      <c r="A14" s="935"/>
      <c r="B14" s="332" t="s">
        <v>1558</v>
      </c>
      <c r="C14" s="311" t="s">
        <v>1559</v>
      </c>
      <c r="D14" s="312"/>
      <c r="E14" s="344"/>
      <c r="F14" s="344"/>
      <c r="G14" s="344"/>
      <c r="H14" s="344"/>
      <c r="I14" s="344">
        <f t="shared" si="1"/>
        <v>0</v>
      </c>
      <c r="J14" s="344"/>
      <c r="K14" s="344"/>
      <c r="L14" s="344"/>
      <c r="M14" s="344"/>
      <c r="N14" s="344"/>
      <c r="O14" s="344"/>
      <c r="P14" s="345">
        <f t="shared" si="2"/>
        <v>0</v>
      </c>
    </row>
    <row r="15" spans="1:18" s="1" customFormat="1">
      <c r="A15" s="935"/>
      <c r="B15" s="332" t="s">
        <v>1560</v>
      </c>
      <c r="C15" s="311" t="s">
        <v>1561</v>
      </c>
      <c r="D15" s="312"/>
      <c r="E15" s="344"/>
      <c r="F15" s="344"/>
      <c r="G15" s="344"/>
      <c r="H15" s="344"/>
      <c r="I15" s="344">
        <f t="shared" si="1"/>
        <v>0</v>
      </c>
      <c r="J15" s="344"/>
      <c r="K15" s="344"/>
      <c r="L15" s="344"/>
      <c r="M15" s="344"/>
      <c r="N15" s="344"/>
      <c r="O15" s="344"/>
      <c r="P15" s="345">
        <f t="shared" si="2"/>
        <v>0</v>
      </c>
    </row>
    <row r="16" spans="1:18" s="1" customFormat="1">
      <c r="A16" s="935"/>
      <c r="B16" s="332" t="s">
        <v>1562</v>
      </c>
      <c r="C16" s="311" t="s">
        <v>1563</v>
      </c>
      <c r="D16" s="312"/>
      <c r="E16" s="344"/>
      <c r="F16" s="344"/>
      <c r="G16" s="344"/>
      <c r="H16" s="344"/>
      <c r="I16" s="344">
        <f t="shared" si="1"/>
        <v>0</v>
      </c>
      <c r="J16" s="344"/>
      <c r="K16" s="344"/>
      <c r="L16" s="344"/>
      <c r="M16" s="344"/>
      <c r="N16" s="344"/>
      <c r="O16" s="344"/>
      <c r="P16" s="345">
        <f t="shared" si="2"/>
        <v>0</v>
      </c>
    </row>
    <row r="17" spans="1:17" s="3" customFormat="1">
      <c r="A17" s="935">
        <v>2</v>
      </c>
      <c r="B17" s="936" t="s">
        <v>1564</v>
      </c>
      <c r="C17" s="311"/>
      <c r="D17" s="312"/>
      <c r="E17" s="344"/>
      <c r="F17" s="344"/>
      <c r="G17" s="344"/>
      <c r="H17" s="344"/>
      <c r="I17" s="344">
        <f t="shared" si="1"/>
        <v>0</v>
      </c>
      <c r="J17" s="344"/>
      <c r="K17" s="344"/>
      <c r="L17" s="344"/>
      <c r="M17" s="344"/>
      <c r="N17" s="344"/>
      <c r="O17" s="344"/>
      <c r="P17" s="345">
        <f t="shared" si="2"/>
        <v>0</v>
      </c>
    </row>
    <row r="18" spans="1:17" s="3" customFormat="1">
      <c r="A18" s="935">
        <v>3</v>
      </c>
      <c r="B18" s="936" t="s">
        <v>1565</v>
      </c>
      <c r="C18" s="311"/>
      <c r="D18" s="312"/>
      <c r="E18" s="344"/>
      <c r="F18" s="344"/>
      <c r="G18" s="344"/>
      <c r="H18" s="344"/>
      <c r="I18" s="344">
        <f t="shared" si="1"/>
        <v>0</v>
      </c>
      <c r="J18" s="344"/>
      <c r="K18" s="344"/>
      <c r="L18" s="344"/>
      <c r="M18" s="344"/>
      <c r="N18" s="344"/>
      <c r="O18" s="344"/>
      <c r="P18" s="345">
        <f t="shared" si="2"/>
        <v>0</v>
      </c>
    </row>
    <row r="19" spans="1:17" s="3" customFormat="1">
      <c r="A19" s="935">
        <v>4</v>
      </c>
      <c r="B19" s="311" t="s">
        <v>1566</v>
      </c>
      <c r="C19" s="311"/>
      <c r="D19" s="312"/>
      <c r="E19" s="344"/>
      <c r="F19" s="344"/>
      <c r="G19" s="344"/>
      <c r="H19" s="344"/>
      <c r="I19" s="344">
        <f t="shared" si="1"/>
        <v>0</v>
      </c>
      <c r="J19" s="344"/>
      <c r="K19" s="344"/>
      <c r="L19" s="344"/>
      <c r="M19" s="344"/>
      <c r="N19" s="344"/>
      <c r="O19" s="344"/>
      <c r="P19" s="345">
        <f t="shared" si="2"/>
        <v>0</v>
      </c>
    </row>
    <row r="20" spans="1:17" s="3" customFormat="1">
      <c r="A20" s="937">
        <v>5</v>
      </c>
      <c r="B20" s="938" t="s">
        <v>1567</v>
      </c>
      <c r="C20" s="938"/>
      <c r="D20" s="939"/>
      <c r="E20" s="904"/>
      <c r="F20" s="904"/>
      <c r="G20" s="904"/>
      <c r="H20" s="904"/>
      <c r="I20" s="904">
        <f t="shared" si="1"/>
        <v>0</v>
      </c>
      <c r="J20" s="904"/>
      <c r="K20" s="904"/>
      <c r="L20" s="904"/>
      <c r="M20" s="904"/>
      <c r="N20" s="904"/>
      <c r="O20" s="904"/>
      <c r="P20" s="940">
        <f t="shared" si="2"/>
        <v>0</v>
      </c>
    </row>
    <row r="21" spans="1:17" s="1" customFormat="1" ht="13.5" thickBot="1">
      <c r="A21" s="1060"/>
      <c r="B21" s="1070"/>
      <c r="C21" s="1070"/>
      <c r="D21" s="1071"/>
      <c r="E21" s="1071"/>
      <c r="F21" s="1071"/>
      <c r="G21" s="1071"/>
      <c r="H21" s="1071"/>
      <c r="I21" s="1071"/>
      <c r="J21" s="1071"/>
      <c r="K21" s="1071"/>
      <c r="L21" s="1071"/>
      <c r="M21" s="1071"/>
      <c r="N21" s="1071"/>
      <c r="O21" s="1071"/>
      <c r="P21" s="2736"/>
    </row>
    <row r="22" spans="1:17" s="422" customFormat="1" ht="13.5" thickBot="1">
      <c r="A22" s="2737"/>
      <c r="B22" s="2738" t="s">
        <v>1568</v>
      </c>
      <c r="C22" s="2683"/>
      <c r="D22" s="2683"/>
      <c r="E22" s="2684">
        <f t="shared" ref="E22:P22" si="3">E12+E17+E18+E19+E20</f>
        <v>0</v>
      </c>
      <c r="F22" s="2615">
        <f t="shared" si="3"/>
        <v>0</v>
      </c>
      <c r="G22" s="2615">
        <f t="shared" si="3"/>
        <v>0</v>
      </c>
      <c r="H22" s="2615">
        <f t="shared" si="3"/>
        <v>0</v>
      </c>
      <c r="I22" s="2615">
        <f t="shared" si="3"/>
        <v>0</v>
      </c>
      <c r="J22" s="2615">
        <f t="shared" si="3"/>
        <v>0</v>
      </c>
      <c r="K22" s="2615">
        <f t="shared" si="3"/>
        <v>0</v>
      </c>
      <c r="L22" s="2615">
        <f t="shared" si="3"/>
        <v>0</v>
      </c>
      <c r="M22" s="2615">
        <f t="shared" si="3"/>
        <v>0</v>
      </c>
      <c r="N22" s="2615">
        <f t="shared" si="3"/>
        <v>0</v>
      </c>
      <c r="O22" s="2615">
        <f t="shared" si="3"/>
        <v>0</v>
      </c>
      <c r="P22" s="2739">
        <f t="shared" si="3"/>
        <v>0</v>
      </c>
      <c r="Q22" s="905"/>
    </row>
    <row r="23" spans="1:17" s="1" customFormat="1">
      <c r="A23" s="1060"/>
      <c r="B23" s="1070"/>
      <c r="C23" s="1070"/>
      <c r="D23" s="1071"/>
      <c r="E23" s="1071"/>
      <c r="F23" s="1071"/>
      <c r="G23" s="1071"/>
      <c r="H23" s="1071"/>
      <c r="I23" s="1071"/>
      <c r="J23" s="1071"/>
      <c r="K23" s="1071"/>
      <c r="L23" s="1071"/>
      <c r="M23" s="1071"/>
      <c r="N23" s="1071"/>
      <c r="O23" s="1071"/>
      <c r="P23" s="2736"/>
    </row>
    <row r="24" spans="1:17" s="3" customFormat="1">
      <c r="A24" s="935">
        <v>6</v>
      </c>
      <c r="B24" s="936" t="s">
        <v>1569</v>
      </c>
      <c r="C24" s="311"/>
      <c r="D24" s="312"/>
      <c r="E24" s="342"/>
      <c r="F24" s="342"/>
      <c r="G24" s="342"/>
      <c r="H24" s="342"/>
      <c r="I24" s="342">
        <f>E24-F24-G24-H24</f>
        <v>0</v>
      </c>
      <c r="J24" s="342"/>
      <c r="K24" s="342"/>
      <c r="L24" s="342"/>
      <c r="M24" s="342"/>
      <c r="N24" s="342"/>
      <c r="O24" s="342"/>
      <c r="P24" s="343">
        <f>I24+J24+K24+L24-M24-N24-O24</f>
        <v>0</v>
      </c>
    </row>
    <row r="25" spans="1:17" s="3" customFormat="1">
      <c r="A25" s="935">
        <v>7</v>
      </c>
      <c r="B25" s="936" t="s">
        <v>1570</v>
      </c>
      <c r="C25" s="311"/>
      <c r="D25" s="312"/>
      <c r="E25" s="344"/>
      <c r="F25" s="344"/>
      <c r="G25" s="344"/>
      <c r="H25" s="344"/>
      <c r="I25" s="344">
        <f>E25-F25-G25-H25</f>
        <v>0</v>
      </c>
      <c r="J25" s="344"/>
      <c r="K25" s="344"/>
      <c r="L25" s="344"/>
      <c r="M25" s="344"/>
      <c r="N25" s="344"/>
      <c r="O25" s="344"/>
      <c r="P25" s="345">
        <f>I25+J25+K25+L25-M25-N25-O25</f>
        <v>0</v>
      </c>
    </row>
    <row r="26" spans="1:17" s="3" customFormat="1">
      <c r="A26" s="935">
        <v>8</v>
      </c>
      <c r="B26" s="936" t="s">
        <v>1571</v>
      </c>
      <c r="C26" s="311"/>
      <c r="D26" s="312"/>
      <c r="E26" s="344"/>
      <c r="F26" s="344"/>
      <c r="G26" s="344"/>
      <c r="H26" s="344"/>
      <c r="I26" s="344">
        <f>E26-F26-G26-H26</f>
        <v>0</v>
      </c>
      <c r="J26" s="344"/>
      <c r="K26" s="344"/>
      <c r="L26" s="344"/>
      <c r="M26" s="344"/>
      <c r="N26" s="344"/>
      <c r="O26" s="344"/>
      <c r="P26" s="345">
        <f>I26+J26+K26+L26-M26-N26-O26</f>
        <v>0</v>
      </c>
    </row>
    <row r="27" spans="1:17" s="1" customFormat="1" ht="13.5" thickBot="1">
      <c r="A27" s="1060"/>
      <c r="B27" s="1070"/>
      <c r="C27" s="1070"/>
      <c r="D27" s="1071"/>
      <c r="E27" s="1071"/>
      <c r="F27" s="1071"/>
      <c r="G27" s="1071"/>
      <c r="H27" s="1071"/>
      <c r="I27" s="1071"/>
      <c r="J27" s="1071"/>
      <c r="K27" s="1071"/>
      <c r="L27" s="1071"/>
      <c r="M27" s="1071"/>
      <c r="N27" s="1071"/>
      <c r="O27" s="1071"/>
      <c r="P27" s="2736"/>
    </row>
    <row r="28" spans="1:17" s="422" customFormat="1" ht="13.5" thickBot="1">
      <c r="A28" s="2737"/>
      <c r="B28" s="2738" t="s">
        <v>1572</v>
      </c>
      <c r="C28" s="2683"/>
      <c r="D28" s="2683"/>
      <c r="E28" s="2684">
        <f>E24+E25+E26</f>
        <v>0</v>
      </c>
      <c r="F28" s="2615">
        <f t="shared" ref="F28:P28" si="4">F24+F25+F26</f>
        <v>0</v>
      </c>
      <c r="G28" s="2615">
        <f t="shared" si="4"/>
        <v>0</v>
      </c>
      <c r="H28" s="2615">
        <f t="shared" si="4"/>
        <v>0</v>
      </c>
      <c r="I28" s="2615">
        <f t="shared" si="4"/>
        <v>0</v>
      </c>
      <c r="J28" s="2615">
        <f t="shared" si="4"/>
        <v>0</v>
      </c>
      <c r="K28" s="2615">
        <f t="shared" si="4"/>
        <v>0</v>
      </c>
      <c r="L28" s="2615">
        <f t="shared" si="4"/>
        <v>0</v>
      </c>
      <c r="M28" s="2615">
        <f t="shared" si="4"/>
        <v>0</v>
      </c>
      <c r="N28" s="2615">
        <f t="shared" si="4"/>
        <v>0</v>
      </c>
      <c r="O28" s="2615">
        <f t="shared" si="4"/>
        <v>0</v>
      </c>
      <c r="P28" s="2739">
        <f t="shared" si="4"/>
        <v>0</v>
      </c>
      <c r="Q28" s="905"/>
    </row>
    <row r="29" spans="1:17" s="1" customFormat="1">
      <c r="A29" s="1060"/>
      <c r="B29" s="1070"/>
      <c r="C29" s="1070"/>
      <c r="D29" s="1071"/>
      <c r="E29" s="1071"/>
      <c r="F29" s="1071"/>
      <c r="G29" s="1071"/>
      <c r="H29" s="1071"/>
      <c r="I29" s="1071"/>
      <c r="J29" s="1071"/>
      <c r="K29" s="1071"/>
      <c r="L29" s="1071"/>
      <c r="M29" s="1071"/>
      <c r="N29" s="1071"/>
      <c r="O29" s="1071"/>
      <c r="P29" s="2736"/>
    </row>
    <row r="30" spans="1:17" s="1" customFormat="1">
      <c r="A30" s="935">
        <v>9</v>
      </c>
      <c r="B30" s="311" t="s">
        <v>1573</v>
      </c>
      <c r="C30" s="311"/>
      <c r="D30" s="312"/>
      <c r="E30" s="342">
        <f>SUM(E31:E35)</f>
        <v>0</v>
      </c>
      <c r="F30" s="342">
        <f>SUM(F31:F35)</f>
        <v>0</v>
      </c>
      <c r="G30" s="342">
        <f>SUM(G31:G35)</f>
        <v>0</v>
      </c>
      <c r="H30" s="342">
        <f>SUM(H31:H35)</f>
        <v>0</v>
      </c>
      <c r="I30" s="342">
        <f t="shared" ref="I30:I93" si="5">E30-F30-G30-H30</f>
        <v>0</v>
      </c>
      <c r="J30" s="342">
        <f t="shared" ref="J30:O30" si="6">SUM(J31:J35)</f>
        <v>0</v>
      </c>
      <c r="K30" s="342">
        <f t="shared" si="6"/>
        <v>0</v>
      </c>
      <c r="L30" s="342">
        <f t="shared" si="6"/>
        <v>0</v>
      </c>
      <c r="M30" s="342">
        <f t="shared" si="6"/>
        <v>0</v>
      </c>
      <c r="N30" s="342">
        <f t="shared" si="6"/>
        <v>0</v>
      </c>
      <c r="O30" s="342">
        <f t="shared" si="6"/>
        <v>0</v>
      </c>
      <c r="P30" s="343">
        <f t="shared" ref="P30:P93" si="7">I30+J30+K30+L30-M30-N30-O30</f>
        <v>0</v>
      </c>
    </row>
    <row r="31" spans="1:17" s="1" customFormat="1">
      <c r="A31" s="935"/>
      <c r="B31" s="332" t="s">
        <v>1556</v>
      </c>
      <c r="C31" s="311" t="s">
        <v>1574</v>
      </c>
      <c r="D31" s="312"/>
      <c r="E31" s="344"/>
      <c r="F31" s="344"/>
      <c r="G31" s="344"/>
      <c r="H31" s="344"/>
      <c r="I31" s="344">
        <f t="shared" si="5"/>
        <v>0</v>
      </c>
      <c r="J31" s="344"/>
      <c r="K31" s="344"/>
      <c r="L31" s="344"/>
      <c r="M31" s="344"/>
      <c r="N31" s="344"/>
      <c r="O31" s="344"/>
      <c r="P31" s="345">
        <f>I31+J31+K31+L31-M31-N31-O31</f>
        <v>0</v>
      </c>
    </row>
    <row r="32" spans="1:17" s="1" customFormat="1">
      <c r="A32" s="935"/>
      <c r="B32" s="332" t="s">
        <v>1558</v>
      </c>
      <c r="C32" s="311" t="s">
        <v>1575</v>
      </c>
      <c r="D32" s="312"/>
      <c r="E32" s="344"/>
      <c r="F32" s="344"/>
      <c r="G32" s="344"/>
      <c r="H32" s="344"/>
      <c r="I32" s="344">
        <f t="shared" si="5"/>
        <v>0</v>
      </c>
      <c r="J32" s="344"/>
      <c r="K32" s="344"/>
      <c r="L32" s="344"/>
      <c r="M32" s="344"/>
      <c r="N32" s="344"/>
      <c r="O32" s="344"/>
      <c r="P32" s="345">
        <f t="shared" si="7"/>
        <v>0</v>
      </c>
    </row>
    <row r="33" spans="1:16" s="1" customFormat="1">
      <c r="A33" s="935"/>
      <c r="B33" s="332" t="s">
        <v>1560</v>
      </c>
      <c r="C33" s="311" t="s">
        <v>1576</v>
      </c>
      <c r="D33" s="312"/>
      <c r="E33" s="344"/>
      <c r="F33" s="344"/>
      <c r="G33" s="344"/>
      <c r="H33" s="344"/>
      <c r="I33" s="344">
        <f t="shared" si="5"/>
        <v>0</v>
      </c>
      <c r="J33" s="344"/>
      <c r="K33" s="344"/>
      <c r="L33" s="344"/>
      <c r="M33" s="344"/>
      <c r="N33" s="344"/>
      <c r="O33" s="344"/>
      <c r="P33" s="345">
        <f t="shared" si="7"/>
        <v>0</v>
      </c>
    </row>
    <row r="34" spans="1:16" s="1" customFormat="1">
      <c r="A34" s="935"/>
      <c r="B34" s="332" t="s">
        <v>1562</v>
      </c>
      <c r="C34" s="311" t="s">
        <v>1577</v>
      </c>
      <c r="D34" s="312"/>
      <c r="E34" s="344"/>
      <c r="F34" s="344"/>
      <c r="G34" s="344"/>
      <c r="H34" s="344"/>
      <c r="I34" s="344">
        <f t="shared" si="5"/>
        <v>0</v>
      </c>
      <c r="J34" s="344"/>
      <c r="K34" s="344"/>
      <c r="L34" s="344"/>
      <c r="M34" s="344"/>
      <c r="N34" s="344"/>
      <c r="O34" s="344"/>
      <c r="P34" s="345">
        <f t="shared" si="7"/>
        <v>0</v>
      </c>
    </row>
    <row r="35" spans="1:16" s="1" customFormat="1">
      <c r="A35" s="935"/>
      <c r="B35" s="332" t="s">
        <v>1578</v>
      </c>
      <c r="C35" s="311" t="s">
        <v>1586</v>
      </c>
      <c r="D35" s="312"/>
      <c r="E35" s="344">
        <f>E36+E37</f>
        <v>0</v>
      </c>
      <c r="F35" s="344">
        <f>F36+F37</f>
        <v>0</v>
      </c>
      <c r="G35" s="344">
        <f>G36+G37</f>
        <v>0</v>
      </c>
      <c r="H35" s="344">
        <f>H36+H37</f>
        <v>0</v>
      </c>
      <c r="I35" s="344">
        <f t="shared" si="5"/>
        <v>0</v>
      </c>
      <c r="J35" s="344">
        <f t="shared" ref="J35:O35" si="8">J36+J37</f>
        <v>0</v>
      </c>
      <c r="K35" s="344">
        <f t="shared" si="8"/>
        <v>0</v>
      </c>
      <c r="L35" s="344">
        <f t="shared" si="8"/>
        <v>0</v>
      </c>
      <c r="M35" s="344">
        <f t="shared" si="8"/>
        <v>0</v>
      </c>
      <c r="N35" s="344">
        <f t="shared" si="8"/>
        <v>0</v>
      </c>
      <c r="O35" s="344">
        <f t="shared" si="8"/>
        <v>0</v>
      </c>
      <c r="P35" s="345">
        <f t="shared" si="7"/>
        <v>0</v>
      </c>
    </row>
    <row r="36" spans="1:16" s="1" customFormat="1">
      <c r="A36" s="941"/>
      <c r="B36" s="308"/>
      <c r="C36" s="311" t="s">
        <v>1580</v>
      </c>
      <c r="D36" s="312" t="s">
        <v>1684</v>
      </c>
      <c r="E36" s="344"/>
      <c r="F36" s="344"/>
      <c r="G36" s="344"/>
      <c r="H36" s="344"/>
      <c r="I36" s="344">
        <f t="shared" si="5"/>
        <v>0</v>
      </c>
      <c r="J36" s="344"/>
      <c r="K36" s="344"/>
      <c r="L36" s="344"/>
      <c r="M36" s="344"/>
      <c r="N36" s="344"/>
      <c r="O36" s="344"/>
      <c r="P36" s="345">
        <f t="shared" si="7"/>
        <v>0</v>
      </c>
    </row>
    <row r="37" spans="1:16" s="3" customFormat="1">
      <c r="A37" s="941"/>
      <c r="B37" s="308"/>
      <c r="C37" s="311" t="s">
        <v>1582</v>
      </c>
      <c r="D37" s="312" t="s">
        <v>1583</v>
      </c>
      <c r="E37" s="344"/>
      <c r="F37" s="344"/>
      <c r="G37" s="344"/>
      <c r="H37" s="344"/>
      <c r="I37" s="344">
        <f t="shared" si="5"/>
        <v>0</v>
      </c>
      <c r="J37" s="344"/>
      <c r="K37" s="344"/>
      <c r="L37" s="344"/>
      <c r="M37" s="344"/>
      <c r="N37" s="344"/>
      <c r="O37" s="344"/>
      <c r="P37" s="345">
        <f t="shared" si="7"/>
        <v>0</v>
      </c>
    </row>
    <row r="38" spans="1:16" s="1" customFormat="1">
      <c r="A38" s="935">
        <v>10</v>
      </c>
      <c r="B38" s="311" t="s">
        <v>1584</v>
      </c>
      <c r="C38" s="311"/>
      <c r="D38" s="312"/>
      <c r="E38" s="344">
        <f>SUM(E39:E42)</f>
        <v>0</v>
      </c>
      <c r="F38" s="344">
        <f>SUM(F39:F42)</f>
        <v>0</v>
      </c>
      <c r="G38" s="344">
        <f>SUM(G39:G42)</f>
        <v>0</v>
      </c>
      <c r="H38" s="344">
        <f>SUM(H39:H42)</f>
        <v>0</v>
      </c>
      <c r="I38" s="344">
        <f t="shared" si="5"/>
        <v>0</v>
      </c>
      <c r="J38" s="344">
        <f t="shared" ref="J38:O38" si="9">SUM(J39:J42)</f>
        <v>0</v>
      </c>
      <c r="K38" s="344">
        <f t="shared" si="9"/>
        <v>0</v>
      </c>
      <c r="L38" s="344">
        <f t="shared" si="9"/>
        <v>0</v>
      </c>
      <c r="M38" s="344">
        <f t="shared" si="9"/>
        <v>0</v>
      </c>
      <c r="N38" s="344">
        <f t="shared" si="9"/>
        <v>0</v>
      </c>
      <c r="O38" s="344">
        <f t="shared" si="9"/>
        <v>0</v>
      </c>
      <c r="P38" s="345">
        <f t="shared" si="7"/>
        <v>0</v>
      </c>
    </row>
    <row r="39" spans="1:16" s="1" customFormat="1">
      <c r="A39" s="941"/>
      <c r="B39" s="332" t="s">
        <v>1556</v>
      </c>
      <c r="C39" s="311" t="s">
        <v>1585</v>
      </c>
      <c r="D39" s="312"/>
      <c r="E39" s="344"/>
      <c r="F39" s="344"/>
      <c r="G39" s="344"/>
      <c r="H39" s="344"/>
      <c r="I39" s="344">
        <f t="shared" si="5"/>
        <v>0</v>
      </c>
      <c r="J39" s="344"/>
      <c r="K39" s="344"/>
      <c r="L39" s="344"/>
      <c r="M39" s="344"/>
      <c r="N39" s="344"/>
      <c r="O39" s="344"/>
      <c r="P39" s="345">
        <f t="shared" si="7"/>
        <v>0</v>
      </c>
    </row>
    <row r="40" spans="1:16" s="1" customFormat="1">
      <c r="A40" s="941"/>
      <c r="B40" s="332" t="s">
        <v>1558</v>
      </c>
      <c r="C40" s="311" t="s">
        <v>1586</v>
      </c>
      <c r="D40" s="312"/>
      <c r="E40" s="344"/>
      <c r="F40" s="344"/>
      <c r="G40" s="344"/>
      <c r="H40" s="344"/>
      <c r="I40" s="344">
        <f t="shared" si="5"/>
        <v>0</v>
      </c>
      <c r="J40" s="344"/>
      <c r="K40" s="344"/>
      <c r="L40" s="344"/>
      <c r="M40" s="344"/>
      <c r="N40" s="344"/>
      <c r="O40" s="344"/>
      <c r="P40" s="345">
        <f t="shared" si="7"/>
        <v>0</v>
      </c>
    </row>
    <row r="41" spans="1:16" s="1" customFormat="1">
      <c r="A41" s="941"/>
      <c r="B41" s="332" t="s">
        <v>1560</v>
      </c>
      <c r="C41" s="311" t="s">
        <v>1576</v>
      </c>
      <c r="D41" s="312"/>
      <c r="E41" s="344"/>
      <c r="F41" s="344"/>
      <c r="G41" s="344"/>
      <c r="H41" s="344"/>
      <c r="I41" s="344">
        <f t="shared" si="5"/>
        <v>0</v>
      </c>
      <c r="J41" s="344"/>
      <c r="K41" s="344"/>
      <c r="L41" s="344"/>
      <c r="M41" s="344"/>
      <c r="N41" s="344"/>
      <c r="O41" s="344"/>
      <c r="P41" s="345">
        <f t="shared" si="7"/>
        <v>0</v>
      </c>
    </row>
    <row r="42" spans="1:16" s="3" customFormat="1">
      <c r="A42" s="941"/>
      <c r="B42" s="332" t="s">
        <v>1562</v>
      </c>
      <c r="C42" s="311" t="s">
        <v>1587</v>
      </c>
      <c r="D42" s="312"/>
      <c r="E42" s="344"/>
      <c r="F42" s="344"/>
      <c r="G42" s="344"/>
      <c r="H42" s="344"/>
      <c r="I42" s="344">
        <f t="shared" si="5"/>
        <v>0</v>
      </c>
      <c r="J42" s="344"/>
      <c r="K42" s="344"/>
      <c r="L42" s="344"/>
      <c r="M42" s="344"/>
      <c r="N42" s="344"/>
      <c r="O42" s="344"/>
      <c r="P42" s="345">
        <f t="shared" si="7"/>
        <v>0</v>
      </c>
    </row>
    <row r="43" spans="1:16" s="1" customFormat="1">
      <c r="A43" s="935">
        <v>11</v>
      </c>
      <c r="B43" s="311" t="s">
        <v>1588</v>
      </c>
      <c r="C43" s="311"/>
      <c r="D43" s="312"/>
      <c r="E43" s="1409">
        <f>SUM(E44:E46)</f>
        <v>0</v>
      </c>
      <c r="F43" s="1409">
        <f>SUM(F44:F46)</f>
        <v>0</v>
      </c>
      <c r="G43" s="1409">
        <f>SUM(G44:G46)</f>
        <v>0</v>
      </c>
      <c r="H43" s="1409">
        <f>SUM(H44:H46)</f>
        <v>0</v>
      </c>
      <c r="I43" s="344">
        <f t="shared" si="5"/>
        <v>0</v>
      </c>
      <c r="J43" s="1409">
        <f t="shared" ref="J43:O43" si="10">SUM(J44:J46)</f>
        <v>0</v>
      </c>
      <c r="K43" s="1409">
        <f t="shared" si="10"/>
        <v>0</v>
      </c>
      <c r="L43" s="1409">
        <f t="shared" si="10"/>
        <v>0</v>
      </c>
      <c r="M43" s="1409">
        <f t="shared" si="10"/>
        <v>0</v>
      </c>
      <c r="N43" s="1409">
        <f t="shared" si="10"/>
        <v>0</v>
      </c>
      <c r="O43" s="1409">
        <f t="shared" si="10"/>
        <v>0</v>
      </c>
      <c r="P43" s="345">
        <f t="shared" si="7"/>
        <v>0</v>
      </c>
    </row>
    <row r="44" spans="1:16" s="1" customFormat="1">
      <c r="A44" s="941"/>
      <c r="B44" s="311" t="s">
        <v>1556</v>
      </c>
      <c r="C44" s="311" t="s">
        <v>1589</v>
      </c>
      <c r="D44" s="312"/>
      <c r="E44" s="344"/>
      <c r="F44" s="344"/>
      <c r="G44" s="344"/>
      <c r="H44" s="344"/>
      <c r="I44" s="344">
        <f t="shared" si="5"/>
        <v>0</v>
      </c>
      <c r="J44" s="344"/>
      <c r="K44" s="344"/>
      <c r="L44" s="344"/>
      <c r="M44" s="344"/>
      <c r="N44" s="344"/>
      <c r="O44" s="344"/>
      <c r="P44" s="345">
        <f t="shared" si="7"/>
        <v>0</v>
      </c>
    </row>
    <row r="45" spans="1:16" s="1" customFormat="1">
      <c r="A45" s="941"/>
      <c r="B45" s="311" t="s">
        <v>1558</v>
      </c>
      <c r="C45" s="311" t="s">
        <v>1590</v>
      </c>
      <c r="D45" s="312"/>
      <c r="E45" s="344"/>
      <c r="F45" s="344"/>
      <c r="G45" s="344"/>
      <c r="H45" s="344"/>
      <c r="I45" s="344">
        <f t="shared" si="5"/>
        <v>0</v>
      </c>
      <c r="J45" s="344"/>
      <c r="K45" s="344"/>
      <c r="L45" s="344"/>
      <c r="M45" s="344"/>
      <c r="N45" s="344"/>
      <c r="O45" s="344"/>
      <c r="P45" s="345">
        <f t="shared" si="7"/>
        <v>0</v>
      </c>
    </row>
    <row r="46" spans="1:16" s="3" customFormat="1">
      <c r="A46" s="941"/>
      <c r="B46" s="311" t="s">
        <v>1560</v>
      </c>
      <c r="C46" s="311" t="s">
        <v>1591</v>
      </c>
      <c r="D46" s="312"/>
      <c r="E46" s="344"/>
      <c r="F46" s="344"/>
      <c r="G46" s="344"/>
      <c r="H46" s="344"/>
      <c r="I46" s="344">
        <f t="shared" si="5"/>
        <v>0</v>
      </c>
      <c r="J46" s="344"/>
      <c r="K46" s="344"/>
      <c r="L46" s="344"/>
      <c r="M46" s="344"/>
      <c r="N46" s="344"/>
      <c r="O46" s="344"/>
      <c r="P46" s="345">
        <f t="shared" si="7"/>
        <v>0</v>
      </c>
    </row>
    <row r="47" spans="1:16" s="3" customFormat="1">
      <c r="A47" s="935">
        <v>12</v>
      </c>
      <c r="B47" s="311" t="s">
        <v>1592</v>
      </c>
      <c r="C47" s="311"/>
      <c r="D47" s="312"/>
      <c r="E47" s="344">
        <f>E48+E55+E62+E69</f>
        <v>0</v>
      </c>
      <c r="F47" s="344">
        <f>F48+F55+F62+F69</f>
        <v>0</v>
      </c>
      <c r="G47" s="344">
        <f>G48+G55+G62+G69</f>
        <v>0</v>
      </c>
      <c r="H47" s="344">
        <f>H48+H55+H62+H69</f>
        <v>0</v>
      </c>
      <c r="I47" s="344">
        <f t="shared" si="5"/>
        <v>0</v>
      </c>
      <c r="J47" s="344">
        <f t="shared" ref="J47:O47" si="11">J48+J55+J62+J69</f>
        <v>0</v>
      </c>
      <c r="K47" s="344">
        <f t="shared" si="11"/>
        <v>0</v>
      </c>
      <c r="L47" s="344">
        <f t="shared" si="11"/>
        <v>0</v>
      </c>
      <c r="M47" s="344">
        <f t="shared" si="11"/>
        <v>0</v>
      </c>
      <c r="N47" s="344">
        <f t="shared" si="11"/>
        <v>0</v>
      </c>
      <c r="O47" s="344">
        <f t="shared" si="11"/>
        <v>0</v>
      </c>
      <c r="P47" s="345">
        <f t="shared" si="7"/>
        <v>0</v>
      </c>
    </row>
    <row r="48" spans="1:16" s="3" customFormat="1">
      <c r="A48" s="941"/>
      <c r="B48" s="311" t="s">
        <v>1556</v>
      </c>
      <c r="C48" s="311" t="s">
        <v>1593</v>
      </c>
      <c r="D48" s="942"/>
      <c r="E48" s="344">
        <f>SUM(E49:E54)</f>
        <v>0</v>
      </c>
      <c r="F48" s="344">
        <f>SUM(F49:F54)</f>
        <v>0</v>
      </c>
      <c r="G48" s="344">
        <f>SUM(G49:G54)</f>
        <v>0</v>
      </c>
      <c r="H48" s="344">
        <f>SUM(H49:H54)</f>
        <v>0</v>
      </c>
      <c r="I48" s="344">
        <f t="shared" si="5"/>
        <v>0</v>
      </c>
      <c r="J48" s="344">
        <f t="shared" ref="J48:O48" si="12">SUM(J49:J54)</f>
        <v>0</v>
      </c>
      <c r="K48" s="344">
        <f t="shared" si="12"/>
        <v>0</v>
      </c>
      <c r="L48" s="344">
        <f t="shared" si="12"/>
        <v>0</v>
      </c>
      <c r="M48" s="344">
        <f t="shared" si="12"/>
        <v>0</v>
      </c>
      <c r="N48" s="344">
        <f t="shared" si="12"/>
        <v>0</v>
      </c>
      <c r="O48" s="344">
        <f t="shared" si="12"/>
        <v>0</v>
      </c>
      <c r="P48" s="345">
        <f t="shared" si="7"/>
        <v>0</v>
      </c>
    </row>
    <row r="49" spans="1:16" s="3" customFormat="1">
      <c r="A49" s="941"/>
      <c r="B49" s="311"/>
      <c r="C49" s="311" t="s">
        <v>1594</v>
      </c>
      <c r="D49" s="943" t="s">
        <v>1595</v>
      </c>
      <c r="E49" s="344"/>
      <c r="F49" s="344"/>
      <c r="G49" s="344"/>
      <c r="H49" s="344"/>
      <c r="I49" s="344">
        <f t="shared" si="5"/>
        <v>0</v>
      </c>
      <c r="J49" s="344"/>
      <c r="K49" s="344"/>
      <c r="L49" s="344"/>
      <c r="M49" s="344"/>
      <c r="N49" s="344"/>
      <c r="O49" s="344"/>
      <c r="P49" s="345">
        <f t="shared" si="7"/>
        <v>0</v>
      </c>
    </row>
    <row r="50" spans="1:16" s="3" customFormat="1">
      <c r="A50" s="941"/>
      <c r="B50" s="311"/>
      <c r="C50" s="311" t="s">
        <v>1596</v>
      </c>
      <c r="D50" s="312" t="s">
        <v>1597</v>
      </c>
      <c r="E50" s="344"/>
      <c r="F50" s="344"/>
      <c r="G50" s="344"/>
      <c r="H50" s="344"/>
      <c r="I50" s="344">
        <f t="shared" si="5"/>
        <v>0</v>
      </c>
      <c r="J50" s="344"/>
      <c r="K50" s="344"/>
      <c r="L50" s="344"/>
      <c r="M50" s="344"/>
      <c r="N50" s="344"/>
      <c r="O50" s="344"/>
      <c r="P50" s="345">
        <f t="shared" si="7"/>
        <v>0</v>
      </c>
    </row>
    <row r="51" spans="1:16" s="3" customFormat="1">
      <c r="A51" s="941"/>
      <c r="B51" s="311"/>
      <c r="C51" s="311" t="s">
        <v>1598</v>
      </c>
      <c r="D51" s="312" t="s">
        <v>1599</v>
      </c>
      <c r="E51" s="344"/>
      <c r="F51" s="344"/>
      <c r="G51" s="344"/>
      <c r="H51" s="344"/>
      <c r="I51" s="344">
        <f t="shared" si="5"/>
        <v>0</v>
      </c>
      <c r="J51" s="344"/>
      <c r="K51" s="344"/>
      <c r="L51" s="344"/>
      <c r="M51" s="344"/>
      <c r="N51" s="344"/>
      <c r="O51" s="344"/>
      <c r="P51" s="345">
        <f t="shared" si="7"/>
        <v>0</v>
      </c>
    </row>
    <row r="52" spans="1:16" s="3" customFormat="1">
      <c r="A52" s="941"/>
      <c r="B52" s="311"/>
      <c r="C52" s="311" t="s">
        <v>1600</v>
      </c>
      <c r="D52" s="312" t="s">
        <v>1601</v>
      </c>
      <c r="E52" s="344"/>
      <c r="F52" s="344"/>
      <c r="G52" s="344"/>
      <c r="H52" s="344"/>
      <c r="I52" s="344">
        <f t="shared" si="5"/>
        <v>0</v>
      </c>
      <c r="J52" s="344"/>
      <c r="K52" s="344"/>
      <c r="L52" s="344"/>
      <c r="M52" s="344"/>
      <c r="N52" s="344"/>
      <c r="O52" s="344"/>
      <c r="P52" s="345">
        <f t="shared" si="7"/>
        <v>0</v>
      </c>
    </row>
    <row r="53" spans="1:16" s="3" customFormat="1">
      <c r="A53" s="941"/>
      <c r="B53" s="311"/>
      <c r="C53" s="311" t="s">
        <v>1602</v>
      </c>
      <c r="D53" s="312" t="s">
        <v>1603</v>
      </c>
      <c r="E53" s="344"/>
      <c r="F53" s="344"/>
      <c r="G53" s="344"/>
      <c r="H53" s="344"/>
      <c r="I53" s="344">
        <f t="shared" si="5"/>
        <v>0</v>
      </c>
      <c r="J53" s="344"/>
      <c r="K53" s="344"/>
      <c r="L53" s="344"/>
      <c r="M53" s="344"/>
      <c r="N53" s="344"/>
      <c r="O53" s="344"/>
      <c r="P53" s="345">
        <f t="shared" si="7"/>
        <v>0</v>
      </c>
    </row>
    <row r="54" spans="1:16" s="3" customFormat="1">
      <c r="A54" s="941"/>
      <c r="B54" s="311"/>
      <c r="C54" s="311" t="s">
        <v>1604</v>
      </c>
      <c r="D54" s="312" t="s">
        <v>578</v>
      </c>
      <c r="E54" s="344"/>
      <c r="F54" s="344"/>
      <c r="G54" s="344"/>
      <c r="H54" s="344"/>
      <c r="I54" s="344">
        <f t="shared" si="5"/>
        <v>0</v>
      </c>
      <c r="J54" s="344"/>
      <c r="K54" s="344"/>
      <c r="L54" s="344"/>
      <c r="M54" s="344"/>
      <c r="N54" s="344"/>
      <c r="O54" s="344"/>
      <c r="P54" s="345">
        <f t="shared" si="7"/>
        <v>0</v>
      </c>
    </row>
    <row r="55" spans="1:16" s="3" customFormat="1">
      <c r="A55" s="941"/>
      <c r="B55" s="311" t="s">
        <v>1558</v>
      </c>
      <c r="C55" s="311" t="s">
        <v>1605</v>
      </c>
      <c r="D55" s="312"/>
      <c r="E55" s="344">
        <f>SUM(E56:E61)</f>
        <v>0</v>
      </c>
      <c r="F55" s="344">
        <f>SUM(F56:F61)</f>
        <v>0</v>
      </c>
      <c r="G55" s="344">
        <f>SUM(G56:G61)</f>
        <v>0</v>
      </c>
      <c r="H55" s="344">
        <f>SUM(H56:H61)</f>
        <v>0</v>
      </c>
      <c r="I55" s="344">
        <f t="shared" si="5"/>
        <v>0</v>
      </c>
      <c r="J55" s="344">
        <f t="shared" ref="J55:O55" si="13">SUM(J56:J61)</f>
        <v>0</v>
      </c>
      <c r="K55" s="344">
        <f t="shared" si="13"/>
        <v>0</v>
      </c>
      <c r="L55" s="344">
        <f t="shared" si="13"/>
        <v>0</v>
      </c>
      <c r="M55" s="344">
        <f t="shared" si="13"/>
        <v>0</v>
      </c>
      <c r="N55" s="344">
        <f t="shared" si="13"/>
        <v>0</v>
      </c>
      <c r="O55" s="344">
        <f t="shared" si="13"/>
        <v>0</v>
      </c>
      <c r="P55" s="345">
        <f t="shared" si="7"/>
        <v>0</v>
      </c>
    </row>
    <row r="56" spans="1:16" s="3" customFormat="1">
      <c r="A56" s="941"/>
      <c r="B56" s="311"/>
      <c r="C56" s="311" t="s">
        <v>1606</v>
      </c>
      <c r="D56" s="943" t="s">
        <v>1595</v>
      </c>
      <c r="E56" s="344"/>
      <c r="F56" s="344"/>
      <c r="G56" s="344"/>
      <c r="H56" s="344"/>
      <c r="I56" s="344">
        <f t="shared" si="5"/>
        <v>0</v>
      </c>
      <c r="J56" s="344"/>
      <c r="K56" s="344"/>
      <c r="L56" s="344"/>
      <c r="M56" s="344"/>
      <c r="N56" s="344"/>
      <c r="O56" s="344"/>
      <c r="P56" s="345">
        <f t="shared" si="7"/>
        <v>0</v>
      </c>
    </row>
    <row r="57" spans="1:16" s="3" customFormat="1">
      <c r="A57" s="941"/>
      <c r="B57" s="311"/>
      <c r="C57" s="311" t="s">
        <v>1607</v>
      </c>
      <c r="D57" s="312" t="s">
        <v>1597</v>
      </c>
      <c r="E57" s="344"/>
      <c r="F57" s="344"/>
      <c r="G57" s="344"/>
      <c r="H57" s="344"/>
      <c r="I57" s="344">
        <f t="shared" si="5"/>
        <v>0</v>
      </c>
      <c r="J57" s="344"/>
      <c r="K57" s="344"/>
      <c r="L57" s="344"/>
      <c r="M57" s="344"/>
      <c r="N57" s="344"/>
      <c r="O57" s="344"/>
      <c r="P57" s="345">
        <f t="shared" si="7"/>
        <v>0</v>
      </c>
    </row>
    <row r="58" spans="1:16" s="3" customFormat="1">
      <c r="A58" s="941"/>
      <c r="B58" s="311"/>
      <c r="C58" s="311" t="s">
        <v>1608</v>
      </c>
      <c r="D58" s="312" t="s">
        <v>1599</v>
      </c>
      <c r="E58" s="344"/>
      <c r="F58" s="344"/>
      <c r="G58" s="344"/>
      <c r="H58" s="344"/>
      <c r="I58" s="344">
        <f t="shared" si="5"/>
        <v>0</v>
      </c>
      <c r="J58" s="344"/>
      <c r="K58" s="344"/>
      <c r="L58" s="344"/>
      <c r="M58" s="344"/>
      <c r="N58" s="344"/>
      <c r="O58" s="344"/>
      <c r="P58" s="345">
        <f t="shared" si="7"/>
        <v>0</v>
      </c>
    </row>
    <row r="59" spans="1:16" s="3" customFormat="1">
      <c r="A59" s="941"/>
      <c r="B59" s="311"/>
      <c r="C59" s="311" t="s">
        <v>1609</v>
      </c>
      <c r="D59" s="312" t="s">
        <v>1601</v>
      </c>
      <c r="E59" s="344"/>
      <c r="F59" s="344"/>
      <c r="G59" s="344"/>
      <c r="H59" s="344"/>
      <c r="I59" s="344">
        <f t="shared" si="5"/>
        <v>0</v>
      </c>
      <c r="J59" s="344"/>
      <c r="K59" s="344"/>
      <c r="L59" s="344"/>
      <c r="M59" s="344"/>
      <c r="N59" s="344"/>
      <c r="O59" s="344"/>
      <c r="P59" s="345">
        <f t="shared" si="7"/>
        <v>0</v>
      </c>
    </row>
    <row r="60" spans="1:16" s="3" customFormat="1">
      <c r="A60" s="941"/>
      <c r="B60" s="311"/>
      <c r="C60" s="311" t="s">
        <v>1610</v>
      </c>
      <c r="D60" s="312" t="s">
        <v>1603</v>
      </c>
      <c r="E60" s="344"/>
      <c r="F60" s="344"/>
      <c r="G60" s="344"/>
      <c r="H60" s="344"/>
      <c r="I60" s="344">
        <f t="shared" si="5"/>
        <v>0</v>
      </c>
      <c r="J60" s="344"/>
      <c r="K60" s="344"/>
      <c r="L60" s="344"/>
      <c r="M60" s="344"/>
      <c r="N60" s="344"/>
      <c r="O60" s="344"/>
      <c r="P60" s="345">
        <f t="shared" si="7"/>
        <v>0</v>
      </c>
    </row>
    <row r="61" spans="1:16" s="3" customFormat="1">
      <c r="A61" s="941"/>
      <c r="B61" s="311"/>
      <c r="C61" s="311" t="s">
        <v>1611</v>
      </c>
      <c r="D61" s="312" t="s">
        <v>578</v>
      </c>
      <c r="E61" s="344"/>
      <c r="F61" s="344"/>
      <c r="G61" s="344"/>
      <c r="H61" s="344"/>
      <c r="I61" s="344">
        <f t="shared" si="5"/>
        <v>0</v>
      </c>
      <c r="J61" s="344"/>
      <c r="K61" s="344"/>
      <c r="L61" s="344"/>
      <c r="M61" s="344"/>
      <c r="N61" s="344"/>
      <c r="O61" s="344"/>
      <c r="P61" s="345">
        <f t="shared" si="7"/>
        <v>0</v>
      </c>
    </row>
    <row r="62" spans="1:16" s="3" customFormat="1">
      <c r="A62" s="941"/>
      <c r="B62" s="311" t="s">
        <v>1560</v>
      </c>
      <c r="C62" s="311" t="s">
        <v>1612</v>
      </c>
      <c r="D62" s="312"/>
      <c r="E62" s="344">
        <f>SUM(E63:E68)</f>
        <v>0</v>
      </c>
      <c r="F62" s="344">
        <f>SUM(F63:F68)</f>
        <v>0</v>
      </c>
      <c r="G62" s="344">
        <f>SUM(G63:G68)</f>
        <v>0</v>
      </c>
      <c r="H62" s="344">
        <f>SUM(H63:H68)</f>
        <v>0</v>
      </c>
      <c r="I62" s="344">
        <f t="shared" si="5"/>
        <v>0</v>
      </c>
      <c r="J62" s="344">
        <f t="shared" ref="J62:O62" si="14">SUM(J63:J68)</f>
        <v>0</v>
      </c>
      <c r="K62" s="344">
        <f t="shared" si="14"/>
        <v>0</v>
      </c>
      <c r="L62" s="344">
        <f t="shared" si="14"/>
        <v>0</v>
      </c>
      <c r="M62" s="344">
        <f t="shared" si="14"/>
        <v>0</v>
      </c>
      <c r="N62" s="344">
        <f t="shared" si="14"/>
        <v>0</v>
      </c>
      <c r="O62" s="344">
        <f t="shared" si="14"/>
        <v>0</v>
      </c>
      <c r="P62" s="345">
        <f t="shared" si="7"/>
        <v>0</v>
      </c>
    </row>
    <row r="63" spans="1:16" s="3" customFormat="1">
      <c r="A63" s="941"/>
      <c r="B63" s="311"/>
      <c r="C63" s="311" t="s">
        <v>1613</v>
      </c>
      <c r="D63" s="943" t="s">
        <v>1595</v>
      </c>
      <c r="E63" s="344"/>
      <c r="F63" s="344"/>
      <c r="G63" s="344"/>
      <c r="H63" s="344"/>
      <c r="I63" s="344">
        <f t="shared" si="5"/>
        <v>0</v>
      </c>
      <c r="J63" s="344"/>
      <c r="K63" s="344"/>
      <c r="L63" s="344"/>
      <c r="M63" s="344"/>
      <c r="N63" s="344"/>
      <c r="O63" s="344"/>
      <c r="P63" s="345">
        <f t="shared" si="7"/>
        <v>0</v>
      </c>
    </row>
    <row r="64" spans="1:16" s="3" customFormat="1">
      <c r="A64" s="941"/>
      <c r="B64" s="311"/>
      <c r="C64" s="311" t="s">
        <v>1614</v>
      </c>
      <c r="D64" s="312" t="s">
        <v>1597</v>
      </c>
      <c r="E64" s="344"/>
      <c r="F64" s="344"/>
      <c r="G64" s="344"/>
      <c r="H64" s="344"/>
      <c r="I64" s="344">
        <f t="shared" si="5"/>
        <v>0</v>
      </c>
      <c r="J64" s="344"/>
      <c r="K64" s="344"/>
      <c r="L64" s="344"/>
      <c r="M64" s="344"/>
      <c r="N64" s="344"/>
      <c r="O64" s="344"/>
      <c r="P64" s="345">
        <f t="shared" si="7"/>
        <v>0</v>
      </c>
    </row>
    <row r="65" spans="1:16" s="3" customFormat="1">
      <c r="A65" s="941"/>
      <c r="B65" s="311"/>
      <c r="C65" s="311" t="s">
        <v>1615</v>
      </c>
      <c r="D65" s="312" t="s">
        <v>1599</v>
      </c>
      <c r="E65" s="344"/>
      <c r="F65" s="344"/>
      <c r="G65" s="344"/>
      <c r="H65" s="344"/>
      <c r="I65" s="344">
        <f t="shared" si="5"/>
        <v>0</v>
      </c>
      <c r="J65" s="344"/>
      <c r="K65" s="344"/>
      <c r="L65" s="344"/>
      <c r="M65" s="344"/>
      <c r="N65" s="344"/>
      <c r="O65" s="344"/>
      <c r="P65" s="345">
        <f t="shared" si="7"/>
        <v>0</v>
      </c>
    </row>
    <row r="66" spans="1:16" s="3" customFormat="1">
      <c r="A66" s="941"/>
      <c r="B66" s="311"/>
      <c r="C66" s="311" t="s">
        <v>1616</v>
      </c>
      <c r="D66" s="312" t="s">
        <v>1601</v>
      </c>
      <c r="E66" s="344"/>
      <c r="F66" s="344"/>
      <c r="G66" s="344"/>
      <c r="H66" s="344"/>
      <c r="I66" s="344">
        <f t="shared" si="5"/>
        <v>0</v>
      </c>
      <c r="J66" s="344"/>
      <c r="K66" s="344"/>
      <c r="L66" s="344"/>
      <c r="M66" s="344"/>
      <c r="N66" s="344"/>
      <c r="O66" s="344"/>
      <c r="P66" s="345">
        <f t="shared" si="7"/>
        <v>0</v>
      </c>
    </row>
    <row r="67" spans="1:16" s="3" customFormat="1">
      <c r="A67" s="941"/>
      <c r="B67" s="311"/>
      <c r="C67" s="311" t="s">
        <v>1617</v>
      </c>
      <c r="D67" s="312" t="s">
        <v>1603</v>
      </c>
      <c r="E67" s="344"/>
      <c r="F67" s="344"/>
      <c r="G67" s="344"/>
      <c r="H67" s="344"/>
      <c r="I67" s="344">
        <f t="shared" si="5"/>
        <v>0</v>
      </c>
      <c r="J67" s="344"/>
      <c r="K67" s="344"/>
      <c r="L67" s="344"/>
      <c r="M67" s="344"/>
      <c r="N67" s="344"/>
      <c r="O67" s="344"/>
      <c r="P67" s="345">
        <f t="shared" si="7"/>
        <v>0</v>
      </c>
    </row>
    <row r="68" spans="1:16" s="3" customFormat="1">
      <c r="A68" s="941"/>
      <c r="B68" s="311"/>
      <c r="C68" s="311" t="s">
        <v>1618</v>
      </c>
      <c r="D68" s="312" t="s">
        <v>578</v>
      </c>
      <c r="E68" s="344"/>
      <c r="F68" s="344"/>
      <c r="G68" s="344"/>
      <c r="H68" s="344"/>
      <c r="I68" s="344">
        <f t="shared" si="5"/>
        <v>0</v>
      </c>
      <c r="J68" s="344"/>
      <c r="K68" s="344"/>
      <c r="L68" s="344"/>
      <c r="M68" s="344"/>
      <c r="N68" s="344"/>
      <c r="O68" s="344"/>
      <c r="P68" s="345">
        <f t="shared" si="7"/>
        <v>0</v>
      </c>
    </row>
    <row r="69" spans="1:16" s="3" customFormat="1">
      <c r="A69" s="941"/>
      <c r="B69" s="311" t="s">
        <v>1562</v>
      </c>
      <c r="C69" s="311" t="s">
        <v>1587</v>
      </c>
      <c r="D69" s="312"/>
      <c r="E69" s="344">
        <f>SUM(E70:E75)</f>
        <v>0</v>
      </c>
      <c r="F69" s="344">
        <f>SUM(F70:F75)</f>
        <v>0</v>
      </c>
      <c r="G69" s="344">
        <f>SUM(G70:G75)</f>
        <v>0</v>
      </c>
      <c r="H69" s="344">
        <f>SUM(H70:H75)</f>
        <v>0</v>
      </c>
      <c r="I69" s="344">
        <f t="shared" si="5"/>
        <v>0</v>
      </c>
      <c r="J69" s="344">
        <f t="shared" ref="J69:O69" si="15">SUM(J70:J75)</f>
        <v>0</v>
      </c>
      <c r="K69" s="344">
        <f t="shared" si="15"/>
        <v>0</v>
      </c>
      <c r="L69" s="344">
        <f t="shared" si="15"/>
        <v>0</v>
      </c>
      <c r="M69" s="344">
        <f t="shared" si="15"/>
        <v>0</v>
      </c>
      <c r="N69" s="344">
        <f t="shared" si="15"/>
        <v>0</v>
      </c>
      <c r="O69" s="344">
        <f t="shared" si="15"/>
        <v>0</v>
      </c>
      <c r="P69" s="345">
        <f t="shared" si="7"/>
        <v>0</v>
      </c>
    </row>
    <row r="70" spans="1:16" s="3" customFormat="1">
      <c r="A70" s="941"/>
      <c r="B70" s="311"/>
      <c r="C70" s="311" t="s">
        <v>1619</v>
      </c>
      <c r="D70" s="943" t="s">
        <v>1595</v>
      </c>
      <c r="E70" s="344"/>
      <c r="F70" s="344"/>
      <c r="G70" s="344"/>
      <c r="H70" s="344"/>
      <c r="I70" s="344">
        <f t="shared" si="5"/>
        <v>0</v>
      </c>
      <c r="J70" s="344"/>
      <c r="K70" s="344"/>
      <c r="L70" s="344"/>
      <c r="M70" s="344"/>
      <c r="N70" s="344"/>
      <c r="O70" s="344"/>
      <c r="P70" s="345">
        <f t="shared" si="7"/>
        <v>0</v>
      </c>
    </row>
    <row r="71" spans="1:16" s="3" customFormat="1">
      <c r="A71" s="941"/>
      <c r="B71" s="311"/>
      <c r="C71" s="311" t="s">
        <v>1620</v>
      </c>
      <c r="D71" s="312" t="s">
        <v>1597</v>
      </c>
      <c r="E71" s="344"/>
      <c r="F71" s="344"/>
      <c r="G71" s="344"/>
      <c r="H71" s="344"/>
      <c r="I71" s="344">
        <f t="shared" si="5"/>
        <v>0</v>
      </c>
      <c r="J71" s="344"/>
      <c r="K71" s="344"/>
      <c r="L71" s="344"/>
      <c r="M71" s="344"/>
      <c r="N71" s="344"/>
      <c r="O71" s="344"/>
      <c r="P71" s="345">
        <f t="shared" si="7"/>
        <v>0</v>
      </c>
    </row>
    <row r="72" spans="1:16" s="3" customFormat="1">
      <c r="A72" s="941"/>
      <c r="B72" s="311"/>
      <c r="C72" s="311" t="s">
        <v>1621</v>
      </c>
      <c r="D72" s="312" t="s">
        <v>1599</v>
      </c>
      <c r="E72" s="344"/>
      <c r="F72" s="344"/>
      <c r="G72" s="344"/>
      <c r="H72" s="344"/>
      <c r="I72" s="344">
        <f t="shared" si="5"/>
        <v>0</v>
      </c>
      <c r="J72" s="344"/>
      <c r="K72" s="344"/>
      <c r="L72" s="344"/>
      <c r="M72" s="344"/>
      <c r="N72" s="344"/>
      <c r="O72" s="344"/>
      <c r="P72" s="345">
        <f t="shared" si="7"/>
        <v>0</v>
      </c>
    </row>
    <row r="73" spans="1:16" s="3" customFormat="1">
      <c r="A73" s="941"/>
      <c r="B73" s="311"/>
      <c r="C73" s="311" t="s">
        <v>1622</v>
      </c>
      <c r="D73" s="312" t="s">
        <v>1601</v>
      </c>
      <c r="E73" s="344"/>
      <c r="F73" s="344"/>
      <c r="G73" s="344"/>
      <c r="H73" s="344"/>
      <c r="I73" s="344">
        <f t="shared" si="5"/>
        <v>0</v>
      </c>
      <c r="J73" s="344"/>
      <c r="K73" s="344"/>
      <c r="L73" s="344"/>
      <c r="M73" s="344"/>
      <c r="N73" s="344"/>
      <c r="O73" s="344"/>
      <c r="P73" s="345">
        <f t="shared" si="7"/>
        <v>0</v>
      </c>
    </row>
    <row r="74" spans="1:16" s="3" customFormat="1">
      <c r="A74" s="941"/>
      <c r="B74" s="311"/>
      <c r="C74" s="311" t="s">
        <v>1623</v>
      </c>
      <c r="D74" s="312" t="s">
        <v>1603</v>
      </c>
      <c r="E74" s="344"/>
      <c r="F74" s="344"/>
      <c r="G74" s="344"/>
      <c r="H74" s="344"/>
      <c r="I74" s="344">
        <f t="shared" si="5"/>
        <v>0</v>
      </c>
      <c r="J74" s="344"/>
      <c r="K74" s="344"/>
      <c r="L74" s="344"/>
      <c r="M74" s="344"/>
      <c r="N74" s="344"/>
      <c r="O74" s="344"/>
      <c r="P74" s="345">
        <f t="shared" si="7"/>
        <v>0</v>
      </c>
    </row>
    <row r="75" spans="1:16" s="3" customFormat="1">
      <c r="A75" s="941"/>
      <c r="B75" s="311"/>
      <c r="C75" s="311" t="s">
        <v>1624</v>
      </c>
      <c r="D75" s="312" t="s">
        <v>578</v>
      </c>
      <c r="E75" s="344"/>
      <c r="F75" s="344"/>
      <c r="G75" s="344"/>
      <c r="H75" s="344"/>
      <c r="I75" s="344">
        <f t="shared" si="5"/>
        <v>0</v>
      </c>
      <c r="J75" s="344"/>
      <c r="K75" s="344"/>
      <c r="L75" s="344"/>
      <c r="M75" s="344"/>
      <c r="N75" s="344"/>
      <c r="O75" s="344"/>
      <c r="P75" s="345">
        <f t="shared" si="7"/>
        <v>0</v>
      </c>
    </row>
    <row r="76" spans="1:16" s="3" customFormat="1">
      <c r="A76" s="935">
        <v>13</v>
      </c>
      <c r="B76" s="311" t="s">
        <v>1625</v>
      </c>
      <c r="C76" s="311"/>
      <c r="D76" s="312"/>
      <c r="E76" s="344">
        <f>E77+E84+E91</f>
        <v>0</v>
      </c>
      <c r="F76" s="344">
        <f>F77+F84+F91</f>
        <v>0</v>
      </c>
      <c r="G76" s="344">
        <f>G77+G84+G91</f>
        <v>0</v>
      </c>
      <c r="H76" s="344">
        <f>H77+H84+H91</f>
        <v>0</v>
      </c>
      <c r="I76" s="344">
        <f t="shared" si="5"/>
        <v>0</v>
      </c>
      <c r="J76" s="344">
        <f t="shared" ref="J76:O76" si="16">J77+J84+J91</f>
        <v>0</v>
      </c>
      <c r="K76" s="344">
        <f t="shared" si="16"/>
        <v>0</v>
      </c>
      <c r="L76" s="344">
        <f t="shared" si="16"/>
        <v>0</v>
      </c>
      <c r="M76" s="344">
        <f t="shared" si="16"/>
        <v>0</v>
      </c>
      <c r="N76" s="344">
        <f t="shared" si="16"/>
        <v>0</v>
      </c>
      <c r="O76" s="344">
        <f t="shared" si="16"/>
        <v>0</v>
      </c>
      <c r="P76" s="345">
        <f t="shared" si="7"/>
        <v>0</v>
      </c>
    </row>
    <row r="77" spans="1:16" s="3" customFormat="1">
      <c r="A77" s="941"/>
      <c r="B77" s="311" t="s">
        <v>1556</v>
      </c>
      <c r="C77" s="311" t="s">
        <v>1589</v>
      </c>
      <c r="D77" s="942"/>
      <c r="E77" s="344">
        <f>SUM(E78:E83)</f>
        <v>0</v>
      </c>
      <c r="F77" s="344">
        <f>SUM(F78:F83)</f>
        <v>0</v>
      </c>
      <c r="G77" s="344">
        <f>SUM(G78:G83)</f>
        <v>0</v>
      </c>
      <c r="H77" s="344">
        <f>SUM(H78:H83)</f>
        <v>0</v>
      </c>
      <c r="I77" s="344">
        <f t="shared" si="5"/>
        <v>0</v>
      </c>
      <c r="J77" s="344">
        <f t="shared" ref="J77:O77" si="17">SUM(J78:J83)</f>
        <v>0</v>
      </c>
      <c r="K77" s="344">
        <f t="shared" si="17"/>
        <v>0</v>
      </c>
      <c r="L77" s="344">
        <f t="shared" si="17"/>
        <v>0</v>
      </c>
      <c r="M77" s="344">
        <f t="shared" si="17"/>
        <v>0</v>
      </c>
      <c r="N77" s="344">
        <f t="shared" si="17"/>
        <v>0</v>
      </c>
      <c r="O77" s="344">
        <f t="shared" si="17"/>
        <v>0</v>
      </c>
      <c r="P77" s="345">
        <f t="shared" si="7"/>
        <v>0</v>
      </c>
    </row>
    <row r="78" spans="1:16" s="3" customFormat="1">
      <c r="A78" s="941"/>
      <c r="B78" s="311"/>
      <c r="C78" s="311" t="s">
        <v>1594</v>
      </c>
      <c r="D78" s="943" t="s">
        <v>1595</v>
      </c>
      <c r="E78" s="344"/>
      <c r="F78" s="344"/>
      <c r="G78" s="344"/>
      <c r="H78" s="344"/>
      <c r="I78" s="344">
        <f t="shared" si="5"/>
        <v>0</v>
      </c>
      <c r="J78" s="344"/>
      <c r="K78" s="344"/>
      <c r="L78" s="344"/>
      <c r="M78" s="344"/>
      <c r="N78" s="344"/>
      <c r="O78" s="344"/>
      <c r="P78" s="345">
        <f t="shared" si="7"/>
        <v>0</v>
      </c>
    </row>
    <row r="79" spans="1:16" s="3" customFormat="1">
      <c r="A79" s="941"/>
      <c r="B79" s="311"/>
      <c r="C79" s="311" t="s">
        <v>1596</v>
      </c>
      <c r="D79" s="312" t="s">
        <v>1597</v>
      </c>
      <c r="E79" s="344"/>
      <c r="F79" s="344"/>
      <c r="G79" s="344"/>
      <c r="H79" s="344"/>
      <c r="I79" s="344">
        <f t="shared" si="5"/>
        <v>0</v>
      </c>
      <c r="J79" s="344"/>
      <c r="K79" s="344"/>
      <c r="L79" s="344"/>
      <c r="M79" s="344"/>
      <c r="N79" s="344"/>
      <c r="O79" s="344"/>
      <c r="P79" s="345">
        <f t="shared" si="7"/>
        <v>0</v>
      </c>
    </row>
    <row r="80" spans="1:16" s="3" customFormat="1">
      <c r="A80" s="941"/>
      <c r="B80" s="311"/>
      <c r="C80" s="311" t="s">
        <v>1598</v>
      </c>
      <c r="D80" s="312" t="s">
        <v>1599</v>
      </c>
      <c r="E80" s="344"/>
      <c r="F80" s="344"/>
      <c r="G80" s="344"/>
      <c r="H80" s="344"/>
      <c r="I80" s="344">
        <f t="shared" si="5"/>
        <v>0</v>
      </c>
      <c r="J80" s="344"/>
      <c r="K80" s="344"/>
      <c r="L80" s="344"/>
      <c r="M80" s="344"/>
      <c r="N80" s="344"/>
      <c r="O80" s="344"/>
      <c r="P80" s="345">
        <f t="shared" si="7"/>
        <v>0</v>
      </c>
    </row>
    <row r="81" spans="1:16" s="3" customFormat="1">
      <c r="A81" s="941"/>
      <c r="B81" s="311"/>
      <c r="C81" s="311" t="s">
        <v>1600</v>
      </c>
      <c r="D81" s="312" t="s">
        <v>1601</v>
      </c>
      <c r="E81" s="344"/>
      <c r="F81" s="344"/>
      <c r="G81" s="344"/>
      <c r="H81" s="344"/>
      <c r="I81" s="344">
        <f t="shared" si="5"/>
        <v>0</v>
      </c>
      <c r="J81" s="344"/>
      <c r="K81" s="344"/>
      <c r="L81" s="344"/>
      <c r="M81" s="344"/>
      <c r="N81" s="344"/>
      <c r="O81" s="344"/>
      <c r="P81" s="345">
        <f t="shared" si="7"/>
        <v>0</v>
      </c>
    </row>
    <row r="82" spans="1:16" s="3" customFormat="1">
      <c r="A82" s="941"/>
      <c r="B82" s="311"/>
      <c r="C82" s="311" t="s">
        <v>1602</v>
      </c>
      <c r="D82" s="312" t="s">
        <v>1603</v>
      </c>
      <c r="E82" s="344"/>
      <c r="F82" s="344"/>
      <c r="G82" s="344"/>
      <c r="H82" s="344"/>
      <c r="I82" s="344">
        <f t="shared" si="5"/>
        <v>0</v>
      </c>
      <c r="J82" s="344"/>
      <c r="K82" s="344"/>
      <c r="L82" s="344"/>
      <c r="M82" s="344"/>
      <c r="N82" s="344"/>
      <c r="O82" s="344"/>
      <c r="P82" s="345">
        <f t="shared" si="7"/>
        <v>0</v>
      </c>
    </row>
    <row r="83" spans="1:16" s="3" customFormat="1">
      <c r="A83" s="941"/>
      <c r="B83" s="311"/>
      <c r="C83" s="311" t="s">
        <v>1604</v>
      </c>
      <c r="D83" s="312" t="s">
        <v>578</v>
      </c>
      <c r="E83" s="344"/>
      <c r="F83" s="344"/>
      <c r="G83" s="344"/>
      <c r="H83" s="344"/>
      <c r="I83" s="344">
        <f t="shared" si="5"/>
        <v>0</v>
      </c>
      <c r="J83" s="344"/>
      <c r="K83" s="344"/>
      <c r="L83" s="344"/>
      <c r="M83" s="344"/>
      <c r="N83" s="344"/>
      <c r="O83" s="344"/>
      <c r="P83" s="345">
        <f t="shared" si="7"/>
        <v>0</v>
      </c>
    </row>
    <row r="84" spans="1:16" s="3" customFormat="1">
      <c r="A84" s="941"/>
      <c r="B84" s="311" t="s">
        <v>1558</v>
      </c>
      <c r="C84" s="311" t="s">
        <v>1590</v>
      </c>
      <c r="D84" s="942"/>
      <c r="E84" s="344">
        <f>SUM(E85:E90)</f>
        <v>0</v>
      </c>
      <c r="F84" s="344">
        <f>SUM(F85:F90)</f>
        <v>0</v>
      </c>
      <c r="G84" s="344">
        <f>SUM(G85:G90)</f>
        <v>0</v>
      </c>
      <c r="H84" s="344">
        <f>SUM(H85:H90)</f>
        <v>0</v>
      </c>
      <c r="I84" s="344">
        <f t="shared" si="5"/>
        <v>0</v>
      </c>
      <c r="J84" s="344">
        <f t="shared" ref="J84:O84" si="18">SUM(J85:J90)</f>
        <v>0</v>
      </c>
      <c r="K84" s="344">
        <f t="shared" si="18"/>
        <v>0</v>
      </c>
      <c r="L84" s="344">
        <f t="shared" si="18"/>
        <v>0</v>
      </c>
      <c r="M84" s="344">
        <f t="shared" si="18"/>
        <v>0</v>
      </c>
      <c r="N84" s="344">
        <f t="shared" si="18"/>
        <v>0</v>
      </c>
      <c r="O84" s="344">
        <f t="shared" si="18"/>
        <v>0</v>
      </c>
      <c r="P84" s="345">
        <f t="shared" si="7"/>
        <v>0</v>
      </c>
    </row>
    <row r="85" spans="1:16" s="3" customFormat="1">
      <c r="A85" s="941"/>
      <c r="B85" s="311"/>
      <c r="C85" s="311" t="s">
        <v>1606</v>
      </c>
      <c r="D85" s="943" t="s">
        <v>1595</v>
      </c>
      <c r="E85" s="344"/>
      <c r="F85" s="344"/>
      <c r="G85" s="344"/>
      <c r="H85" s="344"/>
      <c r="I85" s="344">
        <f t="shared" si="5"/>
        <v>0</v>
      </c>
      <c r="J85" s="344"/>
      <c r="K85" s="344"/>
      <c r="L85" s="344"/>
      <c r="M85" s="344"/>
      <c r="N85" s="344"/>
      <c r="O85" s="344"/>
      <c r="P85" s="345">
        <f t="shared" si="7"/>
        <v>0</v>
      </c>
    </row>
    <row r="86" spans="1:16" s="3" customFormat="1">
      <c r="A86" s="941"/>
      <c r="B86" s="311"/>
      <c r="C86" s="311" t="s">
        <v>1607</v>
      </c>
      <c r="D86" s="312" t="s">
        <v>1597</v>
      </c>
      <c r="E86" s="344"/>
      <c r="F86" s="344"/>
      <c r="G86" s="344"/>
      <c r="H86" s="344"/>
      <c r="I86" s="344">
        <f t="shared" si="5"/>
        <v>0</v>
      </c>
      <c r="J86" s="344"/>
      <c r="K86" s="344"/>
      <c r="L86" s="344"/>
      <c r="M86" s="344"/>
      <c r="N86" s="344"/>
      <c r="O86" s="344"/>
      <c r="P86" s="345">
        <f t="shared" si="7"/>
        <v>0</v>
      </c>
    </row>
    <row r="87" spans="1:16" s="3" customFormat="1">
      <c r="A87" s="941"/>
      <c r="B87" s="311"/>
      <c r="C87" s="311" t="s">
        <v>1608</v>
      </c>
      <c r="D87" s="312" t="s">
        <v>1599</v>
      </c>
      <c r="E87" s="344"/>
      <c r="F87" s="344"/>
      <c r="G87" s="344"/>
      <c r="H87" s="344"/>
      <c r="I87" s="344">
        <f t="shared" si="5"/>
        <v>0</v>
      </c>
      <c r="J87" s="344"/>
      <c r="K87" s="344"/>
      <c r="L87" s="344"/>
      <c r="M87" s="344"/>
      <c r="N87" s="344"/>
      <c r="O87" s="344"/>
      <c r="P87" s="345">
        <f t="shared" si="7"/>
        <v>0</v>
      </c>
    </row>
    <row r="88" spans="1:16" s="3" customFormat="1">
      <c r="A88" s="941"/>
      <c r="B88" s="311"/>
      <c r="C88" s="311" t="s">
        <v>1609</v>
      </c>
      <c r="D88" s="312" t="s">
        <v>1601</v>
      </c>
      <c r="E88" s="344"/>
      <c r="F88" s="344"/>
      <c r="G88" s="344"/>
      <c r="H88" s="344"/>
      <c r="I88" s="344">
        <f t="shared" si="5"/>
        <v>0</v>
      </c>
      <c r="J88" s="344"/>
      <c r="K88" s="344"/>
      <c r="L88" s="344"/>
      <c r="M88" s="344"/>
      <c r="N88" s="344"/>
      <c r="O88" s="344"/>
      <c r="P88" s="345">
        <f t="shared" si="7"/>
        <v>0</v>
      </c>
    </row>
    <row r="89" spans="1:16" s="3" customFormat="1">
      <c r="A89" s="941"/>
      <c r="B89" s="311"/>
      <c r="C89" s="311" t="s">
        <v>1610</v>
      </c>
      <c r="D89" s="312" t="s">
        <v>1603</v>
      </c>
      <c r="E89" s="344"/>
      <c r="F89" s="344"/>
      <c r="G89" s="344"/>
      <c r="H89" s="344"/>
      <c r="I89" s="344">
        <f t="shared" si="5"/>
        <v>0</v>
      </c>
      <c r="J89" s="344"/>
      <c r="K89" s="344"/>
      <c r="L89" s="344"/>
      <c r="M89" s="344"/>
      <c r="N89" s="344"/>
      <c r="O89" s="344"/>
      <c r="P89" s="345">
        <f t="shared" si="7"/>
        <v>0</v>
      </c>
    </row>
    <row r="90" spans="1:16" s="3" customFormat="1">
      <c r="A90" s="941"/>
      <c r="B90" s="311"/>
      <c r="C90" s="311" t="s">
        <v>1611</v>
      </c>
      <c r="D90" s="312" t="s">
        <v>578</v>
      </c>
      <c r="E90" s="344"/>
      <c r="F90" s="344"/>
      <c r="G90" s="344"/>
      <c r="H90" s="344"/>
      <c r="I90" s="344">
        <f t="shared" si="5"/>
        <v>0</v>
      </c>
      <c r="J90" s="344"/>
      <c r="K90" s="344"/>
      <c r="L90" s="344"/>
      <c r="M90" s="344"/>
      <c r="N90" s="344"/>
      <c r="O90" s="344"/>
      <c r="P90" s="345">
        <f t="shared" si="7"/>
        <v>0</v>
      </c>
    </row>
    <row r="91" spans="1:16" s="3" customFormat="1">
      <c r="A91" s="941"/>
      <c r="B91" s="311" t="s">
        <v>1560</v>
      </c>
      <c r="C91" s="311" t="s">
        <v>1626</v>
      </c>
      <c r="D91" s="942"/>
      <c r="E91" s="344">
        <f>SUM(E92:E97)</f>
        <v>0</v>
      </c>
      <c r="F91" s="344">
        <f>SUM(F92:F97)</f>
        <v>0</v>
      </c>
      <c r="G91" s="344">
        <f>SUM(G92:G97)</f>
        <v>0</v>
      </c>
      <c r="H91" s="344">
        <f>SUM(H92:H97)</f>
        <v>0</v>
      </c>
      <c r="I91" s="344">
        <f t="shared" si="5"/>
        <v>0</v>
      </c>
      <c r="J91" s="344">
        <f t="shared" ref="J91:O91" si="19">SUM(J92:J97)</f>
        <v>0</v>
      </c>
      <c r="K91" s="344">
        <f t="shared" si="19"/>
        <v>0</v>
      </c>
      <c r="L91" s="344">
        <f t="shared" si="19"/>
        <v>0</v>
      </c>
      <c r="M91" s="344">
        <f t="shared" si="19"/>
        <v>0</v>
      </c>
      <c r="N91" s="344">
        <f t="shared" si="19"/>
        <v>0</v>
      </c>
      <c r="O91" s="344">
        <f t="shared" si="19"/>
        <v>0</v>
      </c>
      <c r="P91" s="345">
        <f t="shared" si="7"/>
        <v>0</v>
      </c>
    </row>
    <row r="92" spans="1:16" s="3" customFormat="1">
      <c r="A92" s="941"/>
      <c r="B92" s="311"/>
      <c r="C92" s="311" t="s">
        <v>1613</v>
      </c>
      <c r="D92" s="943" t="s">
        <v>1595</v>
      </c>
      <c r="E92" s="344"/>
      <c r="F92" s="344"/>
      <c r="G92" s="344"/>
      <c r="H92" s="344"/>
      <c r="I92" s="344">
        <f t="shared" si="5"/>
        <v>0</v>
      </c>
      <c r="J92" s="344"/>
      <c r="K92" s="344"/>
      <c r="L92" s="344"/>
      <c r="M92" s="344"/>
      <c r="N92" s="344"/>
      <c r="O92" s="344"/>
      <c r="P92" s="345">
        <f t="shared" si="7"/>
        <v>0</v>
      </c>
    </row>
    <row r="93" spans="1:16" s="3" customFormat="1">
      <c r="A93" s="941"/>
      <c r="B93" s="311"/>
      <c r="C93" s="311" t="s">
        <v>1614</v>
      </c>
      <c r="D93" s="312" t="s">
        <v>1597</v>
      </c>
      <c r="E93" s="344"/>
      <c r="F93" s="344"/>
      <c r="G93" s="344"/>
      <c r="H93" s="344"/>
      <c r="I93" s="344">
        <f t="shared" si="5"/>
        <v>0</v>
      </c>
      <c r="J93" s="344"/>
      <c r="K93" s="344"/>
      <c r="L93" s="344"/>
      <c r="M93" s="344"/>
      <c r="N93" s="344"/>
      <c r="O93" s="344"/>
      <c r="P93" s="345">
        <f t="shared" si="7"/>
        <v>0</v>
      </c>
    </row>
    <row r="94" spans="1:16" s="3" customFormat="1">
      <c r="A94" s="941"/>
      <c r="B94" s="311"/>
      <c r="C94" s="311" t="s">
        <v>1615</v>
      </c>
      <c r="D94" s="312" t="s">
        <v>1599</v>
      </c>
      <c r="E94" s="344"/>
      <c r="F94" s="344"/>
      <c r="G94" s="344"/>
      <c r="H94" s="344"/>
      <c r="I94" s="344">
        <f>E94-F94-G94-H94</f>
        <v>0</v>
      </c>
      <c r="J94" s="344"/>
      <c r="K94" s="344"/>
      <c r="L94" s="344"/>
      <c r="M94" s="344"/>
      <c r="N94" s="344"/>
      <c r="O94" s="344"/>
      <c r="P94" s="345">
        <f>I94+J94+K94+L94-M94-N94-O94</f>
        <v>0</v>
      </c>
    </row>
    <row r="95" spans="1:16" s="3" customFormat="1">
      <c r="A95" s="941"/>
      <c r="B95" s="311"/>
      <c r="C95" s="311" t="s">
        <v>1616</v>
      </c>
      <c r="D95" s="312" t="s">
        <v>1601</v>
      </c>
      <c r="E95" s="344"/>
      <c r="F95" s="344"/>
      <c r="G95" s="344"/>
      <c r="H95" s="344"/>
      <c r="I95" s="344">
        <f>E95-F95-G95-H95</f>
        <v>0</v>
      </c>
      <c r="J95" s="344"/>
      <c r="K95" s="344"/>
      <c r="L95" s="344"/>
      <c r="M95" s="344"/>
      <c r="N95" s="344"/>
      <c r="O95" s="344"/>
      <c r="P95" s="345">
        <f>I95+J95+K95+L95-M95-N95-O95</f>
        <v>0</v>
      </c>
    </row>
    <row r="96" spans="1:16" s="3" customFormat="1">
      <c r="A96" s="941"/>
      <c r="B96" s="311"/>
      <c r="C96" s="311" t="s">
        <v>1617</v>
      </c>
      <c r="D96" s="312" t="s">
        <v>1603</v>
      </c>
      <c r="E96" s="344"/>
      <c r="F96" s="344"/>
      <c r="G96" s="344"/>
      <c r="H96" s="344"/>
      <c r="I96" s="344">
        <f>E96-F96-G96-H96</f>
        <v>0</v>
      </c>
      <c r="J96" s="344"/>
      <c r="K96" s="344"/>
      <c r="L96" s="344"/>
      <c r="M96" s="344"/>
      <c r="N96" s="344"/>
      <c r="O96" s="344"/>
      <c r="P96" s="345">
        <f>I96+J96+K96+L96-M96-N96-O96</f>
        <v>0</v>
      </c>
    </row>
    <row r="97" spans="1:17" s="3" customFormat="1">
      <c r="A97" s="941"/>
      <c r="B97" s="311"/>
      <c r="C97" s="311" t="s">
        <v>1618</v>
      </c>
      <c r="D97" s="312" t="s">
        <v>578</v>
      </c>
      <c r="E97" s="344"/>
      <c r="F97" s="344"/>
      <c r="G97" s="344"/>
      <c r="H97" s="344"/>
      <c r="I97" s="344">
        <f>E97-F97-G97-H97</f>
        <v>0</v>
      </c>
      <c r="J97" s="344"/>
      <c r="K97" s="344"/>
      <c r="L97" s="344"/>
      <c r="M97" s="344"/>
      <c r="N97" s="344"/>
      <c r="O97" s="344"/>
      <c r="P97" s="345">
        <f>I97+J97+K97+L97-M97-N97-O97</f>
        <v>0</v>
      </c>
    </row>
    <row r="98" spans="1:17" s="1" customFormat="1" ht="13.5" thickBot="1">
      <c r="A98" s="1060"/>
      <c r="B98" s="1070"/>
      <c r="C98" s="1070"/>
      <c r="D98" s="1071"/>
      <c r="E98" s="1071"/>
      <c r="F98" s="1071"/>
      <c r="G98" s="1071"/>
      <c r="H98" s="1071"/>
      <c r="I98" s="1071"/>
      <c r="J98" s="1071"/>
      <c r="K98" s="1071"/>
      <c r="L98" s="1071"/>
      <c r="M98" s="1071"/>
      <c r="N98" s="1071"/>
      <c r="O98" s="1071"/>
      <c r="P98" s="2736"/>
    </row>
    <row r="99" spans="1:17" s="422" customFormat="1" ht="13.5" thickBot="1">
      <c r="A99" s="2737"/>
      <c r="B99" s="2738" t="s">
        <v>1627</v>
      </c>
      <c r="C99" s="2683"/>
      <c r="D99" s="2683"/>
      <c r="E99" s="2684">
        <f>E76+E47+E43+E38+E30</f>
        <v>0</v>
      </c>
      <c r="F99" s="2615">
        <f>F76+F47+F43+F38+F30</f>
        <v>0</v>
      </c>
      <c r="G99" s="2615">
        <f>G76+G47+G43+G38+G30</f>
        <v>0</v>
      </c>
      <c r="H99" s="2615">
        <f>H76+H47+H43+H38+H30</f>
        <v>0</v>
      </c>
      <c r="I99" s="2615">
        <f>I76+I47+I43+I38+I30</f>
        <v>0</v>
      </c>
      <c r="J99" s="2615">
        <f t="shared" ref="J99:O99" si="20">J76+J47+J43+J38+J30</f>
        <v>0</v>
      </c>
      <c r="K99" s="2615">
        <f t="shared" si="20"/>
        <v>0</v>
      </c>
      <c r="L99" s="2615">
        <f t="shared" si="20"/>
        <v>0</v>
      </c>
      <c r="M99" s="2615">
        <f t="shared" si="20"/>
        <v>0</v>
      </c>
      <c r="N99" s="2615">
        <f t="shared" si="20"/>
        <v>0</v>
      </c>
      <c r="O99" s="2615">
        <f t="shared" si="20"/>
        <v>0</v>
      </c>
      <c r="P99" s="2739">
        <f>P76+P47+P43+P38+P30</f>
        <v>0</v>
      </c>
      <c r="Q99" s="905"/>
    </row>
    <row r="100" spans="1:17" s="1" customFormat="1">
      <c r="A100" s="1060"/>
      <c r="B100" s="1070"/>
      <c r="C100" s="1070"/>
      <c r="D100" s="1071"/>
      <c r="E100" s="1071"/>
      <c r="F100" s="1071"/>
      <c r="G100" s="1071"/>
      <c r="H100" s="1071"/>
      <c r="I100" s="1071"/>
      <c r="J100" s="1071"/>
      <c r="K100" s="1071"/>
      <c r="L100" s="1071"/>
      <c r="M100" s="1071"/>
      <c r="N100" s="1071"/>
      <c r="O100" s="1071"/>
      <c r="P100" s="2736"/>
    </row>
    <row r="101" spans="1:17" s="3" customFormat="1">
      <c r="A101" s="935">
        <v>14</v>
      </c>
      <c r="B101" s="311" t="s">
        <v>1628</v>
      </c>
      <c r="C101" s="311"/>
      <c r="D101" s="943"/>
      <c r="E101" s="342"/>
      <c r="F101" s="342"/>
      <c r="G101" s="342"/>
      <c r="H101" s="342"/>
      <c r="I101" s="342">
        <f>E101-F101-G101-H101</f>
        <v>0</v>
      </c>
      <c r="J101" s="342"/>
      <c r="K101" s="342"/>
      <c r="L101" s="342"/>
      <c r="M101" s="342"/>
      <c r="N101" s="342"/>
      <c r="O101" s="342"/>
      <c r="P101" s="343">
        <f t="shared" ref="P101:P126" si="21">I101+J101+K101+L101-M101-N101-O101</f>
        <v>0</v>
      </c>
    </row>
    <row r="102" spans="1:17" s="3" customFormat="1">
      <c r="A102" s="935">
        <v>15</v>
      </c>
      <c r="B102" s="311" t="s">
        <v>1629</v>
      </c>
      <c r="C102" s="311"/>
      <c r="D102" s="312"/>
      <c r="E102" s="344"/>
      <c r="F102" s="344"/>
      <c r="G102" s="344"/>
      <c r="H102" s="344"/>
      <c r="I102" s="344">
        <f t="shared" ref="I102:I126" si="22">E102-F102-G102-H102</f>
        <v>0</v>
      </c>
      <c r="J102" s="344"/>
      <c r="K102" s="344"/>
      <c r="L102" s="344"/>
      <c r="M102" s="344"/>
      <c r="N102" s="344"/>
      <c r="O102" s="344"/>
      <c r="P102" s="345">
        <f t="shared" si="21"/>
        <v>0</v>
      </c>
    </row>
    <row r="103" spans="1:17" s="3" customFormat="1">
      <c r="A103" s="935">
        <v>16</v>
      </c>
      <c r="B103" s="311" t="s">
        <v>1630</v>
      </c>
      <c r="C103" s="311"/>
      <c r="D103" s="312"/>
      <c r="E103" s="344"/>
      <c r="F103" s="344"/>
      <c r="G103" s="344"/>
      <c r="H103" s="344"/>
      <c r="I103" s="344">
        <f t="shared" si="22"/>
        <v>0</v>
      </c>
      <c r="J103" s="344"/>
      <c r="K103" s="344"/>
      <c r="L103" s="344"/>
      <c r="M103" s="344"/>
      <c r="N103" s="344"/>
      <c r="O103" s="344"/>
      <c r="P103" s="345">
        <f t="shared" si="21"/>
        <v>0</v>
      </c>
    </row>
    <row r="104" spans="1:17" s="1" customFormat="1">
      <c r="A104" s="935">
        <v>17</v>
      </c>
      <c r="B104" s="311" t="s">
        <v>1631</v>
      </c>
      <c r="C104" s="311"/>
      <c r="D104" s="312"/>
      <c r="E104" s="344">
        <f>SUM(E105:E106)</f>
        <v>0</v>
      </c>
      <c r="F104" s="344">
        <f>SUM(F105:F106)</f>
        <v>0</v>
      </c>
      <c r="G104" s="344">
        <f>SUM(G105:G106)</f>
        <v>0</v>
      </c>
      <c r="H104" s="344">
        <f>SUM(H105:H106)</f>
        <v>0</v>
      </c>
      <c r="I104" s="344">
        <f t="shared" si="22"/>
        <v>0</v>
      </c>
      <c r="J104" s="344">
        <f t="shared" ref="J104:O104" si="23">SUM(J105:J106)</f>
        <v>0</v>
      </c>
      <c r="K104" s="344">
        <f t="shared" si="23"/>
        <v>0</v>
      </c>
      <c r="L104" s="344">
        <f t="shared" si="23"/>
        <v>0</v>
      </c>
      <c r="M104" s="344">
        <f t="shared" si="23"/>
        <v>0</v>
      </c>
      <c r="N104" s="344">
        <f t="shared" si="23"/>
        <v>0</v>
      </c>
      <c r="O104" s="344">
        <f t="shared" si="23"/>
        <v>0</v>
      </c>
      <c r="P104" s="345">
        <f t="shared" si="21"/>
        <v>0</v>
      </c>
    </row>
    <row r="105" spans="1:17" s="1" customFormat="1">
      <c r="A105" s="935"/>
      <c r="B105" s="311" t="s">
        <v>1556</v>
      </c>
      <c r="C105" s="311" t="s">
        <v>1632</v>
      </c>
      <c r="D105" s="312"/>
      <c r="E105" s="344"/>
      <c r="F105" s="344"/>
      <c r="G105" s="344"/>
      <c r="H105" s="344"/>
      <c r="I105" s="344">
        <f t="shared" si="22"/>
        <v>0</v>
      </c>
      <c r="J105" s="344"/>
      <c r="K105" s="344"/>
      <c r="L105" s="344"/>
      <c r="M105" s="344"/>
      <c r="N105" s="344"/>
      <c r="O105" s="344"/>
      <c r="P105" s="345">
        <f t="shared" si="21"/>
        <v>0</v>
      </c>
    </row>
    <row r="106" spans="1:17" s="3" customFormat="1">
      <c r="A106" s="935"/>
      <c r="B106" s="311" t="s">
        <v>1558</v>
      </c>
      <c r="C106" s="311" t="s">
        <v>1633</v>
      </c>
      <c r="D106" s="312"/>
      <c r="E106" s="344"/>
      <c r="F106" s="344"/>
      <c r="G106" s="344"/>
      <c r="H106" s="344"/>
      <c r="I106" s="344">
        <f t="shared" si="22"/>
        <v>0</v>
      </c>
      <c r="J106" s="344"/>
      <c r="K106" s="344"/>
      <c r="L106" s="344"/>
      <c r="M106" s="344"/>
      <c r="N106" s="344"/>
      <c r="O106" s="344"/>
      <c r="P106" s="345">
        <f>I106+J106+K106+L106-M106-N106-O106</f>
        <v>0</v>
      </c>
    </row>
    <row r="107" spans="1:17" s="1" customFormat="1">
      <c r="A107" s="935">
        <v>18</v>
      </c>
      <c r="B107" s="311" t="s">
        <v>1685</v>
      </c>
      <c r="C107" s="938"/>
      <c r="D107" s="312"/>
      <c r="E107" s="344">
        <f>SUM(E108:E113)</f>
        <v>0</v>
      </c>
      <c r="F107" s="344">
        <f t="shared" ref="F107:N107" si="24">SUM(F108:F113)</f>
        <v>0</v>
      </c>
      <c r="G107" s="344">
        <f t="shared" si="24"/>
        <v>0</v>
      </c>
      <c r="H107" s="344">
        <f t="shared" si="24"/>
        <v>0</v>
      </c>
      <c r="I107" s="344">
        <f t="shared" si="24"/>
        <v>0</v>
      </c>
      <c r="J107" s="344">
        <f t="shared" si="24"/>
        <v>0</v>
      </c>
      <c r="K107" s="344">
        <f t="shared" si="24"/>
        <v>0</v>
      </c>
      <c r="L107" s="344">
        <f t="shared" si="24"/>
        <v>0</v>
      </c>
      <c r="M107" s="344">
        <f t="shared" si="24"/>
        <v>0</v>
      </c>
      <c r="N107" s="344">
        <f t="shared" si="24"/>
        <v>0</v>
      </c>
      <c r="O107" s="344">
        <f>SUM(O108:O113)</f>
        <v>0</v>
      </c>
      <c r="P107" s="345">
        <f>I107+J107+K107+L107-M107-N107-O107</f>
        <v>0</v>
      </c>
    </row>
    <row r="108" spans="1:17" s="1" customFormat="1">
      <c r="A108" s="935"/>
      <c r="B108" s="311" t="s">
        <v>1556</v>
      </c>
      <c r="C108" s="2740" t="s">
        <v>1635</v>
      </c>
      <c r="D108" s="312"/>
      <c r="E108" s="344"/>
      <c r="F108" s="344"/>
      <c r="G108" s="344"/>
      <c r="H108" s="344"/>
      <c r="I108" s="344">
        <f t="shared" si="22"/>
        <v>0</v>
      </c>
      <c r="J108" s="344"/>
      <c r="K108" s="344"/>
      <c r="L108" s="344"/>
      <c r="M108" s="344"/>
      <c r="N108" s="344"/>
      <c r="O108" s="344"/>
      <c r="P108" s="345">
        <f t="shared" si="21"/>
        <v>0</v>
      </c>
    </row>
    <row r="109" spans="1:17" s="1" customFormat="1">
      <c r="A109" s="935"/>
      <c r="B109" s="311" t="s">
        <v>1558</v>
      </c>
      <c r="C109" s="2741" t="s">
        <v>1629</v>
      </c>
      <c r="D109" s="312"/>
      <c r="E109" s="344"/>
      <c r="F109" s="344"/>
      <c r="G109" s="344"/>
      <c r="H109" s="344"/>
      <c r="I109" s="344">
        <f t="shared" si="22"/>
        <v>0</v>
      </c>
      <c r="J109" s="344"/>
      <c r="K109" s="344"/>
      <c r="L109" s="344"/>
      <c r="M109" s="344"/>
      <c r="N109" s="344"/>
      <c r="O109" s="344"/>
      <c r="P109" s="345">
        <f t="shared" si="21"/>
        <v>0</v>
      </c>
    </row>
    <row r="110" spans="1:17" s="1" customFormat="1">
      <c r="A110" s="935"/>
      <c r="B110" s="311" t="s">
        <v>1560</v>
      </c>
      <c r="C110" s="2740" t="s">
        <v>1636</v>
      </c>
      <c r="D110" s="312"/>
      <c r="E110" s="344"/>
      <c r="F110" s="344"/>
      <c r="G110" s="344"/>
      <c r="H110" s="344"/>
      <c r="I110" s="344">
        <f t="shared" si="22"/>
        <v>0</v>
      </c>
      <c r="J110" s="344"/>
      <c r="K110" s="344"/>
      <c r="L110" s="344"/>
      <c r="M110" s="344"/>
      <c r="N110" s="344"/>
      <c r="O110" s="344"/>
      <c r="P110" s="345">
        <f t="shared" si="21"/>
        <v>0</v>
      </c>
    </row>
    <row r="111" spans="1:17" s="1" customFormat="1">
      <c r="A111" s="935"/>
      <c r="B111" s="311" t="s">
        <v>1562</v>
      </c>
      <c r="C111" s="2740" t="s">
        <v>1637</v>
      </c>
      <c r="D111" s="312"/>
      <c r="E111" s="344"/>
      <c r="F111" s="344"/>
      <c r="G111" s="344"/>
      <c r="H111" s="344"/>
      <c r="I111" s="344">
        <f t="shared" si="22"/>
        <v>0</v>
      </c>
      <c r="J111" s="344"/>
      <c r="K111" s="344"/>
      <c r="L111" s="344"/>
      <c r="M111" s="344"/>
      <c r="N111" s="344"/>
      <c r="O111" s="344"/>
      <c r="P111" s="345">
        <f t="shared" si="21"/>
        <v>0</v>
      </c>
    </row>
    <row r="112" spans="1:17" s="1" customFormat="1">
      <c r="A112" s="935"/>
      <c r="B112" s="311" t="s">
        <v>1578</v>
      </c>
      <c r="C112" s="2740" t="s">
        <v>1638</v>
      </c>
      <c r="D112" s="312"/>
      <c r="E112" s="344"/>
      <c r="F112" s="344"/>
      <c r="G112" s="344"/>
      <c r="H112" s="344"/>
      <c r="I112" s="344">
        <f t="shared" si="22"/>
        <v>0</v>
      </c>
      <c r="J112" s="344"/>
      <c r="K112" s="344"/>
      <c r="L112" s="344"/>
      <c r="M112" s="344"/>
      <c r="N112" s="344"/>
      <c r="O112" s="344"/>
      <c r="P112" s="345">
        <f t="shared" si="21"/>
        <v>0</v>
      </c>
    </row>
    <row r="113" spans="1:17" s="1" customFormat="1">
      <c r="A113" s="935"/>
      <c r="B113" s="311" t="s">
        <v>1686</v>
      </c>
      <c r="C113" s="2740" t="s">
        <v>1639</v>
      </c>
      <c r="D113" s="312"/>
      <c r="E113" s="344"/>
      <c r="F113" s="344"/>
      <c r="G113" s="344"/>
      <c r="H113" s="344"/>
      <c r="I113" s="344"/>
      <c r="J113" s="344"/>
      <c r="K113" s="344"/>
      <c r="L113" s="344"/>
      <c r="M113" s="344"/>
      <c r="N113" s="344"/>
      <c r="O113" s="344"/>
      <c r="P113" s="345"/>
    </row>
    <row r="114" spans="1:17" s="1" customFormat="1">
      <c r="A114" s="935">
        <v>19</v>
      </c>
      <c r="B114" s="311" t="s">
        <v>1640</v>
      </c>
      <c r="C114" s="944"/>
      <c r="D114" s="312"/>
      <c r="E114" s="344">
        <f>SUM(E115:E119)</f>
        <v>0</v>
      </c>
      <c r="F114" s="344">
        <f>SUM(F115:F119)</f>
        <v>0</v>
      </c>
      <c r="G114" s="344">
        <f>SUM(G115:G119)</f>
        <v>0</v>
      </c>
      <c r="H114" s="344">
        <f>SUM(H115:H119)</f>
        <v>0</v>
      </c>
      <c r="I114" s="344">
        <f t="shared" si="22"/>
        <v>0</v>
      </c>
      <c r="J114" s="344">
        <f t="shared" ref="J114:O114" si="25">SUM(J115:J119)</f>
        <v>0</v>
      </c>
      <c r="K114" s="344">
        <f t="shared" si="25"/>
        <v>0</v>
      </c>
      <c r="L114" s="344">
        <f t="shared" si="25"/>
        <v>0</v>
      </c>
      <c r="M114" s="344">
        <f t="shared" si="25"/>
        <v>0</v>
      </c>
      <c r="N114" s="344">
        <f t="shared" si="25"/>
        <v>0</v>
      </c>
      <c r="O114" s="344">
        <f t="shared" si="25"/>
        <v>0</v>
      </c>
      <c r="P114" s="345">
        <f t="shared" si="21"/>
        <v>0</v>
      </c>
    </row>
    <row r="115" spans="1:17" s="1" customFormat="1">
      <c r="A115" s="935"/>
      <c r="B115" s="311" t="s">
        <v>1556</v>
      </c>
      <c r="C115" s="311" t="s">
        <v>1697</v>
      </c>
      <c r="D115" s="312"/>
      <c r="E115" s="344"/>
      <c r="F115" s="344"/>
      <c r="G115" s="344"/>
      <c r="H115" s="344"/>
      <c r="I115" s="344">
        <f t="shared" si="22"/>
        <v>0</v>
      </c>
      <c r="J115" s="344"/>
      <c r="K115" s="344"/>
      <c r="L115" s="344"/>
      <c r="M115" s="344"/>
      <c r="N115" s="344"/>
      <c r="O115" s="344"/>
      <c r="P115" s="345">
        <f t="shared" si="21"/>
        <v>0</v>
      </c>
    </row>
    <row r="116" spans="1:17" s="1" customFormat="1">
      <c r="A116" s="935"/>
      <c r="B116" s="311" t="s">
        <v>1558</v>
      </c>
      <c r="C116" s="311" t="s">
        <v>1698</v>
      </c>
      <c r="D116" s="312"/>
      <c r="E116" s="344"/>
      <c r="F116" s="344"/>
      <c r="G116" s="344"/>
      <c r="H116" s="344"/>
      <c r="I116" s="344">
        <f t="shared" si="22"/>
        <v>0</v>
      </c>
      <c r="J116" s="344"/>
      <c r="K116" s="344"/>
      <c r="L116" s="344"/>
      <c r="M116" s="344"/>
      <c r="N116" s="344"/>
      <c r="O116" s="344"/>
      <c r="P116" s="345">
        <f t="shared" si="21"/>
        <v>0</v>
      </c>
    </row>
    <row r="117" spans="1:17" s="1" customFormat="1">
      <c r="A117" s="935"/>
      <c r="B117" s="311" t="s">
        <v>1560</v>
      </c>
      <c r="C117" s="311" t="s">
        <v>1699</v>
      </c>
      <c r="D117" s="312"/>
      <c r="E117" s="344"/>
      <c r="F117" s="344"/>
      <c r="G117" s="344"/>
      <c r="H117" s="344"/>
      <c r="I117" s="344">
        <f t="shared" si="22"/>
        <v>0</v>
      </c>
      <c r="J117" s="344"/>
      <c r="K117" s="344"/>
      <c r="L117" s="344"/>
      <c r="M117" s="344"/>
      <c r="N117" s="344"/>
      <c r="O117" s="344"/>
      <c r="P117" s="345">
        <f t="shared" si="21"/>
        <v>0</v>
      </c>
    </row>
    <row r="118" spans="1:17" s="1" customFormat="1">
      <c r="A118" s="935"/>
      <c r="B118" s="311" t="s">
        <v>1562</v>
      </c>
      <c r="C118" s="311" t="s">
        <v>1700</v>
      </c>
      <c r="D118" s="312"/>
      <c r="E118" s="344"/>
      <c r="F118" s="344"/>
      <c r="G118" s="344"/>
      <c r="H118" s="344"/>
      <c r="I118" s="344">
        <f t="shared" si="22"/>
        <v>0</v>
      </c>
      <c r="J118" s="344"/>
      <c r="K118" s="344"/>
      <c r="L118" s="344"/>
      <c r="M118" s="344"/>
      <c r="N118" s="344"/>
      <c r="O118" s="344"/>
      <c r="P118" s="345">
        <f t="shared" si="21"/>
        <v>0</v>
      </c>
    </row>
    <row r="119" spans="1:17" s="1" customFormat="1">
      <c r="A119" s="935"/>
      <c r="B119" s="311" t="s">
        <v>1578</v>
      </c>
      <c r="C119" s="311" t="s">
        <v>1701</v>
      </c>
      <c r="D119" s="312"/>
      <c r="E119" s="344"/>
      <c r="F119" s="344"/>
      <c r="G119" s="344"/>
      <c r="H119" s="344"/>
      <c r="I119" s="344">
        <f t="shared" si="22"/>
        <v>0</v>
      </c>
      <c r="J119" s="344"/>
      <c r="K119" s="344"/>
      <c r="L119" s="344"/>
      <c r="M119" s="344"/>
      <c r="N119" s="344"/>
      <c r="O119" s="344"/>
      <c r="P119" s="345">
        <f t="shared" si="21"/>
        <v>0</v>
      </c>
    </row>
    <row r="120" spans="1:17" s="1" customFormat="1">
      <c r="A120" s="935">
        <v>20</v>
      </c>
      <c r="B120" s="311" t="s">
        <v>1646</v>
      </c>
      <c r="C120" s="311"/>
      <c r="D120" s="312"/>
      <c r="E120" s="344"/>
      <c r="F120" s="344"/>
      <c r="G120" s="344"/>
      <c r="H120" s="344"/>
      <c r="I120" s="344">
        <f t="shared" si="22"/>
        <v>0</v>
      </c>
      <c r="J120" s="344"/>
      <c r="K120" s="344"/>
      <c r="L120" s="344"/>
      <c r="M120" s="344"/>
      <c r="N120" s="344"/>
      <c r="O120" s="344"/>
      <c r="P120" s="345">
        <f t="shared" si="21"/>
        <v>0</v>
      </c>
    </row>
    <row r="121" spans="1:17" s="1" customFormat="1">
      <c r="A121" s="935">
        <v>21</v>
      </c>
      <c r="B121" s="311" t="s">
        <v>1647</v>
      </c>
      <c r="C121" s="311"/>
      <c r="D121" s="312"/>
      <c r="E121" s="344"/>
      <c r="F121" s="344"/>
      <c r="G121" s="344"/>
      <c r="H121" s="344"/>
      <c r="I121" s="344">
        <f t="shared" si="22"/>
        <v>0</v>
      </c>
      <c r="J121" s="344"/>
      <c r="K121" s="344"/>
      <c r="L121" s="344"/>
      <c r="M121" s="344"/>
      <c r="N121" s="344"/>
      <c r="O121" s="344"/>
      <c r="P121" s="345">
        <f t="shared" si="21"/>
        <v>0</v>
      </c>
    </row>
    <row r="122" spans="1:17" s="1" customFormat="1">
      <c r="A122" s="935">
        <v>22</v>
      </c>
      <c r="B122" s="311" t="s">
        <v>1648</v>
      </c>
      <c r="C122" s="311"/>
      <c r="D122" s="312"/>
      <c r="E122" s="344"/>
      <c r="F122" s="344"/>
      <c r="G122" s="344"/>
      <c r="H122" s="344"/>
      <c r="I122" s="344">
        <f t="shared" si="22"/>
        <v>0</v>
      </c>
      <c r="J122" s="344"/>
      <c r="K122" s="344"/>
      <c r="L122" s="344"/>
      <c r="M122" s="344"/>
      <c r="N122" s="344"/>
      <c r="O122" s="344"/>
      <c r="P122" s="345">
        <f t="shared" si="21"/>
        <v>0</v>
      </c>
    </row>
    <row r="123" spans="1:17" s="3" customFormat="1">
      <c r="A123" s="935">
        <v>23</v>
      </c>
      <c r="B123" s="311" t="s">
        <v>1649</v>
      </c>
      <c r="C123" s="311"/>
      <c r="D123" s="312"/>
      <c r="E123" s="344"/>
      <c r="F123" s="344"/>
      <c r="G123" s="344"/>
      <c r="H123" s="344"/>
      <c r="I123" s="344">
        <f t="shared" si="22"/>
        <v>0</v>
      </c>
      <c r="J123" s="344"/>
      <c r="K123" s="344"/>
      <c r="L123" s="344"/>
      <c r="M123" s="344"/>
      <c r="N123" s="344"/>
      <c r="O123" s="344"/>
      <c r="P123" s="345">
        <f t="shared" si="21"/>
        <v>0</v>
      </c>
    </row>
    <row r="124" spans="1:17" s="1" customFormat="1">
      <c r="A124" s="935">
        <v>24</v>
      </c>
      <c r="B124" s="2740" t="s">
        <v>1650</v>
      </c>
      <c r="E124" s="1564"/>
      <c r="F124" s="1564"/>
      <c r="G124" s="1564"/>
      <c r="H124" s="1564"/>
      <c r="I124" s="344">
        <f t="shared" si="22"/>
        <v>0</v>
      </c>
      <c r="J124" s="1564"/>
      <c r="K124" s="1564"/>
      <c r="L124" s="1564"/>
      <c r="M124" s="1564"/>
      <c r="N124" s="1564"/>
      <c r="O124" s="1564"/>
      <c r="P124" s="345">
        <f t="shared" si="21"/>
        <v>0</v>
      </c>
    </row>
    <row r="125" spans="1:17" s="1" customFormat="1">
      <c r="A125" s="935">
        <v>25</v>
      </c>
      <c r="B125" s="2044" t="s">
        <v>1702</v>
      </c>
      <c r="C125" s="2742"/>
      <c r="D125" s="2742"/>
      <c r="E125" s="1564"/>
      <c r="F125" s="1564"/>
      <c r="G125" s="1564"/>
      <c r="H125" s="1564"/>
      <c r="I125" s="344"/>
      <c r="J125" s="1564"/>
      <c r="K125" s="1564"/>
      <c r="L125" s="1564"/>
      <c r="M125" s="1564"/>
      <c r="N125" s="1564"/>
      <c r="O125" s="1564"/>
      <c r="P125" s="345"/>
    </row>
    <row r="126" spans="1:17" s="1" customFormat="1" ht="15.75" customHeight="1">
      <c r="A126" s="935">
        <v>26</v>
      </c>
      <c r="B126" s="311" t="s">
        <v>1652</v>
      </c>
      <c r="C126" s="311"/>
      <c r="D126" s="312"/>
      <c r="E126" s="1564"/>
      <c r="F126" s="1564"/>
      <c r="G126" s="1564"/>
      <c r="H126" s="1564"/>
      <c r="I126" s="344">
        <f t="shared" si="22"/>
        <v>0</v>
      </c>
      <c r="J126" s="1564"/>
      <c r="K126" s="1564"/>
      <c r="L126" s="1564"/>
      <c r="M126" s="1564"/>
      <c r="N126" s="1564"/>
      <c r="O126" s="1564"/>
      <c r="P126" s="345">
        <f t="shared" si="21"/>
        <v>0</v>
      </c>
    </row>
    <row r="127" spans="1:17" s="1" customFormat="1" ht="13.5" thickBot="1">
      <c r="A127" s="1060"/>
      <c r="B127" s="2743"/>
      <c r="C127" s="2743"/>
      <c r="D127" s="2744"/>
      <c r="E127" s="2744"/>
      <c r="F127" s="2744"/>
      <c r="G127" s="2744"/>
      <c r="H127" s="2744"/>
      <c r="I127" s="2744"/>
      <c r="J127" s="2744"/>
      <c r="K127" s="2744"/>
      <c r="L127" s="2744"/>
      <c r="M127" s="2744"/>
      <c r="N127" s="2744"/>
      <c r="O127" s="2744"/>
      <c r="P127" s="2745"/>
    </row>
    <row r="128" spans="1:17" s="422" customFormat="1" ht="13.5" thickBot="1">
      <c r="A128" s="2737"/>
      <c r="B128" s="2738" t="s">
        <v>1653</v>
      </c>
      <c r="C128" s="2683"/>
      <c r="D128" s="2683"/>
      <c r="E128" s="2683">
        <f>E101+E102+E103+E114+E124+E107+E104+E120+E121+E122+E123+E126+E125</f>
        <v>0</v>
      </c>
      <c r="F128" s="2683">
        <f t="shared" ref="F128:P128" si="26">F101+F102+F103+F114+F124+F107+F104+F120+F121+F122+F123+F126+F125</f>
        <v>0</v>
      </c>
      <c r="G128" s="2683">
        <f t="shared" si="26"/>
        <v>0</v>
      </c>
      <c r="H128" s="2683">
        <f t="shared" si="26"/>
        <v>0</v>
      </c>
      <c r="I128" s="2683">
        <f t="shared" si="26"/>
        <v>0</v>
      </c>
      <c r="J128" s="2683">
        <f t="shared" si="26"/>
        <v>0</v>
      </c>
      <c r="K128" s="2683">
        <f t="shared" si="26"/>
        <v>0</v>
      </c>
      <c r="L128" s="2683">
        <f t="shared" si="26"/>
        <v>0</v>
      </c>
      <c r="M128" s="2683">
        <f t="shared" si="26"/>
        <v>0</v>
      </c>
      <c r="N128" s="2683">
        <f t="shared" si="26"/>
        <v>0</v>
      </c>
      <c r="O128" s="2683">
        <f t="shared" si="26"/>
        <v>0</v>
      </c>
      <c r="P128" s="2746">
        <f t="shared" si="26"/>
        <v>0</v>
      </c>
      <c r="Q128" s="905"/>
    </row>
    <row r="129" spans="1:16" s="1" customFormat="1">
      <c r="A129" s="1060"/>
      <c r="B129" s="2743"/>
      <c r="C129" s="2743"/>
      <c r="D129" s="2744"/>
      <c r="E129" s="2744"/>
      <c r="F129" s="2744"/>
      <c r="G129" s="2744"/>
      <c r="H129" s="2744"/>
      <c r="I129" s="2744"/>
      <c r="J129" s="2744"/>
      <c r="K129" s="2744"/>
      <c r="L129" s="2744"/>
      <c r="M129" s="2744"/>
      <c r="N129" s="2744"/>
      <c r="O129" s="2744"/>
      <c r="P129" s="2745"/>
    </row>
    <row r="130" spans="1:16" s="1" customFormat="1" ht="13.5" thickBot="1">
      <c r="A130" s="2747"/>
      <c r="B130" s="4"/>
      <c r="C130" s="4"/>
      <c r="D130" s="945"/>
      <c r="E130" s="945"/>
      <c r="F130" s="945"/>
      <c r="G130" s="945"/>
      <c r="H130" s="945"/>
      <c r="I130" s="945"/>
      <c r="J130" s="945"/>
      <c r="K130" s="945"/>
      <c r="L130" s="945"/>
      <c r="M130" s="945"/>
      <c r="N130" s="945"/>
      <c r="O130" s="945"/>
      <c r="P130" s="969"/>
    </row>
    <row r="131" spans="1:16" ht="13.5" thickBot="1">
      <c r="A131" s="2748" t="s">
        <v>506</v>
      </c>
      <c r="B131" s="2749"/>
      <c r="C131" s="2749"/>
      <c r="D131" s="2749"/>
      <c r="E131" s="2750">
        <f>E123+E114+E103+E102+E101+E76+E47+E43+E38+E26+E25+E24+E20+E19+E18+E17+E12+E107+E104+E124+E120+E121+E122+E30+E126+E125</f>
        <v>0</v>
      </c>
      <c r="F131" s="2750">
        <f t="shared" ref="F131:P131" si="27">F123+F114+F103+F102+F101+F76+F47+F43+F38+F26+F25+F24+F20+F19+F18+F17+F12+F107+F104+F124+F120+F121+F122+F30+F126+F125</f>
        <v>0</v>
      </c>
      <c r="G131" s="2750">
        <f t="shared" si="27"/>
        <v>0</v>
      </c>
      <c r="H131" s="2750">
        <f t="shared" si="27"/>
        <v>0</v>
      </c>
      <c r="I131" s="2750">
        <f t="shared" si="27"/>
        <v>0</v>
      </c>
      <c r="J131" s="2750">
        <f t="shared" si="27"/>
        <v>0</v>
      </c>
      <c r="K131" s="2750">
        <f t="shared" si="27"/>
        <v>0</v>
      </c>
      <c r="L131" s="2750">
        <f t="shared" si="27"/>
        <v>0</v>
      </c>
      <c r="M131" s="2750">
        <f t="shared" si="27"/>
        <v>0</v>
      </c>
      <c r="N131" s="2750">
        <f t="shared" si="27"/>
        <v>0</v>
      </c>
      <c r="O131" s="2750">
        <f t="shared" si="27"/>
        <v>0</v>
      </c>
      <c r="P131" s="2751">
        <f t="shared" si="27"/>
        <v>0</v>
      </c>
    </row>
    <row r="132" spans="1:16" s="134" customFormat="1" ht="13.5" thickTop="1">
      <c r="A132" s="148"/>
      <c r="B132" s="1"/>
      <c r="C132" s="1"/>
      <c r="D132" s="1"/>
      <c r="E132" s="1"/>
      <c r="F132" s="1"/>
      <c r="G132" s="1"/>
    </row>
    <row r="133" spans="1:16" s="134" customFormat="1">
      <c r="A133" s="148"/>
      <c r="B133" s="1"/>
      <c r="C133" s="1"/>
      <c r="D133" s="1"/>
      <c r="E133" s="1"/>
      <c r="F133" s="1"/>
      <c r="G133" s="1"/>
    </row>
    <row r="134" spans="1:16" s="134" customFormat="1">
      <c r="A134" s="148"/>
      <c r="B134" s="1"/>
      <c r="C134" s="1"/>
      <c r="D134" s="1"/>
      <c r="E134" s="1"/>
      <c r="F134" s="1"/>
      <c r="G134" s="1"/>
    </row>
    <row r="135" spans="1:16" s="134" customFormat="1">
      <c r="A135" s="148"/>
      <c r="B135" s="1"/>
      <c r="C135" s="1"/>
      <c r="D135" s="1"/>
      <c r="E135" s="1"/>
      <c r="F135" s="1"/>
      <c r="G135" s="1"/>
    </row>
    <row r="136" spans="1:16" s="134" customFormat="1" ht="13.5" thickBot="1">
      <c r="A136" s="148" t="s">
        <v>1703</v>
      </c>
      <c r="B136" s="1"/>
      <c r="C136" s="1"/>
      <c r="D136" s="1"/>
      <c r="E136" s="1"/>
      <c r="F136" s="1"/>
      <c r="G136" s="1"/>
    </row>
    <row r="137" spans="1:16" s="134" customFormat="1">
      <c r="A137" s="2752">
        <v>1</v>
      </c>
      <c r="B137" s="2753"/>
      <c r="C137" s="2753"/>
      <c r="D137" s="2754"/>
      <c r="E137" s="2755"/>
      <c r="F137" s="2756"/>
      <c r="G137" s="2756"/>
      <c r="H137" s="2756"/>
      <c r="I137" s="2756">
        <f>E137-F137-G137-H137</f>
        <v>0</v>
      </c>
      <c r="J137" s="2756"/>
      <c r="K137" s="2756"/>
      <c r="L137" s="2756"/>
      <c r="M137" s="2756"/>
      <c r="N137" s="2756"/>
      <c r="O137" s="2756"/>
      <c r="P137" s="2757">
        <f>I137+J137+K137+L137-M137-N137-O137</f>
        <v>0</v>
      </c>
    </row>
    <row r="138" spans="1:16" s="134" customFormat="1">
      <c r="A138" s="935">
        <v>2</v>
      </c>
      <c r="B138" s="2037"/>
      <c r="C138" s="2037"/>
      <c r="D138" s="2038"/>
      <c r="E138" s="946"/>
      <c r="F138" s="947"/>
      <c r="G138" s="947"/>
      <c r="H138" s="947"/>
      <c r="I138" s="947">
        <f t="shared" ref="I138:I146" si="28">E138-F138-G138-H138</f>
        <v>0</v>
      </c>
      <c r="J138" s="947"/>
      <c r="K138" s="947"/>
      <c r="L138" s="947"/>
      <c r="M138" s="947"/>
      <c r="N138" s="947"/>
      <c r="O138" s="947"/>
      <c r="P138" s="970">
        <f t="shared" ref="P138:P146" si="29">I138+J138+K138+L138-M138-N138-O138</f>
        <v>0</v>
      </c>
    </row>
    <row r="139" spans="1:16" s="134" customFormat="1">
      <c r="A139" s="935">
        <v>3</v>
      </c>
      <c r="B139" s="2037"/>
      <c r="C139" s="2037"/>
      <c r="D139" s="2038"/>
      <c r="E139" s="946"/>
      <c r="F139" s="947"/>
      <c r="G139" s="947"/>
      <c r="H139" s="947"/>
      <c r="I139" s="947">
        <f t="shared" si="28"/>
        <v>0</v>
      </c>
      <c r="J139" s="947"/>
      <c r="K139" s="947"/>
      <c r="L139" s="947"/>
      <c r="M139" s="947"/>
      <c r="N139" s="947"/>
      <c r="O139" s="947"/>
      <c r="P139" s="970">
        <f t="shared" si="29"/>
        <v>0</v>
      </c>
    </row>
    <row r="140" spans="1:16" s="134" customFormat="1">
      <c r="A140" s="935">
        <v>4</v>
      </c>
      <c r="B140" s="2037"/>
      <c r="C140" s="2037"/>
      <c r="D140" s="2038"/>
      <c r="E140" s="946"/>
      <c r="F140" s="947"/>
      <c r="G140" s="947"/>
      <c r="H140" s="947"/>
      <c r="I140" s="947">
        <f t="shared" si="28"/>
        <v>0</v>
      </c>
      <c r="J140" s="947"/>
      <c r="K140" s="947"/>
      <c r="L140" s="947"/>
      <c r="M140" s="947"/>
      <c r="N140" s="947"/>
      <c r="O140" s="947"/>
      <c r="P140" s="970">
        <f t="shared" si="29"/>
        <v>0</v>
      </c>
    </row>
    <row r="141" spans="1:16" s="134" customFormat="1">
      <c r="A141" s="935">
        <v>5</v>
      </c>
      <c r="B141" s="2037"/>
      <c r="C141" s="2037"/>
      <c r="D141" s="2038"/>
      <c r="E141" s="946"/>
      <c r="F141" s="947"/>
      <c r="G141" s="947"/>
      <c r="H141" s="947"/>
      <c r="I141" s="947">
        <f t="shared" si="28"/>
        <v>0</v>
      </c>
      <c r="J141" s="947"/>
      <c r="K141" s="947"/>
      <c r="L141" s="947"/>
      <c r="M141" s="947"/>
      <c r="N141" s="947"/>
      <c r="O141" s="947"/>
      <c r="P141" s="970">
        <f t="shared" si="29"/>
        <v>0</v>
      </c>
    </row>
    <row r="142" spans="1:16" s="134" customFormat="1">
      <c r="A142" s="935">
        <v>6</v>
      </c>
      <c r="B142" s="2037"/>
      <c r="C142" s="2037"/>
      <c r="D142" s="2038"/>
      <c r="E142" s="946"/>
      <c r="F142" s="947"/>
      <c r="G142" s="947"/>
      <c r="H142" s="947"/>
      <c r="I142" s="947">
        <f t="shared" si="28"/>
        <v>0</v>
      </c>
      <c r="J142" s="947"/>
      <c r="K142" s="947"/>
      <c r="L142" s="947"/>
      <c r="M142" s="947"/>
      <c r="N142" s="947"/>
      <c r="O142" s="947"/>
      <c r="P142" s="970">
        <f t="shared" si="29"/>
        <v>0</v>
      </c>
    </row>
    <row r="143" spans="1:16" s="134" customFormat="1">
      <c r="A143" s="935">
        <v>7</v>
      </c>
      <c r="B143" s="2037"/>
      <c r="C143" s="2037"/>
      <c r="D143" s="2038"/>
      <c r="E143" s="946"/>
      <c r="F143" s="947"/>
      <c r="G143" s="947"/>
      <c r="H143" s="947"/>
      <c r="I143" s="947">
        <f t="shared" si="28"/>
        <v>0</v>
      </c>
      <c r="J143" s="947"/>
      <c r="K143" s="947"/>
      <c r="L143" s="947"/>
      <c r="M143" s="947"/>
      <c r="N143" s="947"/>
      <c r="O143" s="947"/>
      <c r="P143" s="970">
        <f t="shared" si="29"/>
        <v>0</v>
      </c>
    </row>
    <row r="144" spans="1:16" s="134" customFormat="1">
      <c r="A144" s="935">
        <v>8</v>
      </c>
      <c r="B144" s="2037"/>
      <c r="C144" s="2037"/>
      <c r="D144" s="2038"/>
      <c r="E144" s="946"/>
      <c r="F144" s="947"/>
      <c r="G144" s="947"/>
      <c r="H144" s="947"/>
      <c r="I144" s="947">
        <f t="shared" si="28"/>
        <v>0</v>
      </c>
      <c r="J144" s="947"/>
      <c r="K144" s="947"/>
      <c r="L144" s="947"/>
      <c r="M144" s="947"/>
      <c r="N144" s="947"/>
      <c r="O144" s="947"/>
      <c r="P144" s="970">
        <f t="shared" si="29"/>
        <v>0</v>
      </c>
    </row>
    <row r="145" spans="1:16" s="134" customFormat="1">
      <c r="A145" s="935">
        <v>9</v>
      </c>
      <c r="B145" s="2037"/>
      <c r="C145" s="2037"/>
      <c r="D145" s="2038"/>
      <c r="E145" s="946"/>
      <c r="F145" s="947"/>
      <c r="G145" s="947"/>
      <c r="H145" s="947"/>
      <c r="I145" s="947">
        <f t="shared" si="28"/>
        <v>0</v>
      </c>
      <c r="J145" s="947"/>
      <c r="K145" s="947"/>
      <c r="L145" s="947"/>
      <c r="M145" s="947"/>
      <c r="N145" s="947"/>
      <c r="O145" s="947"/>
      <c r="P145" s="970">
        <f t="shared" si="29"/>
        <v>0</v>
      </c>
    </row>
    <row r="146" spans="1:16" s="134" customFormat="1" ht="13.5" thickBot="1">
      <c r="A146" s="948">
        <v>10</v>
      </c>
      <c r="B146" s="2758"/>
      <c r="C146" s="2758"/>
      <c r="D146" s="2759"/>
      <c r="E146" s="949"/>
      <c r="F146" s="337"/>
      <c r="G146" s="337"/>
      <c r="H146" s="337"/>
      <c r="I146" s="337">
        <f t="shared" si="28"/>
        <v>0</v>
      </c>
      <c r="J146" s="337"/>
      <c r="K146" s="337"/>
      <c r="L146" s="337"/>
      <c r="M146" s="337"/>
      <c r="N146" s="337"/>
      <c r="O146" s="337"/>
      <c r="P146" s="971">
        <f t="shared" si="29"/>
        <v>0</v>
      </c>
    </row>
    <row r="147" spans="1:16" s="137" customFormat="1" ht="15.75" customHeight="1" thickBot="1">
      <c r="A147" s="2760" t="s">
        <v>1655</v>
      </c>
      <c r="B147" s="2761"/>
      <c r="C147" s="2761"/>
      <c r="D147" s="2762"/>
      <c r="E147" s="340">
        <f>SUM(E137:E146)</f>
        <v>0</v>
      </c>
      <c r="F147" s="340">
        <f t="shared" ref="F147:P147" si="30">SUM(F137:F146)</f>
        <v>0</v>
      </c>
      <c r="G147" s="340">
        <f t="shared" si="30"/>
        <v>0</v>
      </c>
      <c r="H147" s="340">
        <f t="shared" si="30"/>
        <v>0</v>
      </c>
      <c r="I147" s="340">
        <f t="shared" si="30"/>
        <v>0</v>
      </c>
      <c r="J147" s="340">
        <f t="shared" si="30"/>
        <v>0</v>
      </c>
      <c r="K147" s="340">
        <f t="shared" si="30"/>
        <v>0</v>
      </c>
      <c r="L147" s="340">
        <f t="shared" si="30"/>
        <v>0</v>
      </c>
      <c r="M147" s="340">
        <f t="shared" si="30"/>
        <v>0</v>
      </c>
      <c r="N147" s="340">
        <f t="shared" si="30"/>
        <v>0</v>
      </c>
      <c r="O147" s="340">
        <f t="shared" si="30"/>
        <v>0</v>
      </c>
      <c r="P147" s="972">
        <f t="shared" si="30"/>
        <v>0</v>
      </c>
    </row>
    <row r="148" spans="1:16" s="134" customFormat="1">
      <c r="A148" s="4"/>
      <c r="B148" s="149" t="s">
        <v>1656</v>
      </c>
      <c r="C148" s="1"/>
      <c r="D148" s="1"/>
      <c r="E148" s="1"/>
      <c r="F148" s="1"/>
      <c r="G148" s="1"/>
    </row>
    <row r="149" spans="1:16">
      <c r="A149" s="134"/>
      <c r="B149" s="134"/>
    </row>
    <row r="150" spans="1:16">
      <c r="A150" s="329" t="s">
        <v>1657</v>
      </c>
      <c r="B150" s="1"/>
    </row>
    <row r="151" spans="1:16">
      <c r="A151" s="4">
        <v>1</v>
      </c>
      <c r="B151" s="1" t="s">
        <v>1659</v>
      </c>
    </row>
    <row r="152" spans="1:16">
      <c r="A152" s="4">
        <v>2</v>
      </c>
      <c r="B152" s="1" t="s">
        <v>1660</v>
      </c>
    </row>
    <row r="153" spans="1:16">
      <c r="A153" s="4">
        <v>3</v>
      </c>
      <c r="B153" s="1" t="s">
        <v>1661</v>
      </c>
    </row>
    <row r="154" spans="1:16">
      <c r="A154" s="4">
        <v>4</v>
      </c>
      <c r="B154" s="1" t="s">
        <v>1662</v>
      </c>
    </row>
    <row r="155" spans="1:16">
      <c r="A155" s="67">
        <v>5</v>
      </c>
      <c r="B155" s="1" t="s">
        <v>1704</v>
      </c>
      <c r="C155" s="1"/>
    </row>
    <row r="156" spans="1:16">
      <c r="A156" s="67">
        <v>6</v>
      </c>
      <c r="B156" s="1" t="s">
        <v>1705</v>
      </c>
      <c r="C156" s="1"/>
    </row>
    <row r="157" spans="1:16">
      <c r="A157" s="67">
        <v>7</v>
      </c>
      <c r="B157" s="1" t="s">
        <v>1706</v>
      </c>
      <c r="C157" s="1"/>
    </row>
  </sheetData>
  <protectedRanges>
    <protectedRange sqref="E3:F4" name="Range20_2_1_1_1"/>
    <protectedRange password="CE2C" sqref="E114:H114 J114:O114" name="Range6_1_1_1_1_1"/>
    <protectedRange password="CE2C" sqref="E38:H38 J38:O38" name="Range3_1_1_1_1_1_1"/>
    <protectedRange password="CE2C" sqref="I13:I21 P13:P20 I23:I27 P24:P26 P30:P37 P43:P97 I29:I98 E12:P12 I100:I106 P102:P126 I108:I126" name="Range1_1_1_1_1_1_1"/>
    <protectedRange sqref="E47:H48 E55:H55 E62:H62 E69:H69 E77:H77 E84:H84 E91:H91 J47:O48 J55:O55 J62:O62 J69:O69 J77:O77 J84:O84 J91:O91" name="Range18_1_1_1_2_1"/>
    <protectedRange sqref="E13:H20 E24:H26 E39:H42 E44:H46 E54:H54 E56:H61 E63:H68 E70:H75 E85:H90 E78:H83 E101:H103 E105:H106 E108:H113 E115:H123 J13:O20 J24:O26 J39:O42 J44:O46 J54:O54 J56:O61 J63:O68 J70:O75 J85:O90 J78:O83 J101:O103 J105:O106 J108:O113 J115:O123" name="Range2_1_2_1_1"/>
    <protectedRange sqref="E49:H53 J49:O53" name="Range12_1_1_1_2_1_1"/>
    <protectedRange sqref="E49:H53 J49:O53" name="Range18_1_1_1_2_1_1"/>
    <protectedRange sqref="E97:H97 J97:O97" name="Range12_1_1_1_2_3"/>
    <protectedRange sqref="E97:H97 J97:O97" name="Range18_1_1_1_2_3"/>
    <protectedRange sqref="E92:H96 J92:O96" name="Range12_1_6_1_1"/>
    <protectedRange sqref="E92:H96 J92:O96" name="Range18_1_6_1_1"/>
    <protectedRange sqref="E137:E146" name="Range13_1_1_1_1_1_1_1"/>
    <protectedRange password="CE2C" sqref="J137:J146" name="Range1_1_1_1_1_1_1_1"/>
    <protectedRange sqref="F137:I146 K137:P146" name="Range2_1_2_1_1_1"/>
    <protectedRange sqref="E22" name="Range1_1_1_1_1_1_2"/>
  </protectedRanges>
  <mergeCells count="25">
    <mergeCell ref="B138:D138"/>
    <mergeCell ref="A2:P2"/>
    <mergeCell ref="A4:P4"/>
    <mergeCell ref="A6:D6"/>
    <mergeCell ref="A7:D9"/>
    <mergeCell ref="E7:E9"/>
    <mergeCell ref="F7:H7"/>
    <mergeCell ref="I7:I8"/>
    <mergeCell ref="J7:L7"/>
    <mergeCell ref="M7:O7"/>
    <mergeCell ref="P7:P9"/>
    <mergeCell ref="G8:H8"/>
    <mergeCell ref="K8:L8"/>
    <mergeCell ref="N8:O8"/>
    <mergeCell ref="B125:D125"/>
    <mergeCell ref="B137:D137"/>
    <mergeCell ref="B145:D145"/>
    <mergeCell ref="B146:D146"/>
    <mergeCell ref="A147:D147"/>
    <mergeCell ref="B139:D139"/>
    <mergeCell ref="B140:D140"/>
    <mergeCell ref="B141:D141"/>
    <mergeCell ref="B142:D142"/>
    <mergeCell ref="B143:D143"/>
    <mergeCell ref="B144:D144"/>
  </mergeCells>
  <hyperlinks>
    <hyperlink ref="R1" location="Content!A1" display="Content" xr:uid="{A86B3082-7C97-48D5-AF32-754F2F36AB04}"/>
  </hyperlinks>
  <printOptions horizontalCentered="1"/>
  <pageMargins left="0.19685039370078741" right="0.19685039370078741" top="1.2598425196850394" bottom="0.74803149606299213" header="0.31496062992125984" footer="0.31496062992125984"/>
  <pageSetup paperSize="5" scale="67"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88C97-F6E6-4B49-83A6-8EC55FCAE249}">
  <sheetPr>
    <tabColor rgb="FFFF99FF"/>
    <pageSetUpPr fitToPage="1"/>
  </sheetPr>
  <dimension ref="A1:W153"/>
  <sheetViews>
    <sheetView showGridLines="0" topLeftCell="I1" zoomScale="90" zoomScaleNormal="90" workbookViewId="0">
      <selection activeCell="S2" sqref="S2"/>
    </sheetView>
  </sheetViews>
  <sheetFormatPr defaultColWidth="11" defaultRowHeight="12.75"/>
  <cols>
    <col min="1" max="1" width="3.7109375" style="4" customWidth="1"/>
    <col min="2" max="2" width="2.85546875" style="1" customWidth="1"/>
    <col min="3" max="3" width="4.42578125" style="1" customWidth="1"/>
    <col min="4" max="4" width="27.140625" style="1" customWidth="1"/>
    <col min="5" max="5" width="26.28515625" style="1" customWidth="1"/>
    <col min="6" max="6" width="24.7109375" style="1" bestFit="1" customWidth="1"/>
    <col min="7" max="7" width="23.42578125" style="1" bestFit="1" customWidth="1"/>
    <col min="8" max="8" width="20.42578125" style="1" bestFit="1" customWidth="1"/>
    <col min="9" max="9" width="27" style="1" bestFit="1" customWidth="1"/>
    <col min="10" max="10" width="23.42578125" style="1" bestFit="1" customWidth="1"/>
    <col min="11" max="11" width="21.7109375" style="1" bestFit="1" customWidth="1"/>
    <col min="12" max="12" width="18" style="1" customWidth="1"/>
    <col min="13" max="14" width="21.7109375" style="1" bestFit="1" customWidth="1"/>
    <col min="15" max="15" width="18.42578125" style="1" customWidth="1"/>
    <col min="16" max="16" width="24.7109375" style="1" bestFit="1" customWidth="1"/>
    <col min="17" max="17" width="23.140625" style="1" customWidth="1"/>
    <col min="18" max="18" width="2.7109375" style="1" customWidth="1"/>
    <col min="19" max="255" width="11" style="1"/>
    <col min="256" max="256" width="3.7109375" style="1" customWidth="1"/>
    <col min="257" max="257" width="2.85546875" style="1" customWidth="1"/>
    <col min="258" max="258" width="4.42578125" style="1" customWidth="1"/>
    <col min="259" max="259" width="27.140625" style="1" customWidth="1"/>
    <col min="260" max="260" width="26.28515625" style="1" customWidth="1"/>
    <col min="261" max="261" width="24.7109375" style="1" bestFit="1" customWidth="1"/>
    <col min="262" max="262" width="23.42578125" style="1" bestFit="1" customWidth="1"/>
    <col min="263" max="263" width="18" style="1" customWidth="1"/>
    <col min="264" max="264" width="27" style="1" bestFit="1" customWidth="1"/>
    <col min="265" max="265" width="23.42578125" style="1" bestFit="1" customWidth="1"/>
    <col min="266" max="266" width="21.7109375" style="1" bestFit="1" customWidth="1"/>
    <col min="267" max="267" width="18" style="1" customWidth="1"/>
    <col min="268" max="269" width="21.7109375" style="1" bestFit="1" customWidth="1"/>
    <col min="270" max="270" width="18.42578125" style="1" customWidth="1"/>
    <col min="271" max="271" width="24.7109375" style="1" bestFit="1" customWidth="1"/>
    <col min="272" max="272" width="23.140625" style="1" customWidth="1"/>
    <col min="273" max="273" width="2.7109375" style="1" customWidth="1"/>
    <col min="274" max="511" width="11" style="1"/>
    <col min="512" max="512" width="3.7109375" style="1" customWidth="1"/>
    <col min="513" max="513" width="2.85546875" style="1" customWidth="1"/>
    <col min="514" max="514" width="4.42578125" style="1" customWidth="1"/>
    <col min="515" max="515" width="27.140625" style="1" customWidth="1"/>
    <col min="516" max="516" width="26.28515625" style="1" customWidth="1"/>
    <col min="517" max="517" width="24.7109375" style="1" bestFit="1" customWidth="1"/>
    <col min="518" max="518" width="23.42578125" style="1" bestFit="1" customWidth="1"/>
    <col min="519" max="519" width="18" style="1" customWidth="1"/>
    <col min="520" max="520" width="27" style="1" bestFit="1" customWidth="1"/>
    <col min="521" max="521" width="23.42578125" style="1" bestFit="1" customWidth="1"/>
    <col min="522" max="522" width="21.7109375" style="1" bestFit="1" customWidth="1"/>
    <col min="523" max="523" width="18" style="1" customWidth="1"/>
    <col min="524" max="525" width="21.7109375" style="1" bestFit="1" customWidth="1"/>
    <col min="526" max="526" width="18.42578125" style="1" customWidth="1"/>
    <col min="527" max="527" width="24.7109375" style="1" bestFit="1" customWidth="1"/>
    <col min="528" max="528" width="23.140625" style="1" customWidth="1"/>
    <col min="529" max="529" width="2.7109375" style="1" customWidth="1"/>
    <col min="530" max="767" width="11" style="1"/>
    <col min="768" max="768" width="3.7109375" style="1" customWidth="1"/>
    <col min="769" max="769" width="2.85546875" style="1" customWidth="1"/>
    <col min="770" max="770" width="4.42578125" style="1" customWidth="1"/>
    <col min="771" max="771" width="27.140625" style="1" customWidth="1"/>
    <col min="772" max="772" width="26.28515625" style="1" customWidth="1"/>
    <col min="773" max="773" width="24.7109375" style="1" bestFit="1" customWidth="1"/>
    <col min="774" max="774" width="23.42578125" style="1" bestFit="1" customWidth="1"/>
    <col min="775" max="775" width="18" style="1" customWidth="1"/>
    <col min="776" max="776" width="27" style="1" bestFit="1" customWidth="1"/>
    <col min="777" max="777" width="23.42578125" style="1" bestFit="1" customWidth="1"/>
    <col min="778" max="778" width="21.7109375" style="1" bestFit="1" customWidth="1"/>
    <col min="779" max="779" width="18" style="1" customWidth="1"/>
    <col min="780" max="781" width="21.7109375" style="1" bestFit="1" customWidth="1"/>
    <col min="782" max="782" width="18.42578125" style="1" customWidth="1"/>
    <col min="783" max="783" width="24.7109375" style="1" bestFit="1" customWidth="1"/>
    <col min="784" max="784" width="23.140625" style="1" customWidth="1"/>
    <col min="785" max="785" width="2.7109375" style="1" customWidth="1"/>
    <col min="786" max="1023" width="11" style="1"/>
    <col min="1024" max="1024" width="3.7109375" style="1" customWidth="1"/>
    <col min="1025" max="1025" width="2.85546875" style="1" customWidth="1"/>
    <col min="1026" max="1026" width="4.42578125" style="1" customWidth="1"/>
    <col min="1027" max="1027" width="27.140625" style="1" customWidth="1"/>
    <col min="1028" max="1028" width="26.28515625" style="1" customWidth="1"/>
    <col min="1029" max="1029" width="24.7109375" style="1" bestFit="1" customWidth="1"/>
    <col min="1030" max="1030" width="23.42578125" style="1" bestFit="1" customWidth="1"/>
    <col min="1031" max="1031" width="18" style="1" customWidth="1"/>
    <col min="1032" max="1032" width="27" style="1" bestFit="1" customWidth="1"/>
    <col min="1033" max="1033" width="23.42578125" style="1" bestFit="1" customWidth="1"/>
    <col min="1034" max="1034" width="21.7109375" style="1" bestFit="1" customWidth="1"/>
    <col min="1035" max="1035" width="18" style="1" customWidth="1"/>
    <col min="1036" max="1037" width="21.7109375" style="1" bestFit="1" customWidth="1"/>
    <col min="1038" max="1038" width="18.42578125" style="1" customWidth="1"/>
    <col min="1039" max="1039" width="24.7109375" style="1" bestFit="1" customWidth="1"/>
    <col min="1040" max="1040" width="23.140625" style="1" customWidth="1"/>
    <col min="1041" max="1041" width="2.7109375" style="1" customWidth="1"/>
    <col min="1042" max="1279" width="11" style="1"/>
    <col min="1280" max="1280" width="3.7109375" style="1" customWidth="1"/>
    <col min="1281" max="1281" width="2.85546875" style="1" customWidth="1"/>
    <col min="1282" max="1282" width="4.42578125" style="1" customWidth="1"/>
    <col min="1283" max="1283" width="27.140625" style="1" customWidth="1"/>
    <col min="1284" max="1284" width="26.28515625" style="1" customWidth="1"/>
    <col min="1285" max="1285" width="24.7109375" style="1" bestFit="1" customWidth="1"/>
    <col min="1286" max="1286" width="23.42578125" style="1" bestFit="1" customWidth="1"/>
    <col min="1287" max="1287" width="18" style="1" customWidth="1"/>
    <col min="1288" max="1288" width="27" style="1" bestFit="1" customWidth="1"/>
    <col min="1289" max="1289" width="23.42578125" style="1" bestFit="1" customWidth="1"/>
    <col min="1290" max="1290" width="21.7109375" style="1" bestFit="1" customWidth="1"/>
    <col min="1291" max="1291" width="18" style="1" customWidth="1"/>
    <col min="1292" max="1293" width="21.7109375" style="1" bestFit="1" customWidth="1"/>
    <col min="1294" max="1294" width="18.42578125" style="1" customWidth="1"/>
    <col min="1295" max="1295" width="24.7109375" style="1" bestFit="1" customWidth="1"/>
    <col min="1296" max="1296" width="23.140625" style="1" customWidth="1"/>
    <col min="1297" max="1297" width="2.7109375" style="1" customWidth="1"/>
    <col min="1298" max="1535" width="11" style="1"/>
    <col min="1536" max="1536" width="3.7109375" style="1" customWidth="1"/>
    <col min="1537" max="1537" width="2.85546875" style="1" customWidth="1"/>
    <col min="1538" max="1538" width="4.42578125" style="1" customWidth="1"/>
    <col min="1539" max="1539" width="27.140625" style="1" customWidth="1"/>
    <col min="1540" max="1540" width="26.28515625" style="1" customWidth="1"/>
    <col min="1541" max="1541" width="24.7109375" style="1" bestFit="1" customWidth="1"/>
    <col min="1542" max="1542" width="23.42578125" style="1" bestFit="1" customWidth="1"/>
    <col min="1543" max="1543" width="18" style="1" customWidth="1"/>
    <col min="1544" max="1544" width="27" style="1" bestFit="1" customWidth="1"/>
    <col min="1545" max="1545" width="23.42578125" style="1" bestFit="1" customWidth="1"/>
    <col min="1546" max="1546" width="21.7109375" style="1" bestFit="1" customWidth="1"/>
    <col min="1547" max="1547" width="18" style="1" customWidth="1"/>
    <col min="1548" max="1549" width="21.7109375" style="1" bestFit="1" customWidth="1"/>
    <col min="1550" max="1550" width="18.42578125" style="1" customWidth="1"/>
    <col min="1551" max="1551" width="24.7109375" style="1" bestFit="1" customWidth="1"/>
    <col min="1552" max="1552" width="23.140625" style="1" customWidth="1"/>
    <col min="1553" max="1553" width="2.7109375" style="1" customWidth="1"/>
    <col min="1554" max="1791" width="11" style="1"/>
    <col min="1792" max="1792" width="3.7109375" style="1" customWidth="1"/>
    <col min="1793" max="1793" width="2.85546875" style="1" customWidth="1"/>
    <col min="1794" max="1794" width="4.42578125" style="1" customWidth="1"/>
    <col min="1795" max="1795" width="27.140625" style="1" customWidth="1"/>
    <col min="1796" max="1796" width="26.28515625" style="1" customWidth="1"/>
    <col min="1797" max="1797" width="24.7109375" style="1" bestFit="1" customWidth="1"/>
    <col min="1798" max="1798" width="23.42578125" style="1" bestFit="1" customWidth="1"/>
    <col min="1799" max="1799" width="18" style="1" customWidth="1"/>
    <col min="1800" max="1800" width="27" style="1" bestFit="1" customWidth="1"/>
    <col min="1801" max="1801" width="23.42578125" style="1" bestFit="1" customWidth="1"/>
    <col min="1802" max="1802" width="21.7109375" style="1" bestFit="1" customWidth="1"/>
    <col min="1803" max="1803" width="18" style="1" customWidth="1"/>
    <col min="1804" max="1805" width="21.7109375" style="1" bestFit="1" customWidth="1"/>
    <col min="1806" max="1806" width="18.42578125" style="1" customWidth="1"/>
    <col min="1807" max="1807" width="24.7109375" style="1" bestFit="1" customWidth="1"/>
    <col min="1808" max="1808" width="23.140625" style="1" customWidth="1"/>
    <col min="1809" max="1809" width="2.7109375" style="1" customWidth="1"/>
    <col min="1810" max="2047" width="11" style="1"/>
    <col min="2048" max="2048" width="3.7109375" style="1" customWidth="1"/>
    <col min="2049" max="2049" width="2.85546875" style="1" customWidth="1"/>
    <col min="2050" max="2050" width="4.42578125" style="1" customWidth="1"/>
    <col min="2051" max="2051" width="27.140625" style="1" customWidth="1"/>
    <col min="2052" max="2052" width="26.28515625" style="1" customWidth="1"/>
    <col min="2053" max="2053" width="24.7109375" style="1" bestFit="1" customWidth="1"/>
    <col min="2054" max="2054" width="23.42578125" style="1" bestFit="1" customWidth="1"/>
    <col min="2055" max="2055" width="18" style="1" customWidth="1"/>
    <col min="2056" max="2056" width="27" style="1" bestFit="1" customWidth="1"/>
    <col min="2057" max="2057" width="23.42578125" style="1" bestFit="1" customWidth="1"/>
    <col min="2058" max="2058" width="21.7109375" style="1" bestFit="1" customWidth="1"/>
    <col min="2059" max="2059" width="18" style="1" customWidth="1"/>
    <col min="2060" max="2061" width="21.7109375" style="1" bestFit="1" customWidth="1"/>
    <col min="2062" max="2062" width="18.42578125" style="1" customWidth="1"/>
    <col min="2063" max="2063" width="24.7109375" style="1" bestFit="1" customWidth="1"/>
    <col min="2064" max="2064" width="23.140625" style="1" customWidth="1"/>
    <col min="2065" max="2065" width="2.7109375" style="1" customWidth="1"/>
    <col min="2066" max="2303" width="11" style="1"/>
    <col min="2304" max="2304" width="3.7109375" style="1" customWidth="1"/>
    <col min="2305" max="2305" width="2.85546875" style="1" customWidth="1"/>
    <col min="2306" max="2306" width="4.42578125" style="1" customWidth="1"/>
    <col min="2307" max="2307" width="27.140625" style="1" customWidth="1"/>
    <col min="2308" max="2308" width="26.28515625" style="1" customWidth="1"/>
    <col min="2309" max="2309" width="24.7109375" style="1" bestFit="1" customWidth="1"/>
    <col min="2310" max="2310" width="23.42578125" style="1" bestFit="1" customWidth="1"/>
    <col min="2311" max="2311" width="18" style="1" customWidth="1"/>
    <col min="2312" max="2312" width="27" style="1" bestFit="1" customWidth="1"/>
    <col min="2313" max="2313" width="23.42578125" style="1" bestFit="1" customWidth="1"/>
    <col min="2314" max="2314" width="21.7109375" style="1" bestFit="1" customWidth="1"/>
    <col min="2315" max="2315" width="18" style="1" customWidth="1"/>
    <col min="2316" max="2317" width="21.7109375" style="1" bestFit="1" customWidth="1"/>
    <col min="2318" max="2318" width="18.42578125" style="1" customWidth="1"/>
    <col min="2319" max="2319" width="24.7109375" style="1" bestFit="1" customWidth="1"/>
    <col min="2320" max="2320" width="23.140625" style="1" customWidth="1"/>
    <col min="2321" max="2321" width="2.7109375" style="1" customWidth="1"/>
    <col min="2322" max="2559" width="11" style="1"/>
    <col min="2560" max="2560" width="3.7109375" style="1" customWidth="1"/>
    <col min="2561" max="2561" width="2.85546875" style="1" customWidth="1"/>
    <col min="2562" max="2562" width="4.42578125" style="1" customWidth="1"/>
    <col min="2563" max="2563" width="27.140625" style="1" customWidth="1"/>
    <col min="2564" max="2564" width="26.28515625" style="1" customWidth="1"/>
    <col min="2565" max="2565" width="24.7109375" style="1" bestFit="1" customWidth="1"/>
    <col min="2566" max="2566" width="23.42578125" style="1" bestFit="1" customWidth="1"/>
    <col min="2567" max="2567" width="18" style="1" customWidth="1"/>
    <col min="2568" max="2568" width="27" style="1" bestFit="1" customWidth="1"/>
    <col min="2569" max="2569" width="23.42578125" style="1" bestFit="1" customWidth="1"/>
    <col min="2570" max="2570" width="21.7109375" style="1" bestFit="1" customWidth="1"/>
    <col min="2571" max="2571" width="18" style="1" customWidth="1"/>
    <col min="2572" max="2573" width="21.7109375" style="1" bestFit="1" customWidth="1"/>
    <col min="2574" max="2574" width="18.42578125" style="1" customWidth="1"/>
    <col min="2575" max="2575" width="24.7109375" style="1" bestFit="1" customWidth="1"/>
    <col min="2576" max="2576" width="23.140625" style="1" customWidth="1"/>
    <col min="2577" max="2577" width="2.7109375" style="1" customWidth="1"/>
    <col min="2578" max="2815" width="11" style="1"/>
    <col min="2816" max="2816" width="3.7109375" style="1" customWidth="1"/>
    <col min="2817" max="2817" width="2.85546875" style="1" customWidth="1"/>
    <col min="2818" max="2818" width="4.42578125" style="1" customWidth="1"/>
    <col min="2819" max="2819" width="27.140625" style="1" customWidth="1"/>
    <col min="2820" max="2820" width="26.28515625" style="1" customWidth="1"/>
    <col min="2821" max="2821" width="24.7109375" style="1" bestFit="1" customWidth="1"/>
    <col min="2822" max="2822" width="23.42578125" style="1" bestFit="1" customWidth="1"/>
    <col min="2823" max="2823" width="18" style="1" customWidth="1"/>
    <col min="2824" max="2824" width="27" style="1" bestFit="1" customWidth="1"/>
    <col min="2825" max="2825" width="23.42578125" style="1" bestFit="1" customWidth="1"/>
    <col min="2826" max="2826" width="21.7109375" style="1" bestFit="1" customWidth="1"/>
    <col min="2827" max="2827" width="18" style="1" customWidth="1"/>
    <col min="2828" max="2829" width="21.7109375" style="1" bestFit="1" customWidth="1"/>
    <col min="2830" max="2830" width="18.42578125" style="1" customWidth="1"/>
    <col min="2831" max="2831" width="24.7109375" style="1" bestFit="1" customWidth="1"/>
    <col min="2832" max="2832" width="23.140625" style="1" customWidth="1"/>
    <col min="2833" max="2833" width="2.7109375" style="1" customWidth="1"/>
    <col min="2834" max="3071" width="11" style="1"/>
    <col min="3072" max="3072" width="3.7109375" style="1" customWidth="1"/>
    <col min="3073" max="3073" width="2.85546875" style="1" customWidth="1"/>
    <col min="3074" max="3074" width="4.42578125" style="1" customWidth="1"/>
    <col min="3075" max="3075" width="27.140625" style="1" customWidth="1"/>
    <col min="3076" max="3076" width="26.28515625" style="1" customWidth="1"/>
    <col min="3077" max="3077" width="24.7109375" style="1" bestFit="1" customWidth="1"/>
    <col min="3078" max="3078" width="23.42578125" style="1" bestFit="1" customWidth="1"/>
    <col min="3079" max="3079" width="18" style="1" customWidth="1"/>
    <col min="3080" max="3080" width="27" style="1" bestFit="1" customWidth="1"/>
    <col min="3081" max="3081" width="23.42578125" style="1" bestFit="1" customWidth="1"/>
    <col min="3082" max="3082" width="21.7109375" style="1" bestFit="1" customWidth="1"/>
    <col min="3083" max="3083" width="18" style="1" customWidth="1"/>
    <col min="3084" max="3085" width="21.7109375" style="1" bestFit="1" customWidth="1"/>
    <col min="3086" max="3086" width="18.42578125" style="1" customWidth="1"/>
    <col min="3087" max="3087" width="24.7109375" style="1" bestFit="1" customWidth="1"/>
    <col min="3088" max="3088" width="23.140625" style="1" customWidth="1"/>
    <col min="3089" max="3089" width="2.7109375" style="1" customWidth="1"/>
    <col min="3090" max="3327" width="11" style="1"/>
    <col min="3328" max="3328" width="3.7109375" style="1" customWidth="1"/>
    <col min="3329" max="3329" width="2.85546875" style="1" customWidth="1"/>
    <col min="3330" max="3330" width="4.42578125" style="1" customWidth="1"/>
    <col min="3331" max="3331" width="27.140625" style="1" customWidth="1"/>
    <col min="3332" max="3332" width="26.28515625" style="1" customWidth="1"/>
    <col min="3333" max="3333" width="24.7109375" style="1" bestFit="1" customWidth="1"/>
    <col min="3334" max="3334" width="23.42578125" style="1" bestFit="1" customWidth="1"/>
    <col min="3335" max="3335" width="18" style="1" customWidth="1"/>
    <col min="3336" max="3336" width="27" style="1" bestFit="1" customWidth="1"/>
    <col min="3337" max="3337" width="23.42578125" style="1" bestFit="1" customWidth="1"/>
    <col min="3338" max="3338" width="21.7109375" style="1" bestFit="1" customWidth="1"/>
    <col min="3339" max="3339" width="18" style="1" customWidth="1"/>
    <col min="3340" max="3341" width="21.7109375" style="1" bestFit="1" customWidth="1"/>
    <col min="3342" max="3342" width="18.42578125" style="1" customWidth="1"/>
    <col min="3343" max="3343" width="24.7109375" style="1" bestFit="1" customWidth="1"/>
    <col min="3344" max="3344" width="23.140625" style="1" customWidth="1"/>
    <col min="3345" max="3345" width="2.7109375" style="1" customWidth="1"/>
    <col min="3346" max="3583" width="11" style="1"/>
    <col min="3584" max="3584" width="3.7109375" style="1" customWidth="1"/>
    <col min="3585" max="3585" width="2.85546875" style="1" customWidth="1"/>
    <col min="3586" max="3586" width="4.42578125" style="1" customWidth="1"/>
    <col min="3587" max="3587" width="27.140625" style="1" customWidth="1"/>
    <col min="3588" max="3588" width="26.28515625" style="1" customWidth="1"/>
    <col min="3589" max="3589" width="24.7109375" style="1" bestFit="1" customWidth="1"/>
    <col min="3590" max="3590" width="23.42578125" style="1" bestFit="1" customWidth="1"/>
    <col min="3591" max="3591" width="18" style="1" customWidth="1"/>
    <col min="3592" max="3592" width="27" style="1" bestFit="1" customWidth="1"/>
    <col min="3593" max="3593" width="23.42578125" style="1" bestFit="1" customWidth="1"/>
    <col min="3594" max="3594" width="21.7109375" style="1" bestFit="1" customWidth="1"/>
    <col min="3595" max="3595" width="18" style="1" customWidth="1"/>
    <col min="3596" max="3597" width="21.7109375" style="1" bestFit="1" customWidth="1"/>
    <col min="3598" max="3598" width="18.42578125" style="1" customWidth="1"/>
    <col min="3599" max="3599" width="24.7109375" style="1" bestFit="1" customWidth="1"/>
    <col min="3600" max="3600" width="23.140625" style="1" customWidth="1"/>
    <col min="3601" max="3601" width="2.7109375" style="1" customWidth="1"/>
    <col min="3602" max="3839" width="11" style="1"/>
    <col min="3840" max="3840" width="3.7109375" style="1" customWidth="1"/>
    <col min="3841" max="3841" width="2.85546875" style="1" customWidth="1"/>
    <col min="3842" max="3842" width="4.42578125" style="1" customWidth="1"/>
    <col min="3843" max="3843" width="27.140625" style="1" customWidth="1"/>
    <col min="3844" max="3844" width="26.28515625" style="1" customWidth="1"/>
    <col min="3845" max="3845" width="24.7109375" style="1" bestFit="1" customWidth="1"/>
    <col min="3846" max="3846" width="23.42578125" style="1" bestFit="1" customWidth="1"/>
    <col min="3847" max="3847" width="18" style="1" customWidth="1"/>
    <col min="3848" max="3848" width="27" style="1" bestFit="1" customWidth="1"/>
    <col min="3849" max="3849" width="23.42578125" style="1" bestFit="1" customWidth="1"/>
    <col min="3850" max="3850" width="21.7109375" style="1" bestFit="1" customWidth="1"/>
    <col min="3851" max="3851" width="18" style="1" customWidth="1"/>
    <col min="3852" max="3853" width="21.7109375" style="1" bestFit="1" customWidth="1"/>
    <col min="3854" max="3854" width="18.42578125" style="1" customWidth="1"/>
    <col min="3855" max="3855" width="24.7109375" style="1" bestFit="1" customWidth="1"/>
    <col min="3856" max="3856" width="23.140625" style="1" customWidth="1"/>
    <col min="3857" max="3857" width="2.7109375" style="1" customWidth="1"/>
    <col min="3858" max="4095" width="11" style="1"/>
    <col min="4096" max="4096" width="3.7109375" style="1" customWidth="1"/>
    <col min="4097" max="4097" width="2.85546875" style="1" customWidth="1"/>
    <col min="4098" max="4098" width="4.42578125" style="1" customWidth="1"/>
    <col min="4099" max="4099" width="27.140625" style="1" customWidth="1"/>
    <col min="4100" max="4100" width="26.28515625" style="1" customWidth="1"/>
    <col min="4101" max="4101" width="24.7109375" style="1" bestFit="1" customWidth="1"/>
    <col min="4102" max="4102" width="23.42578125" style="1" bestFit="1" customWidth="1"/>
    <col min="4103" max="4103" width="18" style="1" customWidth="1"/>
    <col min="4104" max="4104" width="27" style="1" bestFit="1" customWidth="1"/>
    <col min="4105" max="4105" width="23.42578125" style="1" bestFit="1" customWidth="1"/>
    <col min="4106" max="4106" width="21.7109375" style="1" bestFit="1" customWidth="1"/>
    <col min="4107" max="4107" width="18" style="1" customWidth="1"/>
    <col min="4108" max="4109" width="21.7109375" style="1" bestFit="1" customWidth="1"/>
    <col min="4110" max="4110" width="18.42578125" style="1" customWidth="1"/>
    <col min="4111" max="4111" width="24.7109375" style="1" bestFit="1" customWidth="1"/>
    <col min="4112" max="4112" width="23.140625" style="1" customWidth="1"/>
    <col min="4113" max="4113" width="2.7109375" style="1" customWidth="1"/>
    <col min="4114" max="4351" width="11" style="1"/>
    <col min="4352" max="4352" width="3.7109375" style="1" customWidth="1"/>
    <col min="4353" max="4353" width="2.85546875" style="1" customWidth="1"/>
    <col min="4354" max="4354" width="4.42578125" style="1" customWidth="1"/>
    <col min="4355" max="4355" width="27.140625" style="1" customWidth="1"/>
    <col min="4356" max="4356" width="26.28515625" style="1" customWidth="1"/>
    <col min="4357" max="4357" width="24.7109375" style="1" bestFit="1" customWidth="1"/>
    <col min="4358" max="4358" width="23.42578125" style="1" bestFit="1" customWidth="1"/>
    <col min="4359" max="4359" width="18" style="1" customWidth="1"/>
    <col min="4360" max="4360" width="27" style="1" bestFit="1" customWidth="1"/>
    <col min="4361" max="4361" width="23.42578125" style="1" bestFit="1" customWidth="1"/>
    <col min="4362" max="4362" width="21.7109375" style="1" bestFit="1" customWidth="1"/>
    <col min="4363" max="4363" width="18" style="1" customWidth="1"/>
    <col min="4364" max="4365" width="21.7109375" style="1" bestFit="1" customWidth="1"/>
    <col min="4366" max="4366" width="18.42578125" style="1" customWidth="1"/>
    <col min="4367" max="4367" width="24.7109375" style="1" bestFit="1" customWidth="1"/>
    <col min="4368" max="4368" width="23.140625" style="1" customWidth="1"/>
    <col min="4369" max="4369" width="2.7109375" style="1" customWidth="1"/>
    <col min="4370" max="4607" width="11" style="1"/>
    <col min="4608" max="4608" width="3.7109375" style="1" customWidth="1"/>
    <col min="4609" max="4609" width="2.85546875" style="1" customWidth="1"/>
    <col min="4610" max="4610" width="4.42578125" style="1" customWidth="1"/>
    <col min="4611" max="4611" width="27.140625" style="1" customWidth="1"/>
    <col min="4612" max="4612" width="26.28515625" style="1" customWidth="1"/>
    <col min="4613" max="4613" width="24.7109375" style="1" bestFit="1" customWidth="1"/>
    <col min="4614" max="4614" width="23.42578125" style="1" bestFit="1" customWidth="1"/>
    <col min="4615" max="4615" width="18" style="1" customWidth="1"/>
    <col min="4616" max="4616" width="27" style="1" bestFit="1" customWidth="1"/>
    <col min="4617" max="4617" width="23.42578125" style="1" bestFit="1" customWidth="1"/>
    <col min="4618" max="4618" width="21.7109375" style="1" bestFit="1" customWidth="1"/>
    <col min="4619" max="4619" width="18" style="1" customWidth="1"/>
    <col min="4620" max="4621" width="21.7109375" style="1" bestFit="1" customWidth="1"/>
    <col min="4622" max="4622" width="18.42578125" style="1" customWidth="1"/>
    <col min="4623" max="4623" width="24.7109375" style="1" bestFit="1" customWidth="1"/>
    <col min="4624" max="4624" width="23.140625" style="1" customWidth="1"/>
    <col min="4625" max="4625" width="2.7109375" style="1" customWidth="1"/>
    <col min="4626" max="4863" width="11" style="1"/>
    <col min="4864" max="4864" width="3.7109375" style="1" customWidth="1"/>
    <col min="4865" max="4865" width="2.85546875" style="1" customWidth="1"/>
    <col min="4866" max="4866" width="4.42578125" style="1" customWidth="1"/>
    <col min="4867" max="4867" width="27.140625" style="1" customWidth="1"/>
    <col min="4868" max="4868" width="26.28515625" style="1" customWidth="1"/>
    <col min="4869" max="4869" width="24.7109375" style="1" bestFit="1" customWidth="1"/>
    <col min="4870" max="4870" width="23.42578125" style="1" bestFit="1" customWidth="1"/>
    <col min="4871" max="4871" width="18" style="1" customWidth="1"/>
    <col min="4872" max="4872" width="27" style="1" bestFit="1" customWidth="1"/>
    <col min="4873" max="4873" width="23.42578125" style="1" bestFit="1" customWidth="1"/>
    <col min="4874" max="4874" width="21.7109375" style="1" bestFit="1" customWidth="1"/>
    <col min="4875" max="4875" width="18" style="1" customWidth="1"/>
    <col min="4876" max="4877" width="21.7109375" style="1" bestFit="1" customWidth="1"/>
    <col min="4878" max="4878" width="18.42578125" style="1" customWidth="1"/>
    <col min="4879" max="4879" width="24.7109375" style="1" bestFit="1" customWidth="1"/>
    <col min="4880" max="4880" width="23.140625" style="1" customWidth="1"/>
    <col min="4881" max="4881" width="2.7109375" style="1" customWidth="1"/>
    <col min="4882" max="5119" width="11" style="1"/>
    <col min="5120" max="5120" width="3.7109375" style="1" customWidth="1"/>
    <col min="5121" max="5121" width="2.85546875" style="1" customWidth="1"/>
    <col min="5122" max="5122" width="4.42578125" style="1" customWidth="1"/>
    <col min="5123" max="5123" width="27.140625" style="1" customWidth="1"/>
    <col min="5124" max="5124" width="26.28515625" style="1" customWidth="1"/>
    <col min="5125" max="5125" width="24.7109375" style="1" bestFit="1" customWidth="1"/>
    <col min="5126" max="5126" width="23.42578125" style="1" bestFit="1" customWidth="1"/>
    <col min="5127" max="5127" width="18" style="1" customWidth="1"/>
    <col min="5128" max="5128" width="27" style="1" bestFit="1" customWidth="1"/>
    <col min="5129" max="5129" width="23.42578125" style="1" bestFit="1" customWidth="1"/>
    <col min="5130" max="5130" width="21.7109375" style="1" bestFit="1" customWidth="1"/>
    <col min="5131" max="5131" width="18" style="1" customWidth="1"/>
    <col min="5132" max="5133" width="21.7109375" style="1" bestFit="1" customWidth="1"/>
    <col min="5134" max="5134" width="18.42578125" style="1" customWidth="1"/>
    <col min="5135" max="5135" width="24.7109375" style="1" bestFit="1" customWidth="1"/>
    <col min="5136" max="5136" width="23.140625" style="1" customWidth="1"/>
    <col min="5137" max="5137" width="2.7109375" style="1" customWidth="1"/>
    <col min="5138" max="5375" width="11" style="1"/>
    <col min="5376" max="5376" width="3.7109375" style="1" customWidth="1"/>
    <col min="5377" max="5377" width="2.85546875" style="1" customWidth="1"/>
    <col min="5378" max="5378" width="4.42578125" style="1" customWidth="1"/>
    <col min="5379" max="5379" width="27.140625" style="1" customWidth="1"/>
    <col min="5380" max="5380" width="26.28515625" style="1" customWidth="1"/>
    <col min="5381" max="5381" width="24.7109375" style="1" bestFit="1" customWidth="1"/>
    <col min="5382" max="5382" width="23.42578125" style="1" bestFit="1" customWidth="1"/>
    <col min="5383" max="5383" width="18" style="1" customWidth="1"/>
    <col min="5384" max="5384" width="27" style="1" bestFit="1" customWidth="1"/>
    <col min="5385" max="5385" width="23.42578125" style="1" bestFit="1" customWidth="1"/>
    <col min="5386" max="5386" width="21.7109375" style="1" bestFit="1" customWidth="1"/>
    <col min="5387" max="5387" width="18" style="1" customWidth="1"/>
    <col min="5388" max="5389" width="21.7109375" style="1" bestFit="1" customWidth="1"/>
    <col min="5390" max="5390" width="18.42578125" style="1" customWidth="1"/>
    <col min="5391" max="5391" width="24.7109375" style="1" bestFit="1" customWidth="1"/>
    <col min="5392" max="5392" width="23.140625" style="1" customWidth="1"/>
    <col min="5393" max="5393" width="2.7109375" style="1" customWidth="1"/>
    <col min="5394" max="5631" width="11" style="1"/>
    <col min="5632" max="5632" width="3.7109375" style="1" customWidth="1"/>
    <col min="5633" max="5633" width="2.85546875" style="1" customWidth="1"/>
    <col min="5634" max="5634" width="4.42578125" style="1" customWidth="1"/>
    <col min="5635" max="5635" width="27.140625" style="1" customWidth="1"/>
    <col min="5636" max="5636" width="26.28515625" style="1" customWidth="1"/>
    <col min="5637" max="5637" width="24.7109375" style="1" bestFit="1" customWidth="1"/>
    <col min="5638" max="5638" width="23.42578125" style="1" bestFit="1" customWidth="1"/>
    <col min="5639" max="5639" width="18" style="1" customWidth="1"/>
    <col min="5640" max="5640" width="27" style="1" bestFit="1" customWidth="1"/>
    <col min="5641" max="5641" width="23.42578125" style="1" bestFit="1" customWidth="1"/>
    <col min="5642" max="5642" width="21.7109375" style="1" bestFit="1" customWidth="1"/>
    <col min="5643" max="5643" width="18" style="1" customWidth="1"/>
    <col min="5644" max="5645" width="21.7109375" style="1" bestFit="1" customWidth="1"/>
    <col min="5646" max="5646" width="18.42578125" style="1" customWidth="1"/>
    <col min="5647" max="5647" width="24.7109375" style="1" bestFit="1" customWidth="1"/>
    <col min="5648" max="5648" width="23.140625" style="1" customWidth="1"/>
    <col min="5649" max="5649" width="2.7109375" style="1" customWidth="1"/>
    <col min="5650" max="5887" width="11" style="1"/>
    <col min="5888" max="5888" width="3.7109375" style="1" customWidth="1"/>
    <col min="5889" max="5889" width="2.85546875" style="1" customWidth="1"/>
    <col min="5890" max="5890" width="4.42578125" style="1" customWidth="1"/>
    <col min="5891" max="5891" width="27.140625" style="1" customWidth="1"/>
    <col min="5892" max="5892" width="26.28515625" style="1" customWidth="1"/>
    <col min="5893" max="5893" width="24.7109375" style="1" bestFit="1" customWidth="1"/>
    <col min="5894" max="5894" width="23.42578125" style="1" bestFit="1" customWidth="1"/>
    <col min="5895" max="5895" width="18" style="1" customWidth="1"/>
    <col min="5896" max="5896" width="27" style="1" bestFit="1" customWidth="1"/>
    <col min="5897" max="5897" width="23.42578125" style="1" bestFit="1" customWidth="1"/>
    <col min="5898" max="5898" width="21.7109375" style="1" bestFit="1" customWidth="1"/>
    <col min="5899" max="5899" width="18" style="1" customWidth="1"/>
    <col min="5900" max="5901" width="21.7109375" style="1" bestFit="1" customWidth="1"/>
    <col min="5902" max="5902" width="18.42578125" style="1" customWidth="1"/>
    <col min="5903" max="5903" width="24.7109375" style="1" bestFit="1" customWidth="1"/>
    <col min="5904" max="5904" width="23.140625" style="1" customWidth="1"/>
    <col min="5905" max="5905" width="2.7109375" style="1" customWidth="1"/>
    <col min="5906" max="6143" width="11" style="1"/>
    <col min="6144" max="6144" width="3.7109375" style="1" customWidth="1"/>
    <col min="6145" max="6145" width="2.85546875" style="1" customWidth="1"/>
    <col min="6146" max="6146" width="4.42578125" style="1" customWidth="1"/>
    <col min="6147" max="6147" width="27.140625" style="1" customWidth="1"/>
    <col min="6148" max="6148" width="26.28515625" style="1" customWidth="1"/>
    <col min="6149" max="6149" width="24.7109375" style="1" bestFit="1" customWidth="1"/>
    <col min="6150" max="6150" width="23.42578125" style="1" bestFit="1" customWidth="1"/>
    <col min="6151" max="6151" width="18" style="1" customWidth="1"/>
    <col min="6152" max="6152" width="27" style="1" bestFit="1" customWidth="1"/>
    <col min="6153" max="6153" width="23.42578125" style="1" bestFit="1" customWidth="1"/>
    <col min="6154" max="6154" width="21.7109375" style="1" bestFit="1" customWidth="1"/>
    <col min="6155" max="6155" width="18" style="1" customWidth="1"/>
    <col min="6156" max="6157" width="21.7109375" style="1" bestFit="1" customWidth="1"/>
    <col min="6158" max="6158" width="18.42578125" style="1" customWidth="1"/>
    <col min="6159" max="6159" width="24.7109375" style="1" bestFit="1" customWidth="1"/>
    <col min="6160" max="6160" width="23.140625" style="1" customWidth="1"/>
    <col min="6161" max="6161" width="2.7109375" style="1" customWidth="1"/>
    <col min="6162" max="6399" width="11" style="1"/>
    <col min="6400" max="6400" width="3.7109375" style="1" customWidth="1"/>
    <col min="6401" max="6401" width="2.85546875" style="1" customWidth="1"/>
    <col min="6402" max="6402" width="4.42578125" style="1" customWidth="1"/>
    <col min="6403" max="6403" width="27.140625" style="1" customWidth="1"/>
    <col min="6404" max="6404" width="26.28515625" style="1" customWidth="1"/>
    <col min="6405" max="6405" width="24.7109375" style="1" bestFit="1" customWidth="1"/>
    <col min="6406" max="6406" width="23.42578125" style="1" bestFit="1" customWidth="1"/>
    <col min="6407" max="6407" width="18" style="1" customWidth="1"/>
    <col min="6408" max="6408" width="27" style="1" bestFit="1" customWidth="1"/>
    <col min="6409" max="6409" width="23.42578125" style="1" bestFit="1" customWidth="1"/>
    <col min="6410" max="6410" width="21.7109375" style="1" bestFit="1" customWidth="1"/>
    <col min="6411" max="6411" width="18" style="1" customWidth="1"/>
    <col min="6412" max="6413" width="21.7109375" style="1" bestFit="1" customWidth="1"/>
    <col min="6414" max="6414" width="18.42578125" style="1" customWidth="1"/>
    <col min="6415" max="6415" width="24.7109375" style="1" bestFit="1" customWidth="1"/>
    <col min="6416" max="6416" width="23.140625" style="1" customWidth="1"/>
    <col min="6417" max="6417" width="2.7109375" style="1" customWidth="1"/>
    <col min="6418" max="6655" width="11" style="1"/>
    <col min="6656" max="6656" width="3.7109375" style="1" customWidth="1"/>
    <col min="6657" max="6657" width="2.85546875" style="1" customWidth="1"/>
    <col min="6658" max="6658" width="4.42578125" style="1" customWidth="1"/>
    <col min="6659" max="6659" width="27.140625" style="1" customWidth="1"/>
    <col min="6660" max="6660" width="26.28515625" style="1" customWidth="1"/>
    <col min="6661" max="6661" width="24.7109375" style="1" bestFit="1" customWidth="1"/>
    <col min="6662" max="6662" width="23.42578125" style="1" bestFit="1" customWidth="1"/>
    <col min="6663" max="6663" width="18" style="1" customWidth="1"/>
    <col min="6664" max="6664" width="27" style="1" bestFit="1" customWidth="1"/>
    <col min="6665" max="6665" width="23.42578125" style="1" bestFit="1" customWidth="1"/>
    <col min="6666" max="6666" width="21.7109375" style="1" bestFit="1" customWidth="1"/>
    <col min="6667" max="6667" width="18" style="1" customWidth="1"/>
    <col min="6668" max="6669" width="21.7109375" style="1" bestFit="1" customWidth="1"/>
    <col min="6670" max="6670" width="18.42578125" style="1" customWidth="1"/>
    <col min="6671" max="6671" width="24.7109375" style="1" bestFit="1" customWidth="1"/>
    <col min="6672" max="6672" width="23.140625" style="1" customWidth="1"/>
    <col min="6673" max="6673" width="2.7109375" style="1" customWidth="1"/>
    <col min="6674" max="6911" width="11" style="1"/>
    <col min="6912" max="6912" width="3.7109375" style="1" customWidth="1"/>
    <col min="6913" max="6913" width="2.85546875" style="1" customWidth="1"/>
    <col min="6914" max="6914" width="4.42578125" style="1" customWidth="1"/>
    <col min="6915" max="6915" width="27.140625" style="1" customWidth="1"/>
    <col min="6916" max="6916" width="26.28515625" style="1" customWidth="1"/>
    <col min="6917" max="6917" width="24.7109375" style="1" bestFit="1" customWidth="1"/>
    <col min="6918" max="6918" width="23.42578125" style="1" bestFit="1" customWidth="1"/>
    <col min="6919" max="6919" width="18" style="1" customWidth="1"/>
    <col min="6920" max="6920" width="27" style="1" bestFit="1" customWidth="1"/>
    <col min="6921" max="6921" width="23.42578125" style="1" bestFit="1" customWidth="1"/>
    <col min="6922" max="6922" width="21.7109375" style="1" bestFit="1" customWidth="1"/>
    <col min="6923" max="6923" width="18" style="1" customWidth="1"/>
    <col min="6924" max="6925" width="21.7109375" style="1" bestFit="1" customWidth="1"/>
    <col min="6926" max="6926" width="18.42578125" style="1" customWidth="1"/>
    <col min="6927" max="6927" width="24.7109375" style="1" bestFit="1" customWidth="1"/>
    <col min="6928" max="6928" width="23.140625" style="1" customWidth="1"/>
    <col min="6929" max="6929" width="2.7109375" style="1" customWidth="1"/>
    <col min="6930" max="7167" width="11" style="1"/>
    <col min="7168" max="7168" width="3.7109375" style="1" customWidth="1"/>
    <col min="7169" max="7169" width="2.85546875" style="1" customWidth="1"/>
    <col min="7170" max="7170" width="4.42578125" style="1" customWidth="1"/>
    <col min="7171" max="7171" width="27.140625" style="1" customWidth="1"/>
    <col min="7172" max="7172" width="26.28515625" style="1" customWidth="1"/>
    <col min="7173" max="7173" width="24.7109375" style="1" bestFit="1" customWidth="1"/>
    <col min="7174" max="7174" width="23.42578125" style="1" bestFit="1" customWidth="1"/>
    <col min="7175" max="7175" width="18" style="1" customWidth="1"/>
    <col min="7176" max="7176" width="27" style="1" bestFit="1" customWidth="1"/>
    <col min="7177" max="7177" width="23.42578125" style="1" bestFit="1" customWidth="1"/>
    <col min="7178" max="7178" width="21.7109375" style="1" bestFit="1" customWidth="1"/>
    <col min="7179" max="7179" width="18" style="1" customWidth="1"/>
    <col min="7180" max="7181" width="21.7109375" style="1" bestFit="1" customWidth="1"/>
    <col min="7182" max="7182" width="18.42578125" style="1" customWidth="1"/>
    <col min="7183" max="7183" width="24.7109375" style="1" bestFit="1" customWidth="1"/>
    <col min="7184" max="7184" width="23.140625" style="1" customWidth="1"/>
    <col min="7185" max="7185" width="2.7109375" style="1" customWidth="1"/>
    <col min="7186" max="7423" width="11" style="1"/>
    <col min="7424" max="7424" width="3.7109375" style="1" customWidth="1"/>
    <col min="7425" max="7425" width="2.85546875" style="1" customWidth="1"/>
    <col min="7426" max="7426" width="4.42578125" style="1" customWidth="1"/>
    <col min="7427" max="7427" width="27.140625" style="1" customWidth="1"/>
    <col min="7428" max="7428" width="26.28515625" style="1" customWidth="1"/>
    <col min="7429" max="7429" width="24.7109375" style="1" bestFit="1" customWidth="1"/>
    <col min="7430" max="7430" width="23.42578125" style="1" bestFit="1" customWidth="1"/>
    <col min="7431" max="7431" width="18" style="1" customWidth="1"/>
    <col min="7432" max="7432" width="27" style="1" bestFit="1" customWidth="1"/>
    <col min="7433" max="7433" width="23.42578125" style="1" bestFit="1" customWidth="1"/>
    <col min="7434" max="7434" width="21.7109375" style="1" bestFit="1" customWidth="1"/>
    <col min="7435" max="7435" width="18" style="1" customWidth="1"/>
    <col min="7436" max="7437" width="21.7109375" style="1" bestFit="1" customWidth="1"/>
    <col min="7438" max="7438" width="18.42578125" style="1" customWidth="1"/>
    <col min="7439" max="7439" width="24.7109375" style="1" bestFit="1" customWidth="1"/>
    <col min="7440" max="7440" width="23.140625" style="1" customWidth="1"/>
    <col min="7441" max="7441" width="2.7109375" style="1" customWidth="1"/>
    <col min="7442" max="7679" width="11" style="1"/>
    <col min="7680" max="7680" width="3.7109375" style="1" customWidth="1"/>
    <col min="7681" max="7681" width="2.85546875" style="1" customWidth="1"/>
    <col min="7682" max="7682" width="4.42578125" style="1" customWidth="1"/>
    <col min="7683" max="7683" width="27.140625" style="1" customWidth="1"/>
    <col min="7684" max="7684" width="26.28515625" style="1" customWidth="1"/>
    <col min="7685" max="7685" width="24.7109375" style="1" bestFit="1" customWidth="1"/>
    <col min="7686" max="7686" width="23.42578125" style="1" bestFit="1" customWidth="1"/>
    <col min="7687" max="7687" width="18" style="1" customWidth="1"/>
    <col min="7688" max="7688" width="27" style="1" bestFit="1" customWidth="1"/>
    <col min="7689" max="7689" width="23.42578125" style="1" bestFit="1" customWidth="1"/>
    <col min="7690" max="7690" width="21.7109375" style="1" bestFit="1" customWidth="1"/>
    <col min="7691" max="7691" width="18" style="1" customWidth="1"/>
    <col min="7692" max="7693" width="21.7109375" style="1" bestFit="1" customWidth="1"/>
    <col min="7694" max="7694" width="18.42578125" style="1" customWidth="1"/>
    <col min="7695" max="7695" width="24.7109375" style="1" bestFit="1" customWidth="1"/>
    <col min="7696" max="7696" width="23.140625" style="1" customWidth="1"/>
    <col min="7697" max="7697" width="2.7109375" style="1" customWidth="1"/>
    <col min="7698" max="7935" width="11" style="1"/>
    <col min="7936" max="7936" width="3.7109375" style="1" customWidth="1"/>
    <col min="7937" max="7937" width="2.85546875" style="1" customWidth="1"/>
    <col min="7938" max="7938" width="4.42578125" style="1" customWidth="1"/>
    <col min="7939" max="7939" width="27.140625" style="1" customWidth="1"/>
    <col min="7940" max="7940" width="26.28515625" style="1" customWidth="1"/>
    <col min="7941" max="7941" width="24.7109375" style="1" bestFit="1" customWidth="1"/>
    <col min="7942" max="7942" width="23.42578125" style="1" bestFit="1" customWidth="1"/>
    <col min="7943" max="7943" width="18" style="1" customWidth="1"/>
    <col min="7944" max="7944" width="27" style="1" bestFit="1" customWidth="1"/>
    <col min="7945" max="7945" width="23.42578125" style="1" bestFit="1" customWidth="1"/>
    <col min="7946" max="7946" width="21.7109375" style="1" bestFit="1" customWidth="1"/>
    <col min="7947" max="7947" width="18" style="1" customWidth="1"/>
    <col min="7948" max="7949" width="21.7109375" style="1" bestFit="1" customWidth="1"/>
    <col min="7950" max="7950" width="18.42578125" style="1" customWidth="1"/>
    <col min="7951" max="7951" width="24.7109375" style="1" bestFit="1" customWidth="1"/>
    <col min="7952" max="7952" width="23.140625" style="1" customWidth="1"/>
    <col min="7953" max="7953" width="2.7109375" style="1" customWidth="1"/>
    <col min="7954" max="8191" width="11" style="1"/>
    <col min="8192" max="8192" width="3.7109375" style="1" customWidth="1"/>
    <col min="8193" max="8193" width="2.85546875" style="1" customWidth="1"/>
    <col min="8194" max="8194" width="4.42578125" style="1" customWidth="1"/>
    <col min="8195" max="8195" width="27.140625" style="1" customWidth="1"/>
    <col min="8196" max="8196" width="26.28515625" style="1" customWidth="1"/>
    <col min="8197" max="8197" width="24.7109375" style="1" bestFit="1" customWidth="1"/>
    <col min="8198" max="8198" width="23.42578125" style="1" bestFit="1" customWidth="1"/>
    <col min="8199" max="8199" width="18" style="1" customWidth="1"/>
    <col min="8200" max="8200" width="27" style="1" bestFit="1" customWidth="1"/>
    <col min="8201" max="8201" width="23.42578125" style="1" bestFit="1" customWidth="1"/>
    <col min="8202" max="8202" width="21.7109375" style="1" bestFit="1" customWidth="1"/>
    <col min="8203" max="8203" width="18" style="1" customWidth="1"/>
    <col min="8204" max="8205" width="21.7109375" style="1" bestFit="1" customWidth="1"/>
    <col min="8206" max="8206" width="18.42578125" style="1" customWidth="1"/>
    <col min="8207" max="8207" width="24.7109375" style="1" bestFit="1" customWidth="1"/>
    <col min="8208" max="8208" width="23.140625" style="1" customWidth="1"/>
    <col min="8209" max="8209" width="2.7109375" style="1" customWidth="1"/>
    <col min="8210" max="8447" width="11" style="1"/>
    <col min="8448" max="8448" width="3.7109375" style="1" customWidth="1"/>
    <col min="8449" max="8449" width="2.85546875" style="1" customWidth="1"/>
    <col min="8450" max="8450" width="4.42578125" style="1" customWidth="1"/>
    <col min="8451" max="8451" width="27.140625" style="1" customWidth="1"/>
    <col min="8452" max="8452" width="26.28515625" style="1" customWidth="1"/>
    <col min="8453" max="8453" width="24.7109375" style="1" bestFit="1" customWidth="1"/>
    <col min="8454" max="8454" width="23.42578125" style="1" bestFit="1" customWidth="1"/>
    <col min="8455" max="8455" width="18" style="1" customWidth="1"/>
    <col min="8456" max="8456" width="27" style="1" bestFit="1" customWidth="1"/>
    <col min="8457" max="8457" width="23.42578125" style="1" bestFit="1" customWidth="1"/>
    <col min="8458" max="8458" width="21.7109375" style="1" bestFit="1" customWidth="1"/>
    <col min="8459" max="8459" width="18" style="1" customWidth="1"/>
    <col min="8460" max="8461" width="21.7109375" style="1" bestFit="1" customWidth="1"/>
    <col min="8462" max="8462" width="18.42578125" style="1" customWidth="1"/>
    <col min="8463" max="8463" width="24.7109375" style="1" bestFit="1" customWidth="1"/>
    <col min="8464" max="8464" width="23.140625" style="1" customWidth="1"/>
    <col min="8465" max="8465" width="2.7109375" style="1" customWidth="1"/>
    <col min="8466" max="8703" width="11" style="1"/>
    <col min="8704" max="8704" width="3.7109375" style="1" customWidth="1"/>
    <col min="8705" max="8705" width="2.85546875" style="1" customWidth="1"/>
    <col min="8706" max="8706" width="4.42578125" style="1" customWidth="1"/>
    <col min="8707" max="8707" width="27.140625" style="1" customWidth="1"/>
    <col min="8708" max="8708" width="26.28515625" style="1" customWidth="1"/>
    <col min="8709" max="8709" width="24.7109375" style="1" bestFit="1" customWidth="1"/>
    <col min="8710" max="8710" width="23.42578125" style="1" bestFit="1" customWidth="1"/>
    <col min="8711" max="8711" width="18" style="1" customWidth="1"/>
    <col min="8712" max="8712" width="27" style="1" bestFit="1" customWidth="1"/>
    <col min="8713" max="8713" width="23.42578125" style="1" bestFit="1" customWidth="1"/>
    <col min="8714" max="8714" width="21.7109375" style="1" bestFit="1" customWidth="1"/>
    <col min="8715" max="8715" width="18" style="1" customWidth="1"/>
    <col min="8716" max="8717" width="21.7109375" style="1" bestFit="1" customWidth="1"/>
    <col min="8718" max="8718" width="18.42578125" style="1" customWidth="1"/>
    <col min="8719" max="8719" width="24.7109375" style="1" bestFit="1" customWidth="1"/>
    <col min="8720" max="8720" width="23.140625" style="1" customWidth="1"/>
    <col min="8721" max="8721" width="2.7109375" style="1" customWidth="1"/>
    <col min="8722" max="8959" width="11" style="1"/>
    <col min="8960" max="8960" width="3.7109375" style="1" customWidth="1"/>
    <col min="8961" max="8961" width="2.85546875" style="1" customWidth="1"/>
    <col min="8962" max="8962" width="4.42578125" style="1" customWidth="1"/>
    <col min="8963" max="8963" width="27.140625" style="1" customWidth="1"/>
    <col min="8964" max="8964" width="26.28515625" style="1" customWidth="1"/>
    <col min="8965" max="8965" width="24.7109375" style="1" bestFit="1" customWidth="1"/>
    <col min="8966" max="8966" width="23.42578125" style="1" bestFit="1" customWidth="1"/>
    <col min="8967" max="8967" width="18" style="1" customWidth="1"/>
    <col min="8968" max="8968" width="27" style="1" bestFit="1" customWidth="1"/>
    <col min="8969" max="8969" width="23.42578125" style="1" bestFit="1" customWidth="1"/>
    <col min="8970" max="8970" width="21.7109375" style="1" bestFit="1" customWidth="1"/>
    <col min="8971" max="8971" width="18" style="1" customWidth="1"/>
    <col min="8972" max="8973" width="21.7109375" style="1" bestFit="1" customWidth="1"/>
    <col min="8974" max="8974" width="18.42578125" style="1" customWidth="1"/>
    <col min="8975" max="8975" width="24.7109375" style="1" bestFit="1" customWidth="1"/>
    <col min="8976" max="8976" width="23.140625" style="1" customWidth="1"/>
    <col min="8977" max="8977" width="2.7109375" style="1" customWidth="1"/>
    <col min="8978" max="9215" width="11" style="1"/>
    <col min="9216" max="9216" width="3.7109375" style="1" customWidth="1"/>
    <col min="9217" max="9217" width="2.85546875" style="1" customWidth="1"/>
    <col min="9218" max="9218" width="4.42578125" style="1" customWidth="1"/>
    <col min="9219" max="9219" width="27.140625" style="1" customWidth="1"/>
    <col min="9220" max="9220" width="26.28515625" style="1" customWidth="1"/>
    <col min="9221" max="9221" width="24.7109375" style="1" bestFit="1" customWidth="1"/>
    <col min="9222" max="9222" width="23.42578125" style="1" bestFit="1" customWidth="1"/>
    <col min="9223" max="9223" width="18" style="1" customWidth="1"/>
    <col min="9224" max="9224" width="27" style="1" bestFit="1" customWidth="1"/>
    <col min="9225" max="9225" width="23.42578125" style="1" bestFit="1" customWidth="1"/>
    <col min="9226" max="9226" width="21.7109375" style="1" bestFit="1" customWidth="1"/>
    <col min="9227" max="9227" width="18" style="1" customWidth="1"/>
    <col min="9228" max="9229" width="21.7109375" style="1" bestFit="1" customWidth="1"/>
    <col min="9230" max="9230" width="18.42578125" style="1" customWidth="1"/>
    <col min="9231" max="9231" width="24.7109375" style="1" bestFit="1" customWidth="1"/>
    <col min="9232" max="9232" width="23.140625" style="1" customWidth="1"/>
    <col min="9233" max="9233" width="2.7109375" style="1" customWidth="1"/>
    <col min="9234" max="9471" width="11" style="1"/>
    <col min="9472" max="9472" width="3.7109375" style="1" customWidth="1"/>
    <col min="9473" max="9473" width="2.85546875" style="1" customWidth="1"/>
    <col min="9474" max="9474" width="4.42578125" style="1" customWidth="1"/>
    <col min="9475" max="9475" width="27.140625" style="1" customWidth="1"/>
    <col min="9476" max="9476" width="26.28515625" style="1" customWidth="1"/>
    <col min="9477" max="9477" width="24.7109375" style="1" bestFit="1" customWidth="1"/>
    <col min="9478" max="9478" width="23.42578125" style="1" bestFit="1" customWidth="1"/>
    <col min="9479" max="9479" width="18" style="1" customWidth="1"/>
    <col min="9480" max="9480" width="27" style="1" bestFit="1" customWidth="1"/>
    <col min="9481" max="9481" width="23.42578125" style="1" bestFit="1" customWidth="1"/>
    <col min="9482" max="9482" width="21.7109375" style="1" bestFit="1" customWidth="1"/>
    <col min="9483" max="9483" width="18" style="1" customWidth="1"/>
    <col min="9484" max="9485" width="21.7109375" style="1" bestFit="1" customWidth="1"/>
    <col min="9486" max="9486" width="18.42578125" style="1" customWidth="1"/>
    <col min="9487" max="9487" width="24.7109375" style="1" bestFit="1" customWidth="1"/>
    <col min="9488" max="9488" width="23.140625" style="1" customWidth="1"/>
    <col min="9489" max="9489" width="2.7109375" style="1" customWidth="1"/>
    <col min="9490" max="9727" width="11" style="1"/>
    <col min="9728" max="9728" width="3.7109375" style="1" customWidth="1"/>
    <col min="9729" max="9729" width="2.85546875" style="1" customWidth="1"/>
    <col min="9730" max="9730" width="4.42578125" style="1" customWidth="1"/>
    <col min="9731" max="9731" width="27.140625" style="1" customWidth="1"/>
    <col min="9732" max="9732" width="26.28515625" style="1" customWidth="1"/>
    <col min="9733" max="9733" width="24.7109375" style="1" bestFit="1" customWidth="1"/>
    <col min="9734" max="9734" width="23.42578125" style="1" bestFit="1" customWidth="1"/>
    <col min="9735" max="9735" width="18" style="1" customWidth="1"/>
    <col min="9736" max="9736" width="27" style="1" bestFit="1" customWidth="1"/>
    <col min="9737" max="9737" width="23.42578125" style="1" bestFit="1" customWidth="1"/>
    <col min="9738" max="9738" width="21.7109375" style="1" bestFit="1" customWidth="1"/>
    <col min="9739" max="9739" width="18" style="1" customWidth="1"/>
    <col min="9740" max="9741" width="21.7109375" style="1" bestFit="1" customWidth="1"/>
    <col min="9742" max="9742" width="18.42578125" style="1" customWidth="1"/>
    <col min="9743" max="9743" width="24.7109375" style="1" bestFit="1" customWidth="1"/>
    <col min="9744" max="9744" width="23.140625" style="1" customWidth="1"/>
    <col min="9745" max="9745" width="2.7109375" style="1" customWidth="1"/>
    <col min="9746" max="9983" width="11" style="1"/>
    <col min="9984" max="9984" width="3.7109375" style="1" customWidth="1"/>
    <col min="9985" max="9985" width="2.85546875" style="1" customWidth="1"/>
    <col min="9986" max="9986" width="4.42578125" style="1" customWidth="1"/>
    <col min="9987" max="9987" width="27.140625" style="1" customWidth="1"/>
    <col min="9988" max="9988" width="26.28515625" style="1" customWidth="1"/>
    <col min="9989" max="9989" width="24.7109375" style="1" bestFit="1" customWidth="1"/>
    <col min="9990" max="9990" width="23.42578125" style="1" bestFit="1" customWidth="1"/>
    <col min="9991" max="9991" width="18" style="1" customWidth="1"/>
    <col min="9992" max="9992" width="27" style="1" bestFit="1" customWidth="1"/>
    <col min="9993" max="9993" width="23.42578125" style="1" bestFit="1" customWidth="1"/>
    <col min="9994" max="9994" width="21.7109375" style="1" bestFit="1" customWidth="1"/>
    <col min="9995" max="9995" width="18" style="1" customWidth="1"/>
    <col min="9996" max="9997" width="21.7109375" style="1" bestFit="1" customWidth="1"/>
    <col min="9998" max="9998" width="18.42578125" style="1" customWidth="1"/>
    <col min="9999" max="9999" width="24.7109375" style="1" bestFit="1" customWidth="1"/>
    <col min="10000" max="10000" width="23.140625" style="1" customWidth="1"/>
    <col min="10001" max="10001" width="2.7109375" style="1" customWidth="1"/>
    <col min="10002" max="10239" width="11" style="1"/>
    <col min="10240" max="10240" width="3.7109375" style="1" customWidth="1"/>
    <col min="10241" max="10241" width="2.85546875" style="1" customWidth="1"/>
    <col min="10242" max="10242" width="4.42578125" style="1" customWidth="1"/>
    <col min="10243" max="10243" width="27.140625" style="1" customWidth="1"/>
    <col min="10244" max="10244" width="26.28515625" style="1" customWidth="1"/>
    <col min="10245" max="10245" width="24.7109375" style="1" bestFit="1" customWidth="1"/>
    <col min="10246" max="10246" width="23.42578125" style="1" bestFit="1" customWidth="1"/>
    <col min="10247" max="10247" width="18" style="1" customWidth="1"/>
    <col min="10248" max="10248" width="27" style="1" bestFit="1" customWidth="1"/>
    <col min="10249" max="10249" width="23.42578125" style="1" bestFit="1" customWidth="1"/>
    <col min="10250" max="10250" width="21.7109375" style="1" bestFit="1" customWidth="1"/>
    <col min="10251" max="10251" width="18" style="1" customWidth="1"/>
    <col min="10252" max="10253" width="21.7109375" style="1" bestFit="1" customWidth="1"/>
    <col min="10254" max="10254" width="18.42578125" style="1" customWidth="1"/>
    <col min="10255" max="10255" width="24.7109375" style="1" bestFit="1" customWidth="1"/>
    <col min="10256" max="10256" width="23.140625" style="1" customWidth="1"/>
    <col min="10257" max="10257" width="2.7109375" style="1" customWidth="1"/>
    <col min="10258" max="10495" width="11" style="1"/>
    <col min="10496" max="10496" width="3.7109375" style="1" customWidth="1"/>
    <col min="10497" max="10497" width="2.85546875" style="1" customWidth="1"/>
    <col min="10498" max="10498" width="4.42578125" style="1" customWidth="1"/>
    <col min="10499" max="10499" width="27.140625" style="1" customWidth="1"/>
    <col min="10500" max="10500" width="26.28515625" style="1" customWidth="1"/>
    <col min="10501" max="10501" width="24.7109375" style="1" bestFit="1" customWidth="1"/>
    <col min="10502" max="10502" width="23.42578125" style="1" bestFit="1" customWidth="1"/>
    <col min="10503" max="10503" width="18" style="1" customWidth="1"/>
    <col min="10504" max="10504" width="27" style="1" bestFit="1" customWidth="1"/>
    <col min="10505" max="10505" width="23.42578125" style="1" bestFit="1" customWidth="1"/>
    <col min="10506" max="10506" width="21.7109375" style="1" bestFit="1" customWidth="1"/>
    <col min="10507" max="10507" width="18" style="1" customWidth="1"/>
    <col min="10508" max="10509" width="21.7109375" style="1" bestFit="1" customWidth="1"/>
    <col min="10510" max="10510" width="18.42578125" style="1" customWidth="1"/>
    <col min="10511" max="10511" width="24.7109375" style="1" bestFit="1" customWidth="1"/>
    <col min="10512" max="10512" width="23.140625" style="1" customWidth="1"/>
    <col min="10513" max="10513" width="2.7109375" style="1" customWidth="1"/>
    <col min="10514" max="10751" width="11" style="1"/>
    <col min="10752" max="10752" width="3.7109375" style="1" customWidth="1"/>
    <col min="10753" max="10753" width="2.85546875" style="1" customWidth="1"/>
    <col min="10754" max="10754" width="4.42578125" style="1" customWidth="1"/>
    <col min="10755" max="10755" width="27.140625" style="1" customWidth="1"/>
    <col min="10756" max="10756" width="26.28515625" style="1" customWidth="1"/>
    <col min="10757" max="10757" width="24.7109375" style="1" bestFit="1" customWidth="1"/>
    <col min="10758" max="10758" width="23.42578125" style="1" bestFit="1" customWidth="1"/>
    <col min="10759" max="10759" width="18" style="1" customWidth="1"/>
    <col min="10760" max="10760" width="27" style="1" bestFit="1" customWidth="1"/>
    <col min="10761" max="10761" width="23.42578125" style="1" bestFit="1" customWidth="1"/>
    <col min="10762" max="10762" width="21.7109375" style="1" bestFit="1" customWidth="1"/>
    <col min="10763" max="10763" width="18" style="1" customWidth="1"/>
    <col min="10764" max="10765" width="21.7109375" style="1" bestFit="1" customWidth="1"/>
    <col min="10766" max="10766" width="18.42578125" style="1" customWidth="1"/>
    <col min="10767" max="10767" width="24.7109375" style="1" bestFit="1" customWidth="1"/>
    <col min="10768" max="10768" width="23.140625" style="1" customWidth="1"/>
    <col min="10769" max="10769" width="2.7109375" style="1" customWidth="1"/>
    <col min="10770" max="11007" width="11" style="1"/>
    <col min="11008" max="11008" width="3.7109375" style="1" customWidth="1"/>
    <col min="11009" max="11009" width="2.85546875" style="1" customWidth="1"/>
    <col min="11010" max="11010" width="4.42578125" style="1" customWidth="1"/>
    <col min="11011" max="11011" width="27.140625" style="1" customWidth="1"/>
    <col min="11012" max="11012" width="26.28515625" style="1" customWidth="1"/>
    <col min="11013" max="11013" width="24.7109375" style="1" bestFit="1" customWidth="1"/>
    <col min="11014" max="11014" width="23.42578125" style="1" bestFit="1" customWidth="1"/>
    <col min="11015" max="11015" width="18" style="1" customWidth="1"/>
    <col min="11016" max="11016" width="27" style="1" bestFit="1" customWidth="1"/>
    <col min="11017" max="11017" width="23.42578125" style="1" bestFit="1" customWidth="1"/>
    <col min="11018" max="11018" width="21.7109375" style="1" bestFit="1" customWidth="1"/>
    <col min="11019" max="11019" width="18" style="1" customWidth="1"/>
    <col min="11020" max="11021" width="21.7109375" style="1" bestFit="1" customWidth="1"/>
    <col min="11022" max="11022" width="18.42578125" style="1" customWidth="1"/>
    <col min="11023" max="11023" width="24.7109375" style="1" bestFit="1" customWidth="1"/>
    <col min="11024" max="11024" width="23.140625" style="1" customWidth="1"/>
    <col min="11025" max="11025" width="2.7109375" style="1" customWidth="1"/>
    <col min="11026" max="11263" width="11" style="1"/>
    <col min="11264" max="11264" width="3.7109375" style="1" customWidth="1"/>
    <col min="11265" max="11265" width="2.85546875" style="1" customWidth="1"/>
    <col min="11266" max="11266" width="4.42578125" style="1" customWidth="1"/>
    <col min="11267" max="11267" width="27.140625" style="1" customWidth="1"/>
    <col min="11268" max="11268" width="26.28515625" style="1" customWidth="1"/>
    <col min="11269" max="11269" width="24.7109375" style="1" bestFit="1" customWidth="1"/>
    <col min="11270" max="11270" width="23.42578125" style="1" bestFit="1" customWidth="1"/>
    <col min="11271" max="11271" width="18" style="1" customWidth="1"/>
    <col min="11272" max="11272" width="27" style="1" bestFit="1" customWidth="1"/>
    <col min="11273" max="11273" width="23.42578125" style="1" bestFit="1" customWidth="1"/>
    <col min="11274" max="11274" width="21.7109375" style="1" bestFit="1" customWidth="1"/>
    <col min="11275" max="11275" width="18" style="1" customWidth="1"/>
    <col min="11276" max="11277" width="21.7109375" style="1" bestFit="1" customWidth="1"/>
    <col min="11278" max="11278" width="18.42578125" style="1" customWidth="1"/>
    <col min="11279" max="11279" width="24.7109375" style="1" bestFit="1" customWidth="1"/>
    <col min="11280" max="11280" width="23.140625" style="1" customWidth="1"/>
    <col min="11281" max="11281" width="2.7109375" style="1" customWidth="1"/>
    <col min="11282" max="11519" width="11" style="1"/>
    <col min="11520" max="11520" width="3.7109375" style="1" customWidth="1"/>
    <col min="11521" max="11521" width="2.85546875" style="1" customWidth="1"/>
    <col min="11522" max="11522" width="4.42578125" style="1" customWidth="1"/>
    <col min="11523" max="11523" width="27.140625" style="1" customWidth="1"/>
    <col min="11524" max="11524" width="26.28515625" style="1" customWidth="1"/>
    <col min="11525" max="11525" width="24.7109375" style="1" bestFit="1" customWidth="1"/>
    <col min="11526" max="11526" width="23.42578125" style="1" bestFit="1" customWidth="1"/>
    <col min="11527" max="11527" width="18" style="1" customWidth="1"/>
    <col min="11528" max="11528" width="27" style="1" bestFit="1" customWidth="1"/>
    <col min="11529" max="11529" width="23.42578125" style="1" bestFit="1" customWidth="1"/>
    <col min="11530" max="11530" width="21.7109375" style="1" bestFit="1" customWidth="1"/>
    <col min="11531" max="11531" width="18" style="1" customWidth="1"/>
    <col min="11532" max="11533" width="21.7109375" style="1" bestFit="1" customWidth="1"/>
    <col min="11534" max="11534" width="18.42578125" style="1" customWidth="1"/>
    <col min="11535" max="11535" width="24.7109375" style="1" bestFit="1" customWidth="1"/>
    <col min="11536" max="11536" width="23.140625" style="1" customWidth="1"/>
    <col min="11537" max="11537" width="2.7109375" style="1" customWidth="1"/>
    <col min="11538" max="11775" width="11" style="1"/>
    <col min="11776" max="11776" width="3.7109375" style="1" customWidth="1"/>
    <col min="11777" max="11777" width="2.85546875" style="1" customWidth="1"/>
    <col min="11778" max="11778" width="4.42578125" style="1" customWidth="1"/>
    <col min="11779" max="11779" width="27.140625" style="1" customWidth="1"/>
    <col min="11780" max="11780" width="26.28515625" style="1" customWidth="1"/>
    <col min="11781" max="11781" width="24.7109375" style="1" bestFit="1" customWidth="1"/>
    <col min="11782" max="11782" width="23.42578125" style="1" bestFit="1" customWidth="1"/>
    <col min="11783" max="11783" width="18" style="1" customWidth="1"/>
    <col min="11784" max="11784" width="27" style="1" bestFit="1" customWidth="1"/>
    <col min="11785" max="11785" width="23.42578125" style="1" bestFit="1" customWidth="1"/>
    <col min="11786" max="11786" width="21.7109375" style="1" bestFit="1" customWidth="1"/>
    <col min="11787" max="11787" width="18" style="1" customWidth="1"/>
    <col min="11788" max="11789" width="21.7109375" style="1" bestFit="1" customWidth="1"/>
    <col min="11790" max="11790" width="18.42578125" style="1" customWidth="1"/>
    <col min="11791" max="11791" width="24.7109375" style="1" bestFit="1" customWidth="1"/>
    <col min="11792" max="11792" width="23.140625" style="1" customWidth="1"/>
    <col min="11793" max="11793" width="2.7109375" style="1" customWidth="1"/>
    <col min="11794" max="12031" width="11" style="1"/>
    <col min="12032" max="12032" width="3.7109375" style="1" customWidth="1"/>
    <col min="12033" max="12033" width="2.85546875" style="1" customWidth="1"/>
    <col min="12034" max="12034" width="4.42578125" style="1" customWidth="1"/>
    <col min="12035" max="12035" width="27.140625" style="1" customWidth="1"/>
    <col min="12036" max="12036" width="26.28515625" style="1" customWidth="1"/>
    <col min="12037" max="12037" width="24.7109375" style="1" bestFit="1" customWidth="1"/>
    <col min="12038" max="12038" width="23.42578125" style="1" bestFit="1" customWidth="1"/>
    <col min="12039" max="12039" width="18" style="1" customWidth="1"/>
    <col min="12040" max="12040" width="27" style="1" bestFit="1" customWidth="1"/>
    <col min="12041" max="12041" width="23.42578125" style="1" bestFit="1" customWidth="1"/>
    <col min="12042" max="12042" width="21.7109375" style="1" bestFit="1" customWidth="1"/>
    <col min="12043" max="12043" width="18" style="1" customWidth="1"/>
    <col min="12044" max="12045" width="21.7109375" style="1" bestFit="1" customWidth="1"/>
    <col min="12046" max="12046" width="18.42578125" style="1" customWidth="1"/>
    <col min="12047" max="12047" width="24.7109375" style="1" bestFit="1" customWidth="1"/>
    <col min="12048" max="12048" width="23.140625" style="1" customWidth="1"/>
    <col min="12049" max="12049" width="2.7109375" style="1" customWidth="1"/>
    <col min="12050" max="12287" width="11" style="1"/>
    <col min="12288" max="12288" width="3.7109375" style="1" customWidth="1"/>
    <col min="12289" max="12289" width="2.85546875" style="1" customWidth="1"/>
    <col min="12290" max="12290" width="4.42578125" style="1" customWidth="1"/>
    <col min="12291" max="12291" width="27.140625" style="1" customWidth="1"/>
    <col min="12292" max="12292" width="26.28515625" style="1" customWidth="1"/>
    <col min="12293" max="12293" width="24.7109375" style="1" bestFit="1" customWidth="1"/>
    <col min="12294" max="12294" width="23.42578125" style="1" bestFit="1" customWidth="1"/>
    <col min="12295" max="12295" width="18" style="1" customWidth="1"/>
    <col min="12296" max="12296" width="27" style="1" bestFit="1" customWidth="1"/>
    <col min="12297" max="12297" width="23.42578125" style="1" bestFit="1" customWidth="1"/>
    <col min="12298" max="12298" width="21.7109375" style="1" bestFit="1" customWidth="1"/>
    <col min="12299" max="12299" width="18" style="1" customWidth="1"/>
    <col min="12300" max="12301" width="21.7109375" style="1" bestFit="1" customWidth="1"/>
    <col min="12302" max="12302" width="18.42578125" style="1" customWidth="1"/>
    <col min="12303" max="12303" width="24.7109375" style="1" bestFit="1" customWidth="1"/>
    <col min="12304" max="12304" width="23.140625" style="1" customWidth="1"/>
    <col min="12305" max="12305" width="2.7109375" style="1" customWidth="1"/>
    <col min="12306" max="12543" width="11" style="1"/>
    <col min="12544" max="12544" width="3.7109375" style="1" customWidth="1"/>
    <col min="12545" max="12545" width="2.85546875" style="1" customWidth="1"/>
    <col min="12546" max="12546" width="4.42578125" style="1" customWidth="1"/>
    <col min="12547" max="12547" width="27.140625" style="1" customWidth="1"/>
    <col min="12548" max="12548" width="26.28515625" style="1" customWidth="1"/>
    <col min="12549" max="12549" width="24.7109375" style="1" bestFit="1" customWidth="1"/>
    <col min="12550" max="12550" width="23.42578125" style="1" bestFit="1" customWidth="1"/>
    <col min="12551" max="12551" width="18" style="1" customWidth="1"/>
    <col min="12552" max="12552" width="27" style="1" bestFit="1" customWidth="1"/>
    <col min="12553" max="12553" width="23.42578125" style="1" bestFit="1" customWidth="1"/>
    <col min="12554" max="12554" width="21.7109375" style="1" bestFit="1" customWidth="1"/>
    <col min="12555" max="12555" width="18" style="1" customWidth="1"/>
    <col min="12556" max="12557" width="21.7109375" style="1" bestFit="1" customWidth="1"/>
    <col min="12558" max="12558" width="18.42578125" style="1" customWidth="1"/>
    <col min="12559" max="12559" width="24.7109375" style="1" bestFit="1" customWidth="1"/>
    <col min="12560" max="12560" width="23.140625" style="1" customWidth="1"/>
    <col min="12561" max="12561" width="2.7109375" style="1" customWidth="1"/>
    <col min="12562" max="12799" width="11" style="1"/>
    <col min="12800" max="12800" width="3.7109375" style="1" customWidth="1"/>
    <col min="12801" max="12801" width="2.85546875" style="1" customWidth="1"/>
    <col min="12802" max="12802" width="4.42578125" style="1" customWidth="1"/>
    <col min="12803" max="12803" width="27.140625" style="1" customWidth="1"/>
    <col min="12804" max="12804" width="26.28515625" style="1" customWidth="1"/>
    <col min="12805" max="12805" width="24.7109375" style="1" bestFit="1" customWidth="1"/>
    <col min="12806" max="12806" width="23.42578125" style="1" bestFit="1" customWidth="1"/>
    <col min="12807" max="12807" width="18" style="1" customWidth="1"/>
    <col min="12808" max="12808" width="27" style="1" bestFit="1" customWidth="1"/>
    <col min="12809" max="12809" width="23.42578125" style="1" bestFit="1" customWidth="1"/>
    <col min="12810" max="12810" width="21.7109375" style="1" bestFit="1" customWidth="1"/>
    <col min="12811" max="12811" width="18" style="1" customWidth="1"/>
    <col min="12812" max="12813" width="21.7109375" style="1" bestFit="1" customWidth="1"/>
    <col min="12814" max="12814" width="18.42578125" style="1" customWidth="1"/>
    <col min="12815" max="12815" width="24.7109375" style="1" bestFit="1" customWidth="1"/>
    <col min="12816" max="12816" width="23.140625" style="1" customWidth="1"/>
    <col min="12817" max="12817" width="2.7109375" style="1" customWidth="1"/>
    <col min="12818" max="13055" width="11" style="1"/>
    <col min="13056" max="13056" width="3.7109375" style="1" customWidth="1"/>
    <col min="13057" max="13057" width="2.85546875" style="1" customWidth="1"/>
    <col min="13058" max="13058" width="4.42578125" style="1" customWidth="1"/>
    <col min="13059" max="13059" width="27.140625" style="1" customWidth="1"/>
    <col min="13060" max="13060" width="26.28515625" style="1" customWidth="1"/>
    <col min="13061" max="13061" width="24.7109375" style="1" bestFit="1" customWidth="1"/>
    <col min="13062" max="13062" width="23.42578125" style="1" bestFit="1" customWidth="1"/>
    <col min="13063" max="13063" width="18" style="1" customWidth="1"/>
    <col min="13064" max="13064" width="27" style="1" bestFit="1" customWidth="1"/>
    <col min="13065" max="13065" width="23.42578125" style="1" bestFit="1" customWidth="1"/>
    <col min="13066" max="13066" width="21.7109375" style="1" bestFit="1" customWidth="1"/>
    <col min="13067" max="13067" width="18" style="1" customWidth="1"/>
    <col min="13068" max="13069" width="21.7109375" style="1" bestFit="1" customWidth="1"/>
    <col min="13070" max="13070" width="18.42578125" style="1" customWidth="1"/>
    <col min="13071" max="13071" width="24.7109375" style="1" bestFit="1" customWidth="1"/>
    <col min="13072" max="13072" width="23.140625" style="1" customWidth="1"/>
    <col min="13073" max="13073" width="2.7109375" style="1" customWidth="1"/>
    <col min="13074" max="13311" width="11" style="1"/>
    <col min="13312" max="13312" width="3.7109375" style="1" customWidth="1"/>
    <col min="13313" max="13313" width="2.85546875" style="1" customWidth="1"/>
    <col min="13314" max="13314" width="4.42578125" style="1" customWidth="1"/>
    <col min="13315" max="13315" width="27.140625" style="1" customWidth="1"/>
    <col min="13316" max="13316" width="26.28515625" style="1" customWidth="1"/>
    <col min="13317" max="13317" width="24.7109375" style="1" bestFit="1" customWidth="1"/>
    <col min="13318" max="13318" width="23.42578125" style="1" bestFit="1" customWidth="1"/>
    <col min="13319" max="13319" width="18" style="1" customWidth="1"/>
    <col min="13320" max="13320" width="27" style="1" bestFit="1" customWidth="1"/>
    <col min="13321" max="13321" width="23.42578125" style="1" bestFit="1" customWidth="1"/>
    <col min="13322" max="13322" width="21.7109375" style="1" bestFit="1" customWidth="1"/>
    <col min="13323" max="13323" width="18" style="1" customWidth="1"/>
    <col min="13324" max="13325" width="21.7109375" style="1" bestFit="1" customWidth="1"/>
    <col min="13326" max="13326" width="18.42578125" style="1" customWidth="1"/>
    <col min="13327" max="13327" width="24.7109375" style="1" bestFit="1" customWidth="1"/>
    <col min="13328" max="13328" width="23.140625" style="1" customWidth="1"/>
    <col min="13329" max="13329" width="2.7109375" style="1" customWidth="1"/>
    <col min="13330" max="13567" width="11" style="1"/>
    <col min="13568" max="13568" width="3.7109375" style="1" customWidth="1"/>
    <col min="13569" max="13569" width="2.85546875" style="1" customWidth="1"/>
    <col min="13570" max="13570" width="4.42578125" style="1" customWidth="1"/>
    <col min="13571" max="13571" width="27.140625" style="1" customWidth="1"/>
    <col min="13572" max="13572" width="26.28515625" style="1" customWidth="1"/>
    <col min="13573" max="13573" width="24.7109375" style="1" bestFit="1" customWidth="1"/>
    <col min="13574" max="13574" width="23.42578125" style="1" bestFit="1" customWidth="1"/>
    <col min="13575" max="13575" width="18" style="1" customWidth="1"/>
    <col min="13576" max="13576" width="27" style="1" bestFit="1" customWidth="1"/>
    <col min="13577" max="13577" width="23.42578125" style="1" bestFit="1" customWidth="1"/>
    <col min="13578" max="13578" width="21.7109375" style="1" bestFit="1" customWidth="1"/>
    <col min="13579" max="13579" width="18" style="1" customWidth="1"/>
    <col min="13580" max="13581" width="21.7109375" style="1" bestFit="1" customWidth="1"/>
    <col min="13582" max="13582" width="18.42578125" style="1" customWidth="1"/>
    <col min="13583" max="13583" width="24.7109375" style="1" bestFit="1" customWidth="1"/>
    <col min="13584" max="13584" width="23.140625" style="1" customWidth="1"/>
    <col min="13585" max="13585" width="2.7109375" style="1" customWidth="1"/>
    <col min="13586" max="13823" width="11" style="1"/>
    <col min="13824" max="13824" width="3.7109375" style="1" customWidth="1"/>
    <col min="13825" max="13825" width="2.85546875" style="1" customWidth="1"/>
    <col min="13826" max="13826" width="4.42578125" style="1" customWidth="1"/>
    <col min="13827" max="13827" width="27.140625" style="1" customWidth="1"/>
    <col min="13828" max="13828" width="26.28515625" style="1" customWidth="1"/>
    <col min="13829" max="13829" width="24.7109375" style="1" bestFit="1" customWidth="1"/>
    <col min="13830" max="13830" width="23.42578125" style="1" bestFit="1" customWidth="1"/>
    <col min="13831" max="13831" width="18" style="1" customWidth="1"/>
    <col min="13832" max="13832" width="27" style="1" bestFit="1" customWidth="1"/>
    <col min="13833" max="13833" width="23.42578125" style="1" bestFit="1" customWidth="1"/>
    <col min="13834" max="13834" width="21.7109375" style="1" bestFit="1" customWidth="1"/>
    <col min="13835" max="13835" width="18" style="1" customWidth="1"/>
    <col min="13836" max="13837" width="21.7109375" style="1" bestFit="1" customWidth="1"/>
    <col min="13838" max="13838" width="18.42578125" style="1" customWidth="1"/>
    <col min="13839" max="13839" width="24.7109375" style="1" bestFit="1" customWidth="1"/>
    <col min="13840" max="13840" width="23.140625" style="1" customWidth="1"/>
    <col min="13841" max="13841" width="2.7109375" style="1" customWidth="1"/>
    <col min="13842" max="14079" width="11" style="1"/>
    <col min="14080" max="14080" width="3.7109375" style="1" customWidth="1"/>
    <col min="14081" max="14081" width="2.85546875" style="1" customWidth="1"/>
    <col min="14082" max="14082" width="4.42578125" style="1" customWidth="1"/>
    <col min="14083" max="14083" width="27.140625" style="1" customWidth="1"/>
    <col min="14084" max="14084" width="26.28515625" style="1" customWidth="1"/>
    <col min="14085" max="14085" width="24.7109375" style="1" bestFit="1" customWidth="1"/>
    <col min="14086" max="14086" width="23.42578125" style="1" bestFit="1" customWidth="1"/>
    <col min="14087" max="14087" width="18" style="1" customWidth="1"/>
    <col min="14088" max="14088" width="27" style="1" bestFit="1" customWidth="1"/>
    <col min="14089" max="14089" width="23.42578125" style="1" bestFit="1" customWidth="1"/>
    <col min="14090" max="14090" width="21.7109375" style="1" bestFit="1" customWidth="1"/>
    <col min="14091" max="14091" width="18" style="1" customWidth="1"/>
    <col min="14092" max="14093" width="21.7109375" style="1" bestFit="1" customWidth="1"/>
    <col min="14094" max="14094" width="18.42578125" style="1" customWidth="1"/>
    <col min="14095" max="14095" width="24.7109375" style="1" bestFit="1" customWidth="1"/>
    <col min="14096" max="14096" width="23.140625" style="1" customWidth="1"/>
    <col min="14097" max="14097" width="2.7109375" style="1" customWidth="1"/>
    <col min="14098" max="14335" width="11" style="1"/>
    <col min="14336" max="14336" width="3.7109375" style="1" customWidth="1"/>
    <col min="14337" max="14337" width="2.85546875" style="1" customWidth="1"/>
    <col min="14338" max="14338" width="4.42578125" style="1" customWidth="1"/>
    <col min="14339" max="14339" width="27.140625" style="1" customWidth="1"/>
    <col min="14340" max="14340" width="26.28515625" style="1" customWidth="1"/>
    <col min="14341" max="14341" width="24.7109375" style="1" bestFit="1" customWidth="1"/>
    <col min="14342" max="14342" width="23.42578125" style="1" bestFit="1" customWidth="1"/>
    <col min="14343" max="14343" width="18" style="1" customWidth="1"/>
    <col min="14344" max="14344" width="27" style="1" bestFit="1" customWidth="1"/>
    <col min="14345" max="14345" width="23.42578125" style="1" bestFit="1" customWidth="1"/>
    <col min="14346" max="14346" width="21.7109375" style="1" bestFit="1" customWidth="1"/>
    <col min="14347" max="14347" width="18" style="1" customWidth="1"/>
    <col min="14348" max="14349" width="21.7109375" style="1" bestFit="1" customWidth="1"/>
    <col min="14350" max="14350" width="18.42578125" style="1" customWidth="1"/>
    <col min="14351" max="14351" width="24.7109375" style="1" bestFit="1" customWidth="1"/>
    <col min="14352" max="14352" width="23.140625" style="1" customWidth="1"/>
    <col min="14353" max="14353" width="2.7109375" style="1" customWidth="1"/>
    <col min="14354" max="14591" width="11" style="1"/>
    <col min="14592" max="14592" width="3.7109375" style="1" customWidth="1"/>
    <col min="14593" max="14593" width="2.85546875" style="1" customWidth="1"/>
    <col min="14594" max="14594" width="4.42578125" style="1" customWidth="1"/>
    <col min="14595" max="14595" width="27.140625" style="1" customWidth="1"/>
    <col min="14596" max="14596" width="26.28515625" style="1" customWidth="1"/>
    <col min="14597" max="14597" width="24.7109375" style="1" bestFit="1" customWidth="1"/>
    <col min="14598" max="14598" width="23.42578125" style="1" bestFit="1" customWidth="1"/>
    <col min="14599" max="14599" width="18" style="1" customWidth="1"/>
    <col min="14600" max="14600" width="27" style="1" bestFit="1" customWidth="1"/>
    <col min="14601" max="14601" width="23.42578125" style="1" bestFit="1" customWidth="1"/>
    <col min="14602" max="14602" width="21.7109375" style="1" bestFit="1" customWidth="1"/>
    <col min="14603" max="14603" width="18" style="1" customWidth="1"/>
    <col min="14604" max="14605" width="21.7109375" style="1" bestFit="1" customWidth="1"/>
    <col min="14606" max="14606" width="18.42578125" style="1" customWidth="1"/>
    <col min="14607" max="14607" width="24.7109375" style="1" bestFit="1" customWidth="1"/>
    <col min="14608" max="14608" width="23.140625" style="1" customWidth="1"/>
    <col min="14609" max="14609" width="2.7109375" style="1" customWidth="1"/>
    <col min="14610" max="14847" width="11" style="1"/>
    <col min="14848" max="14848" width="3.7109375" style="1" customWidth="1"/>
    <col min="14849" max="14849" width="2.85546875" style="1" customWidth="1"/>
    <col min="14850" max="14850" width="4.42578125" style="1" customWidth="1"/>
    <col min="14851" max="14851" width="27.140625" style="1" customWidth="1"/>
    <col min="14852" max="14852" width="26.28515625" style="1" customWidth="1"/>
    <col min="14853" max="14853" width="24.7109375" style="1" bestFit="1" customWidth="1"/>
    <col min="14854" max="14854" width="23.42578125" style="1" bestFit="1" customWidth="1"/>
    <col min="14855" max="14855" width="18" style="1" customWidth="1"/>
    <col min="14856" max="14856" width="27" style="1" bestFit="1" customWidth="1"/>
    <col min="14857" max="14857" width="23.42578125" style="1" bestFit="1" customWidth="1"/>
    <col min="14858" max="14858" width="21.7109375" style="1" bestFit="1" customWidth="1"/>
    <col min="14859" max="14859" width="18" style="1" customWidth="1"/>
    <col min="14860" max="14861" width="21.7109375" style="1" bestFit="1" customWidth="1"/>
    <col min="14862" max="14862" width="18.42578125" style="1" customWidth="1"/>
    <col min="14863" max="14863" width="24.7109375" style="1" bestFit="1" customWidth="1"/>
    <col min="14864" max="14864" width="23.140625" style="1" customWidth="1"/>
    <col min="14865" max="14865" width="2.7109375" style="1" customWidth="1"/>
    <col min="14866" max="15103" width="11" style="1"/>
    <col min="15104" max="15104" width="3.7109375" style="1" customWidth="1"/>
    <col min="15105" max="15105" width="2.85546875" style="1" customWidth="1"/>
    <col min="15106" max="15106" width="4.42578125" style="1" customWidth="1"/>
    <col min="15107" max="15107" width="27.140625" style="1" customWidth="1"/>
    <col min="15108" max="15108" width="26.28515625" style="1" customWidth="1"/>
    <col min="15109" max="15109" width="24.7109375" style="1" bestFit="1" customWidth="1"/>
    <col min="15110" max="15110" width="23.42578125" style="1" bestFit="1" customWidth="1"/>
    <col min="15111" max="15111" width="18" style="1" customWidth="1"/>
    <col min="15112" max="15112" width="27" style="1" bestFit="1" customWidth="1"/>
    <col min="15113" max="15113" width="23.42578125" style="1" bestFit="1" customWidth="1"/>
    <col min="15114" max="15114" width="21.7109375" style="1" bestFit="1" customWidth="1"/>
    <col min="15115" max="15115" width="18" style="1" customWidth="1"/>
    <col min="15116" max="15117" width="21.7109375" style="1" bestFit="1" customWidth="1"/>
    <col min="15118" max="15118" width="18.42578125" style="1" customWidth="1"/>
    <col min="15119" max="15119" width="24.7109375" style="1" bestFit="1" customWidth="1"/>
    <col min="15120" max="15120" width="23.140625" style="1" customWidth="1"/>
    <col min="15121" max="15121" width="2.7109375" style="1" customWidth="1"/>
    <col min="15122" max="15359" width="11" style="1"/>
    <col min="15360" max="15360" width="3.7109375" style="1" customWidth="1"/>
    <col min="15361" max="15361" width="2.85546875" style="1" customWidth="1"/>
    <col min="15362" max="15362" width="4.42578125" style="1" customWidth="1"/>
    <col min="15363" max="15363" width="27.140625" style="1" customWidth="1"/>
    <col min="15364" max="15364" width="26.28515625" style="1" customWidth="1"/>
    <col min="15365" max="15365" width="24.7109375" style="1" bestFit="1" customWidth="1"/>
    <col min="15366" max="15366" width="23.42578125" style="1" bestFit="1" customWidth="1"/>
    <col min="15367" max="15367" width="18" style="1" customWidth="1"/>
    <col min="15368" max="15368" width="27" style="1" bestFit="1" customWidth="1"/>
    <col min="15369" max="15369" width="23.42578125" style="1" bestFit="1" customWidth="1"/>
    <col min="15370" max="15370" width="21.7109375" style="1" bestFit="1" customWidth="1"/>
    <col min="15371" max="15371" width="18" style="1" customWidth="1"/>
    <col min="15372" max="15373" width="21.7109375" style="1" bestFit="1" customWidth="1"/>
    <col min="15374" max="15374" width="18.42578125" style="1" customWidth="1"/>
    <col min="15375" max="15375" width="24.7109375" style="1" bestFit="1" customWidth="1"/>
    <col min="15376" max="15376" width="23.140625" style="1" customWidth="1"/>
    <col min="15377" max="15377" width="2.7109375" style="1" customWidth="1"/>
    <col min="15378" max="15615" width="11" style="1"/>
    <col min="15616" max="15616" width="3.7109375" style="1" customWidth="1"/>
    <col min="15617" max="15617" width="2.85546875" style="1" customWidth="1"/>
    <col min="15618" max="15618" width="4.42578125" style="1" customWidth="1"/>
    <col min="15619" max="15619" width="27.140625" style="1" customWidth="1"/>
    <col min="15620" max="15620" width="26.28515625" style="1" customWidth="1"/>
    <col min="15621" max="15621" width="24.7109375" style="1" bestFit="1" customWidth="1"/>
    <col min="15622" max="15622" width="23.42578125" style="1" bestFit="1" customWidth="1"/>
    <col min="15623" max="15623" width="18" style="1" customWidth="1"/>
    <col min="15624" max="15624" width="27" style="1" bestFit="1" customWidth="1"/>
    <col min="15625" max="15625" width="23.42578125" style="1" bestFit="1" customWidth="1"/>
    <col min="15626" max="15626" width="21.7109375" style="1" bestFit="1" customWidth="1"/>
    <col min="15627" max="15627" width="18" style="1" customWidth="1"/>
    <col min="15628" max="15629" width="21.7109375" style="1" bestFit="1" customWidth="1"/>
    <col min="15630" max="15630" width="18.42578125" style="1" customWidth="1"/>
    <col min="15631" max="15631" width="24.7109375" style="1" bestFit="1" customWidth="1"/>
    <col min="15632" max="15632" width="23.140625" style="1" customWidth="1"/>
    <col min="15633" max="15633" width="2.7109375" style="1" customWidth="1"/>
    <col min="15634" max="15871" width="11" style="1"/>
    <col min="15872" max="15872" width="3.7109375" style="1" customWidth="1"/>
    <col min="15873" max="15873" width="2.85546875" style="1" customWidth="1"/>
    <col min="15874" max="15874" width="4.42578125" style="1" customWidth="1"/>
    <col min="15875" max="15875" width="27.140625" style="1" customWidth="1"/>
    <col min="15876" max="15876" width="26.28515625" style="1" customWidth="1"/>
    <col min="15877" max="15877" width="24.7109375" style="1" bestFit="1" customWidth="1"/>
    <col min="15878" max="15878" width="23.42578125" style="1" bestFit="1" customWidth="1"/>
    <col min="15879" max="15879" width="18" style="1" customWidth="1"/>
    <col min="15880" max="15880" width="27" style="1" bestFit="1" customWidth="1"/>
    <col min="15881" max="15881" width="23.42578125" style="1" bestFit="1" customWidth="1"/>
    <col min="15882" max="15882" width="21.7109375" style="1" bestFit="1" customWidth="1"/>
    <col min="15883" max="15883" width="18" style="1" customWidth="1"/>
    <col min="15884" max="15885" width="21.7109375" style="1" bestFit="1" customWidth="1"/>
    <col min="15886" max="15886" width="18.42578125" style="1" customWidth="1"/>
    <col min="15887" max="15887" width="24.7109375" style="1" bestFit="1" customWidth="1"/>
    <col min="15888" max="15888" width="23.140625" style="1" customWidth="1"/>
    <col min="15889" max="15889" width="2.7109375" style="1" customWidth="1"/>
    <col min="15890" max="16127" width="11" style="1"/>
    <col min="16128" max="16128" width="3.7109375" style="1" customWidth="1"/>
    <col min="16129" max="16129" width="2.85546875" style="1" customWidth="1"/>
    <col min="16130" max="16130" width="4.42578125" style="1" customWidth="1"/>
    <col min="16131" max="16131" width="27.140625" style="1" customWidth="1"/>
    <col min="16132" max="16132" width="26.28515625" style="1" customWidth="1"/>
    <col min="16133" max="16133" width="24.7109375" style="1" bestFit="1" customWidth="1"/>
    <col min="16134" max="16134" width="23.42578125" style="1" bestFit="1" customWidth="1"/>
    <col min="16135" max="16135" width="18" style="1" customWidth="1"/>
    <col min="16136" max="16136" width="27" style="1" bestFit="1" customWidth="1"/>
    <col min="16137" max="16137" width="23.42578125" style="1" bestFit="1" customWidth="1"/>
    <col min="16138" max="16138" width="21.7109375" style="1" bestFit="1" customWidth="1"/>
    <col min="16139" max="16139" width="18" style="1" customWidth="1"/>
    <col min="16140" max="16141" width="21.7109375" style="1" bestFit="1" customWidth="1"/>
    <col min="16142" max="16142" width="18.42578125" style="1" customWidth="1"/>
    <col min="16143" max="16143" width="24.7109375" style="1" bestFit="1" customWidth="1"/>
    <col min="16144" max="16144" width="23.140625" style="1" customWidth="1"/>
    <col min="16145" max="16145" width="2.7109375" style="1" customWidth="1"/>
    <col min="16146" max="16384" width="11" style="1"/>
  </cols>
  <sheetData>
    <row r="1" spans="1:23" s="30" customFormat="1" ht="15.75" thickBot="1">
      <c r="A1" s="330"/>
      <c r="B1" s="113"/>
      <c r="C1" s="113"/>
      <c r="D1" s="113"/>
      <c r="E1" s="113"/>
      <c r="F1" s="113"/>
      <c r="G1" s="113"/>
      <c r="H1" s="113"/>
      <c r="I1" s="113"/>
      <c r="J1" s="113"/>
      <c r="K1" s="113"/>
      <c r="L1" s="113"/>
      <c r="M1" s="113"/>
      <c r="N1" s="113"/>
      <c r="O1" s="113"/>
      <c r="P1" s="113"/>
      <c r="Q1" s="113"/>
    </row>
    <row r="2" spans="1:23" s="30" customFormat="1" ht="15.75" customHeight="1" thickTop="1" thickBot="1">
      <c r="A2" s="2047" t="str">
        <f>'[6]P17, R1 Premiums'!A2</f>
        <v>ANNUAL STATEMENT OF  __________________________________________________  FOR THE YEAR ENDED 31 December 20__</v>
      </c>
      <c r="B2" s="2047"/>
      <c r="C2" s="2047"/>
      <c r="D2" s="2047"/>
      <c r="E2" s="2047"/>
      <c r="F2" s="2047"/>
      <c r="G2" s="2047"/>
      <c r="H2" s="2047"/>
      <c r="I2" s="2047"/>
      <c r="J2" s="2047"/>
      <c r="K2" s="2047"/>
      <c r="L2" s="2047"/>
      <c r="M2" s="2047"/>
      <c r="N2" s="2047"/>
      <c r="O2" s="2047"/>
      <c r="P2" s="2047"/>
      <c r="Q2" s="2047"/>
      <c r="S2" s="865" t="s">
        <v>263</v>
      </c>
    </row>
    <row r="3" spans="1:23" s="30" customFormat="1" ht="16.5" thickTop="1">
      <c r="A3" s="331"/>
      <c r="B3" s="331"/>
      <c r="C3" s="331"/>
      <c r="D3" s="331"/>
      <c r="E3" s="331"/>
      <c r="F3" s="331"/>
      <c r="G3" s="331"/>
      <c r="H3" s="331"/>
      <c r="I3" s="331"/>
      <c r="J3" s="331"/>
      <c r="K3" s="331"/>
      <c r="L3" s="331"/>
      <c r="M3" s="331"/>
      <c r="N3" s="331"/>
      <c r="O3" s="331"/>
      <c r="P3" s="331"/>
      <c r="Q3" s="1728"/>
    </row>
    <row r="4" spans="1:23" s="30" customFormat="1" ht="15.75">
      <c r="A4" s="2048" t="s">
        <v>1707</v>
      </c>
      <c r="B4" s="2048"/>
      <c r="C4" s="2048"/>
      <c r="D4" s="2048"/>
      <c r="E4" s="2048"/>
      <c r="F4" s="2048"/>
      <c r="G4" s="2048"/>
      <c r="H4" s="2048"/>
      <c r="I4" s="2048"/>
      <c r="J4" s="2048"/>
      <c r="K4" s="2048"/>
      <c r="L4" s="2048"/>
      <c r="M4" s="2048"/>
      <c r="N4" s="2048"/>
      <c r="O4" s="2048"/>
      <c r="P4" s="2048"/>
      <c r="Q4" s="2048"/>
    </row>
    <row r="5" spans="1:23" s="30" customFormat="1" ht="15">
      <c r="A5" s="330"/>
      <c r="B5" s="113"/>
      <c r="C5" s="113"/>
      <c r="D5" s="1729" t="s">
        <v>352</v>
      </c>
      <c r="E5" s="1730" t="s">
        <v>352</v>
      </c>
      <c r="F5" s="1729" t="s">
        <v>352</v>
      </c>
      <c r="G5" s="1729" t="s">
        <v>352</v>
      </c>
      <c r="H5" s="1729"/>
      <c r="I5" s="1729" t="s">
        <v>352</v>
      </c>
      <c r="J5" s="1729" t="s">
        <v>352</v>
      </c>
      <c r="K5" s="1729"/>
      <c r="L5" s="1729"/>
      <c r="M5" s="1729" t="s">
        <v>352</v>
      </c>
      <c r="N5" s="1729"/>
      <c r="O5" s="1729"/>
      <c r="P5" s="1729" t="s">
        <v>352</v>
      </c>
      <c r="Q5" s="1731"/>
    </row>
    <row r="6" spans="1:23" ht="13.5" thickBot="1">
      <c r="A6" s="2763" t="s">
        <v>352</v>
      </c>
      <c r="B6" s="2763"/>
      <c r="C6" s="2763"/>
      <c r="D6" s="2763"/>
      <c r="E6" s="1725" t="s">
        <v>352</v>
      </c>
      <c r="F6" s="1726"/>
      <c r="G6" s="1726"/>
      <c r="H6" s="1726"/>
      <c r="I6" s="1726"/>
      <c r="J6" s="1726"/>
      <c r="K6" s="1726"/>
      <c r="L6" s="1726"/>
      <c r="M6" s="1726"/>
      <c r="N6" s="1726"/>
      <c r="O6" s="1726"/>
      <c r="P6" s="1725" t="s">
        <v>352</v>
      </c>
      <c r="Q6" s="1727"/>
    </row>
    <row r="7" spans="1:23">
      <c r="A7" s="2719" t="s">
        <v>1515</v>
      </c>
      <c r="B7" s="2720"/>
      <c r="C7" s="2720"/>
      <c r="D7" s="2764"/>
      <c r="E7" s="2578" t="s">
        <v>1708</v>
      </c>
      <c r="F7" s="2569" t="s">
        <v>1709</v>
      </c>
      <c r="G7" s="2569"/>
      <c r="H7" s="2569"/>
      <c r="I7" s="2569" t="s">
        <v>1710</v>
      </c>
      <c r="J7" s="2765" t="s">
        <v>1711</v>
      </c>
      <c r="K7" s="2765"/>
      <c r="L7" s="2765"/>
      <c r="M7" s="2765" t="s">
        <v>1712</v>
      </c>
      <c r="N7" s="2765"/>
      <c r="O7" s="2766"/>
      <c r="P7" s="2723" t="s">
        <v>1713</v>
      </c>
      <c r="Q7" s="2724" t="s">
        <v>1714</v>
      </c>
    </row>
    <row r="8" spans="1:23">
      <c r="A8" s="2725"/>
      <c r="B8" s="2039"/>
      <c r="C8" s="2039"/>
      <c r="D8" s="2049"/>
      <c r="E8" s="2023"/>
      <c r="F8" s="1061" t="s">
        <v>346</v>
      </c>
      <c r="G8" s="2051" t="s">
        <v>1528</v>
      </c>
      <c r="H8" s="2051"/>
      <c r="I8" s="2050"/>
      <c r="J8" s="1061" t="s">
        <v>346</v>
      </c>
      <c r="K8" s="2051" t="s">
        <v>1528</v>
      </c>
      <c r="L8" s="2051"/>
      <c r="M8" s="1061" t="s">
        <v>346</v>
      </c>
      <c r="N8" s="2051" t="s">
        <v>1528</v>
      </c>
      <c r="O8" s="2052"/>
      <c r="P8" s="2042"/>
      <c r="Q8" s="2043"/>
    </row>
    <row r="9" spans="1:23">
      <c r="A9" s="2725"/>
      <c r="B9" s="2039"/>
      <c r="C9" s="2039"/>
      <c r="D9" s="2049"/>
      <c r="E9" s="2767"/>
      <c r="F9" s="2729" t="s">
        <v>1531</v>
      </c>
      <c r="G9" s="1062" t="s">
        <v>1532</v>
      </c>
      <c r="H9" s="1062" t="s">
        <v>578</v>
      </c>
      <c r="I9" s="1064" t="s">
        <v>1696</v>
      </c>
      <c r="J9" s="2729" t="s">
        <v>1531</v>
      </c>
      <c r="K9" s="1062" t="s">
        <v>1532</v>
      </c>
      <c r="L9" s="1062" t="s">
        <v>578</v>
      </c>
      <c r="M9" s="2729" t="s">
        <v>1531</v>
      </c>
      <c r="N9" s="1062" t="s">
        <v>1532</v>
      </c>
      <c r="O9" s="1063" t="s">
        <v>578</v>
      </c>
      <c r="P9" s="2768"/>
      <c r="Q9" s="2731"/>
    </row>
    <row r="10" spans="1:23">
      <c r="A10" s="2053" t="s">
        <v>1534</v>
      </c>
      <c r="B10" s="2054"/>
      <c r="C10" s="2054"/>
      <c r="D10" s="2055"/>
      <c r="E10" s="2769" t="s">
        <v>1535</v>
      </c>
      <c r="F10" s="1065" t="s">
        <v>1682</v>
      </c>
      <c r="G10" s="1066" t="s">
        <v>1539</v>
      </c>
      <c r="H10" s="1066" t="s">
        <v>1540</v>
      </c>
      <c r="I10" s="1066" t="s">
        <v>1541</v>
      </c>
      <c r="J10" s="1066" t="s">
        <v>1542</v>
      </c>
      <c r="K10" s="1066" t="s">
        <v>1543</v>
      </c>
      <c r="L10" s="1066" t="s">
        <v>1544</v>
      </c>
      <c r="M10" s="1066" t="s">
        <v>1545</v>
      </c>
      <c r="N10" s="1066" t="s">
        <v>1546</v>
      </c>
      <c r="O10" s="1067" t="s">
        <v>1547</v>
      </c>
      <c r="P10" s="1068" t="s">
        <v>1548</v>
      </c>
      <c r="Q10" s="1069" t="s">
        <v>1549</v>
      </c>
    </row>
    <row r="11" spans="1:23" s="134" customFormat="1">
      <c r="A11" s="1060"/>
      <c r="B11" s="2743"/>
      <c r="C11" s="2743"/>
      <c r="D11" s="2744"/>
      <c r="E11" s="2744"/>
      <c r="F11" s="2744"/>
      <c r="G11" s="2744"/>
      <c r="H11" s="2744"/>
      <c r="I11" s="2744"/>
      <c r="J11" s="2744"/>
      <c r="K11" s="2744"/>
      <c r="L11" s="2744"/>
      <c r="M11" s="2744"/>
      <c r="N11" s="2744"/>
      <c r="O11" s="2743"/>
      <c r="P11" s="1072"/>
      <c r="Q11" s="2770"/>
      <c r="R11" s="4"/>
      <c r="S11" s="4"/>
      <c r="T11" s="4"/>
      <c r="U11" s="4"/>
      <c r="V11" s="4"/>
      <c r="W11" s="4"/>
    </row>
    <row r="12" spans="1:23" s="3" customFormat="1">
      <c r="A12" s="2596">
        <v>1</v>
      </c>
      <c r="B12" s="2597" t="s">
        <v>1405</v>
      </c>
      <c r="C12" s="2597"/>
      <c r="D12" s="2771"/>
      <c r="E12" s="2772">
        <f>SUM(E13:E16)</f>
        <v>0</v>
      </c>
      <c r="F12" s="2772">
        <f>SUM(F13:F16)</f>
        <v>0</v>
      </c>
      <c r="G12" s="2772">
        <f>SUM(G13:G16)</f>
        <v>0</v>
      </c>
      <c r="H12" s="2772">
        <f>SUM(H13:H16)</f>
        <v>0</v>
      </c>
      <c r="I12" s="2772">
        <f>E12-F12-G12-H12</f>
        <v>0</v>
      </c>
      <c r="J12" s="2772">
        <f t="shared" ref="J12:Q12" si="0">SUM(J13:J16)</f>
        <v>0</v>
      </c>
      <c r="K12" s="2772">
        <f t="shared" si="0"/>
        <v>0</v>
      </c>
      <c r="L12" s="2772">
        <f t="shared" si="0"/>
        <v>0</v>
      </c>
      <c r="M12" s="2772">
        <f t="shared" si="0"/>
        <v>0</v>
      </c>
      <c r="N12" s="2772">
        <f t="shared" si="0"/>
        <v>0</v>
      </c>
      <c r="O12" s="2773">
        <f t="shared" si="0"/>
        <v>0</v>
      </c>
      <c r="P12" s="2772">
        <f>I12+J12+K12+L12-M12-N12-O12</f>
        <v>0</v>
      </c>
      <c r="Q12" s="2774">
        <f t="shared" si="0"/>
        <v>0</v>
      </c>
    </row>
    <row r="13" spans="1:23">
      <c r="A13" s="2775"/>
      <c r="B13" s="2776" t="s">
        <v>1556</v>
      </c>
      <c r="C13" s="2740" t="s">
        <v>1557</v>
      </c>
      <c r="D13" s="2777"/>
      <c r="E13" s="1076"/>
      <c r="F13" s="1076"/>
      <c r="G13" s="1076"/>
      <c r="H13" s="1076"/>
      <c r="I13" s="1076">
        <f>E13-F13-G13-H13</f>
        <v>0</v>
      </c>
      <c r="J13" s="1076"/>
      <c r="K13" s="1076"/>
      <c r="L13" s="1076"/>
      <c r="M13" s="1076"/>
      <c r="N13" s="1076"/>
      <c r="O13" s="1077"/>
      <c r="P13" s="1076">
        <f t="shared" ref="P13:P20" si="1">I13+J13+K13+L13-M13-N13-O13</f>
        <v>0</v>
      </c>
      <c r="Q13" s="2778"/>
    </row>
    <row r="14" spans="1:23">
      <c r="A14" s="2775"/>
      <c r="B14" s="2776" t="s">
        <v>1558</v>
      </c>
      <c r="C14" s="2740" t="s">
        <v>1559</v>
      </c>
      <c r="D14" s="2777"/>
      <c r="E14" s="1076"/>
      <c r="F14" s="1076"/>
      <c r="G14" s="1076"/>
      <c r="H14" s="1076"/>
      <c r="I14" s="1076">
        <f t="shared" ref="I14:I20" si="2">E14-F14-G14-H14</f>
        <v>0</v>
      </c>
      <c r="J14" s="1076"/>
      <c r="K14" s="1076"/>
      <c r="L14" s="1076"/>
      <c r="M14" s="1076"/>
      <c r="N14" s="1076"/>
      <c r="O14" s="1077"/>
      <c r="P14" s="1076">
        <f t="shared" si="1"/>
        <v>0</v>
      </c>
      <c r="Q14" s="2778"/>
    </row>
    <row r="15" spans="1:23">
      <c r="A15" s="2775"/>
      <c r="B15" s="2776" t="s">
        <v>1560</v>
      </c>
      <c r="C15" s="2740" t="s">
        <v>1561</v>
      </c>
      <c r="D15" s="2777"/>
      <c r="E15" s="1076"/>
      <c r="F15" s="1076"/>
      <c r="G15" s="1076"/>
      <c r="H15" s="1076"/>
      <c r="I15" s="1076">
        <f t="shared" si="2"/>
        <v>0</v>
      </c>
      <c r="J15" s="1076"/>
      <c r="K15" s="1076"/>
      <c r="L15" s="1076"/>
      <c r="M15" s="1076"/>
      <c r="N15" s="1076"/>
      <c r="O15" s="1077"/>
      <c r="P15" s="1076">
        <f t="shared" si="1"/>
        <v>0</v>
      </c>
      <c r="Q15" s="2778"/>
    </row>
    <row r="16" spans="1:23">
      <c r="A16" s="2775"/>
      <c r="B16" s="2776" t="s">
        <v>1562</v>
      </c>
      <c r="C16" s="2740" t="s">
        <v>1563</v>
      </c>
      <c r="D16" s="2777"/>
      <c r="E16" s="1076"/>
      <c r="F16" s="1076"/>
      <c r="G16" s="1076"/>
      <c r="H16" s="1076"/>
      <c r="I16" s="1076">
        <f t="shared" si="2"/>
        <v>0</v>
      </c>
      <c r="J16" s="1076"/>
      <c r="K16" s="1076"/>
      <c r="L16" s="1076"/>
      <c r="M16" s="1076"/>
      <c r="N16" s="1076"/>
      <c r="O16" s="1077"/>
      <c r="P16" s="1076">
        <f t="shared" si="1"/>
        <v>0</v>
      </c>
      <c r="Q16" s="2778"/>
    </row>
    <row r="17" spans="1:17" s="3" customFormat="1">
      <c r="A17" s="2775">
        <v>2</v>
      </c>
      <c r="B17" s="2779" t="s">
        <v>1564</v>
      </c>
      <c r="C17" s="2740"/>
      <c r="D17" s="2777"/>
      <c r="E17" s="1076"/>
      <c r="F17" s="1076"/>
      <c r="G17" s="1076"/>
      <c r="H17" s="1076"/>
      <c r="I17" s="1076">
        <f t="shared" si="2"/>
        <v>0</v>
      </c>
      <c r="J17" s="1076"/>
      <c r="K17" s="1076"/>
      <c r="L17" s="1076"/>
      <c r="M17" s="1076"/>
      <c r="N17" s="1076"/>
      <c r="O17" s="1077"/>
      <c r="P17" s="1076">
        <f t="shared" si="1"/>
        <v>0</v>
      </c>
      <c r="Q17" s="2778"/>
    </row>
    <row r="18" spans="1:17" s="3" customFormat="1">
      <c r="A18" s="2775">
        <v>3</v>
      </c>
      <c r="B18" s="2779" t="s">
        <v>1565</v>
      </c>
      <c r="C18" s="2740"/>
      <c r="D18" s="2777"/>
      <c r="E18" s="1076"/>
      <c r="F18" s="1076"/>
      <c r="G18" s="1076"/>
      <c r="H18" s="1076"/>
      <c r="I18" s="1076">
        <f t="shared" si="2"/>
        <v>0</v>
      </c>
      <c r="J18" s="1076"/>
      <c r="K18" s="1076"/>
      <c r="L18" s="1076"/>
      <c r="M18" s="1076"/>
      <c r="N18" s="1076"/>
      <c r="O18" s="1077"/>
      <c r="P18" s="1076">
        <f t="shared" si="1"/>
        <v>0</v>
      </c>
      <c r="Q18" s="2778"/>
    </row>
    <row r="19" spans="1:17" s="3" customFormat="1">
      <c r="A19" s="2775">
        <v>4</v>
      </c>
      <c r="B19" s="2740" t="s">
        <v>1566</v>
      </c>
      <c r="C19" s="2740"/>
      <c r="D19" s="2777"/>
      <c r="E19" s="1076"/>
      <c r="F19" s="1076"/>
      <c r="G19" s="1076"/>
      <c r="H19" s="1076"/>
      <c r="I19" s="1076">
        <f t="shared" si="2"/>
        <v>0</v>
      </c>
      <c r="J19" s="1076"/>
      <c r="K19" s="1076"/>
      <c r="L19" s="1076"/>
      <c r="M19" s="1076"/>
      <c r="N19" s="1076"/>
      <c r="O19" s="1077"/>
      <c r="P19" s="1076">
        <f t="shared" si="1"/>
        <v>0</v>
      </c>
      <c r="Q19" s="2778"/>
    </row>
    <row r="20" spans="1:17" s="3" customFormat="1">
      <c r="A20" s="2780">
        <v>5</v>
      </c>
      <c r="B20" s="2781" t="s">
        <v>1567</v>
      </c>
      <c r="C20" s="2781"/>
      <c r="D20" s="2782"/>
      <c r="E20" s="1076"/>
      <c r="F20" s="1076"/>
      <c r="G20" s="1076"/>
      <c r="H20" s="1076"/>
      <c r="I20" s="1076">
        <f t="shared" si="2"/>
        <v>0</v>
      </c>
      <c r="J20" s="1076"/>
      <c r="K20" s="1076"/>
      <c r="L20" s="1076"/>
      <c r="M20" s="1076"/>
      <c r="N20" s="1076"/>
      <c r="O20" s="1077"/>
      <c r="P20" s="1076">
        <f t="shared" si="1"/>
        <v>0</v>
      </c>
      <c r="Q20" s="2778"/>
    </row>
    <row r="21" spans="1:17">
      <c r="A21" s="2783"/>
      <c r="B21" s="2784"/>
      <c r="C21" s="2784"/>
      <c r="D21" s="2785"/>
      <c r="E21" s="2609"/>
      <c r="F21" s="134"/>
      <c r="G21" s="134"/>
      <c r="H21" s="134"/>
      <c r="I21" s="2610"/>
      <c r="J21" s="2610"/>
      <c r="K21" s="2610"/>
      <c r="L21" s="2610"/>
      <c r="M21" s="2611"/>
      <c r="N21" s="2610"/>
      <c r="O21" s="2786"/>
      <c r="P21" s="2787"/>
      <c r="Q21" s="2788"/>
    </row>
    <row r="22" spans="1:17" s="3" customFormat="1">
      <c r="A22" s="1079"/>
      <c r="B22" s="2789" t="s">
        <v>1568</v>
      </c>
      <c r="C22" s="2789"/>
      <c r="D22" s="2789"/>
      <c r="E22" s="2789">
        <f>E12+E17+E18+E19+E20</f>
        <v>0</v>
      </c>
      <c r="F22" s="2789">
        <f t="shared" ref="F22:Q22" si="3">F12+F17+F18+F19+F20</f>
        <v>0</v>
      </c>
      <c r="G22" s="2789">
        <f t="shared" si="3"/>
        <v>0</v>
      </c>
      <c r="H22" s="2789">
        <f t="shared" si="3"/>
        <v>0</v>
      </c>
      <c r="I22" s="2789">
        <f t="shared" si="3"/>
        <v>0</v>
      </c>
      <c r="J22" s="2789">
        <f t="shared" si="3"/>
        <v>0</v>
      </c>
      <c r="K22" s="2789">
        <f t="shared" si="3"/>
        <v>0</v>
      </c>
      <c r="L22" s="2789">
        <f t="shared" si="3"/>
        <v>0</v>
      </c>
      <c r="M22" s="2789">
        <f t="shared" si="3"/>
        <v>0</v>
      </c>
      <c r="N22" s="2789">
        <f t="shared" si="3"/>
        <v>0</v>
      </c>
      <c r="O22" s="2790">
        <f t="shared" si="3"/>
        <v>0</v>
      </c>
      <c r="P22" s="1080">
        <f t="shared" si="3"/>
        <v>0</v>
      </c>
      <c r="Q22" s="2791">
        <f t="shared" si="3"/>
        <v>0</v>
      </c>
    </row>
    <row r="23" spans="1:17">
      <c r="A23" s="2792"/>
      <c r="B23" s="2784"/>
      <c r="C23" s="2784"/>
      <c r="D23" s="2785"/>
      <c r="E23" s="2609"/>
      <c r="F23" s="134"/>
      <c r="G23" s="134"/>
      <c r="H23" s="134"/>
      <c r="I23" s="2610"/>
      <c r="J23" s="2610"/>
      <c r="K23" s="2610"/>
      <c r="L23" s="2610"/>
      <c r="M23" s="2611"/>
      <c r="N23" s="2610"/>
      <c r="O23" s="2786"/>
      <c r="P23" s="2787"/>
      <c r="Q23" s="2788"/>
    </row>
    <row r="24" spans="1:17" s="3" customFormat="1">
      <c r="A24" s="2775">
        <v>6</v>
      </c>
      <c r="B24" s="2779" t="s">
        <v>1569</v>
      </c>
      <c r="C24" s="2740"/>
      <c r="D24" s="2777"/>
      <c r="E24" s="1076"/>
      <c r="F24" s="1076"/>
      <c r="G24" s="1076"/>
      <c r="H24" s="1076"/>
      <c r="I24" s="1076">
        <f>E24-F24-G24-H24</f>
        <v>0</v>
      </c>
      <c r="J24" s="1076"/>
      <c r="K24" s="1076"/>
      <c r="L24" s="1076"/>
      <c r="M24" s="1076"/>
      <c r="N24" s="1076"/>
      <c r="O24" s="1077"/>
      <c r="P24" s="1076">
        <f>I24+J24+K24+L24-M24-N24-O24</f>
        <v>0</v>
      </c>
      <c r="Q24" s="2778"/>
    </row>
    <row r="25" spans="1:17" s="3" customFormat="1">
      <c r="A25" s="2775">
        <v>7</v>
      </c>
      <c r="B25" s="2779" t="s">
        <v>1570</v>
      </c>
      <c r="C25" s="2740"/>
      <c r="D25" s="2777"/>
      <c r="E25" s="1076"/>
      <c r="F25" s="1076"/>
      <c r="G25" s="1076"/>
      <c r="H25" s="1076"/>
      <c r="I25" s="1076">
        <f>E25-F25-G25-H25</f>
        <v>0</v>
      </c>
      <c r="J25" s="1076"/>
      <c r="K25" s="1076"/>
      <c r="L25" s="1076"/>
      <c r="M25" s="1076"/>
      <c r="N25" s="1076"/>
      <c r="O25" s="1077"/>
      <c r="P25" s="1076">
        <f>I25+J25+K25+L25-M25-N25-O25</f>
        <v>0</v>
      </c>
      <c r="Q25" s="2778"/>
    </row>
    <row r="26" spans="1:17" s="3" customFormat="1">
      <c r="A26" s="2775">
        <v>8</v>
      </c>
      <c r="B26" s="2779" t="s">
        <v>1571</v>
      </c>
      <c r="C26" s="2740"/>
      <c r="D26" s="2777"/>
      <c r="E26" s="1076"/>
      <c r="F26" s="1076"/>
      <c r="G26" s="1076"/>
      <c r="H26" s="1076"/>
      <c r="I26" s="1076">
        <f>E26-F26-G26-H26</f>
        <v>0</v>
      </c>
      <c r="J26" s="1076"/>
      <c r="K26" s="1076"/>
      <c r="L26" s="1076"/>
      <c r="M26" s="1076"/>
      <c r="N26" s="1076"/>
      <c r="O26" s="1077"/>
      <c r="P26" s="1076">
        <f>I26+J26+K26+L26-M26-N26-O26</f>
        <v>0</v>
      </c>
      <c r="Q26" s="2778"/>
    </row>
    <row r="27" spans="1:17">
      <c r="A27" s="1561"/>
      <c r="B27" s="2784"/>
      <c r="C27" s="2784"/>
      <c r="D27" s="2785"/>
      <c r="E27" s="2609"/>
      <c r="F27" s="134"/>
      <c r="G27" s="134"/>
      <c r="H27" s="134"/>
      <c r="I27" s="2610"/>
      <c r="J27" s="2610"/>
      <c r="K27" s="2610"/>
      <c r="L27" s="2610"/>
      <c r="M27" s="2611"/>
      <c r="N27" s="2610"/>
      <c r="O27" s="2786"/>
      <c r="P27" s="2787"/>
      <c r="Q27" s="2788"/>
    </row>
    <row r="28" spans="1:17" s="3" customFormat="1">
      <c r="A28" s="1079"/>
      <c r="B28" s="2789" t="s">
        <v>1572</v>
      </c>
      <c r="C28" s="2789"/>
      <c r="D28" s="2789"/>
      <c r="E28" s="2789">
        <f t="shared" ref="E28:P28" si="4">E24+E25+E26</f>
        <v>0</v>
      </c>
      <c r="F28" s="2789">
        <f t="shared" si="4"/>
        <v>0</v>
      </c>
      <c r="G28" s="2789">
        <f t="shared" si="4"/>
        <v>0</v>
      </c>
      <c r="H28" s="2789">
        <f t="shared" si="4"/>
        <v>0</v>
      </c>
      <c r="I28" s="2789">
        <f t="shared" si="4"/>
        <v>0</v>
      </c>
      <c r="J28" s="2789">
        <f t="shared" si="4"/>
        <v>0</v>
      </c>
      <c r="K28" s="2789">
        <f t="shared" si="4"/>
        <v>0</v>
      </c>
      <c r="L28" s="2789">
        <f t="shared" si="4"/>
        <v>0</v>
      </c>
      <c r="M28" s="2789">
        <f t="shared" si="4"/>
        <v>0</v>
      </c>
      <c r="N28" s="2789">
        <f t="shared" si="4"/>
        <v>0</v>
      </c>
      <c r="O28" s="2790">
        <f t="shared" si="4"/>
        <v>0</v>
      </c>
      <c r="P28" s="1080">
        <f t="shared" si="4"/>
        <v>0</v>
      </c>
      <c r="Q28" s="2791">
        <f>Q24+Q25+Q26</f>
        <v>0</v>
      </c>
    </row>
    <row r="29" spans="1:17">
      <c r="A29" s="1561"/>
      <c r="B29" s="2784"/>
      <c r="C29" s="2784"/>
      <c r="D29" s="2785"/>
      <c r="E29" s="2609"/>
      <c r="F29" s="134"/>
      <c r="G29" s="134"/>
      <c r="H29" s="134"/>
      <c r="I29" s="2610"/>
      <c r="J29" s="2610"/>
      <c r="K29" s="2610"/>
      <c r="L29" s="2610"/>
      <c r="M29" s="2611"/>
      <c r="N29" s="2610"/>
      <c r="O29" s="2786"/>
      <c r="P29" s="2787"/>
      <c r="Q29" s="2788"/>
    </row>
    <row r="30" spans="1:17">
      <c r="A30" s="2775">
        <v>9</v>
      </c>
      <c r="B30" s="2740" t="s">
        <v>1573</v>
      </c>
      <c r="C30" s="2740"/>
      <c r="D30" s="2777"/>
      <c r="E30" s="1076">
        <f>SUM(E31:E35)</f>
        <v>0</v>
      </c>
      <c r="F30" s="1076">
        <f>SUM(F31:F35)</f>
        <v>0</v>
      </c>
      <c r="G30" s="1076">
        <f>SUM(G31:G35)</f>
        <v>0</v>
      </c>
      <c r="H30" s="1076">
        <f>SUM(H31:H35)</f>
        <v>0</v>
      </c>
      <c r="I30" s="1076">
        <f t="shared" ref="I30:I93" si="5">E30-F30-G30-H30</f>
        <v>0</v>
      </c>
      <c r="J30" s="1076">
        <f t="shared" ref="J30:Q30" si="6">SUM(J31:J35)</f>
        <v>0</v>
      </c>
      <c r="K30" s="1076">
        <f t="shared" si="6"/>
        <v>0</v>
      </c>
      <c r="L30" s="1076">
        <f t="shared" si="6"/>
        <v>0</v>
      </c>
      <c r="M30" s="1076">
        <f t="shared" si="6"/>
        <v>0</v>
      </c>
      <c r="N30" s="1076">
        <f t="shared" si="6"/>
        <v>0</v>
      </c>
      <c r="O30" s="1077">
        <f t="shared" si="6"/>
        <v>0</v>
      </c>
      <c r="P30" s="1076">
        <f t="shared" ref="P30:P93" si="7">I30+J30+K30+L30-M30-N30-O30</f>
        <v>0</v>
      </c>
      <c r="Q30" s="2778">
        <f t="shared" si="6"/>
        <v>0</v>
      </c>
    </row>
    <row r="31" spans="1:17">
      <c r="A31" s="2775"/>
      <c r="B31" s="2776" t="s">
        <v>1556</v>
      </c>
      <c r="C31" s="2740" t="s">
        <v>1574</v>
      </c>
      <c r="D31" s="2777"/>
      <c r="E31" s="1076"/>
      <c r="F31" s="1076"/>
      <c r="G31" s="1076"/>
      <c r="H31" s="1076"/>
      <c r="I31" s="1076">
        <f t="shared" si="5"/>
        <v>0</v>
      </c>
      <c r="J31" s="1076"/>
      <c r="K31" s="1076"/>
      <c r="L31" s="1076"/>
      <c r="M31" s="1076"/>
      <c r="N31" s="1076"/>
      <c r="O31" s="1077"/>
      <c r="P31" s="1076">
        <f t="shared" si="7"/>
        <v>0</v>
      </c>
      <c r="Q31" s="2778"/>
    </row>
    <row r="32" spans="1:17">
      <c r="A32" s="2775"/>
      <c r="B32" s="2776" t="s">
        <v>1558</v>
      </c>
      <c r="C32" s="2740" t="s">
        <v>1575</v>
      </c>
      <c r="D32" s="2777"/>
      <c r="E32" s="1076"/>
      <c r="F32" s="1076"/>
      <c r="G32" s="1076"/>
      <c r="H32" s="1076"/>
      <c r="I32" s="1076">
        <f t="shared" si="5"/>
        <v>0</v>
      </c>
      <c r="J32" s="1076"/>
      <c r="K32" s="1076"/>
      <c r="L32" s="1076"/>
      <c r="M32" s="1076"/>
      <c r="N32" s="1076"/>
      <c r="O32" s="1077"/>
      <c r="P32" s="1076">
        <f t="shared" si="7"/>
        <v>0</v>
      </c>
      <c r="Q32" s="2778"/>
    </row>
    <row r="33" spans="1:17">
      <c r="A33" s="2775"/>
      <c r="B33" s="2776" t="s">
        <v>1560</v>
      </c>
      <c r="C33" s="2740" t="s">
        <v>1576</v>
      </c>
      <c r="D33" s="2777"/>
      <c r="E33" s="1076"/>
      <c r="F33" s="1076"/>
      <c r="G33" s="1076"/>
      <c r="H33" s="1076"/>
      <c r="I33" s="1076">
        <f t="shared" si="5"/>
        <v>0</v>
      </c>
      <c r="J33" s="1076"/>
      <c r="K33" s="1076"/>
      <c r="L33" s="1076"/>
      <c r="M33" s="1076"/>
      <c r="N33" s="1076"/>
      <c r="O33" s="1077"/>
      <c r="P33" s="1076">
        <f t="shared" si="7"/>
        <v>0</v>
      </c>
      <c r="Q33" s="2778"/>
    </row>
    <row r="34" spans="1:17">
      <c r="A34" s="2775"/>
      <c r="B34" s="2776" t="s">
        <v>1562</v>
      </c>
      <c r="C34" s="2740" t="s">
        <v>1577</v>
      </c>
      <c r="D34" s="2777"/>
      <c r="E34" s="1076"/>
      <c r="F34" s="1076"/>
      <c r="G34" s="1076"/>
      <c r="H34" s="1076"/>
      <c r="I34" s="1076">
        <f t="shared" si="5"/>
        <v>0</v>
      </c>
      <c r="J34" s="1076"/>
      <c r="K34" s="1076"/>
      <c r="L34" s="1076"/>
      <c r="M34" s="1076"/>
      <c r="N34" s="1076"/>
      <c r="O34" s="1077"/>
      <c r="P34" s="1076">
        <f t="shared" si="7"/>
        <v>0</v>
      </c>
      <c r="Q34" s="2778"/>
    </row>
    <row r="35" spans="1:17">
      <c r="A35" s="2775"/>
      <c r="B35" s="2776" t="s">
        <v>1578</v>
      </c>
      <c r="C35" s="2740" t="s">
        <v>1586</v>
      </c>
      <c r="D35" s="2777"/>
      <c r="E35" s="1076">
        <f>E36+E37</f>
        <v>0</v>
      </c>
      <c r="F35" s="1076">
        <f>F36+F37</f>
        <v>0</v>
      </c>
      <c r="G35" s="1076">
        <f>G36+G37</f>
        <v>0</v>
      </c>
      <c r="H35" s="1076">
        <f>H36+H37</f>
        <v>0</v>
      </c>
      <c r="I35" s="1076">
        <f t="shared" si="5"/>
        <v>0</v>
      </c>
      <c r="J35" s="1076">
        <f t="shared" ref="J35:Q35" si="8">J36+J37</f>
        <v>0</v>
      </c>
      <c r="K35" s="1076">
        <f t="shared" si="8"/>
        <v>0</v>
      </c>
      <c r="L35" s="1076">
        <f t="shared" si="8"/>
        <v>0</v>
      </c>
      <c r="M35" s="1076">
        <f t="shared" si="8"/>
        <v>0</v>
      </c>
      <c r="N35" s="1076">
        <f t="shared" si="8"/>
        <v>0</v>
      </c>
      <c r="O35" s="1077">
        <f t="shared" si="8"/>
        <v>0</v>
      </c>
      <c r="P35" s="1076">
        <f t="shared" si="7"/>
        <v>0</v>
      </c>
      <c r="Q35" s="2778">
        <f t="shared" si="8"/>
        <v>0</v>
      </c>
    </row>
    <row r="36" spans="1:17">
      <c r="A36" s="2793"/>
      <c r="B36" s="2794"/>
      <c r="C36" s="2740" t="s">
        <v>1580</v>
      </c>
      <c r="D36" s="2777" t="s">
        <v>1684</v>
      </c>
      <c r="E36" s="1076"/>
      <c r="F36" s="1076"/>
      <c r="G36" s="1076"/>
      <c r="H36" s="1076"/>
      <c r="I36" s="1076">
        <f t="shared" si="5"/>
        <v>0</v>
      </c>
      <c r="J36" s="1076"/>
      <c r="K36" s="1076"/>
      <c r="L36" s="1076"/>
      <c r="M36" s="1076"/>
      <c r="N36" s="1076"/>
      <c r="O36" s="1077"/>
      <c r="P36" s="1076">
        <f t="shared" si="7"/>
        <v>0</v>
      </c>
      <c r="Q36" s="2778"/>
    </row>
    <row r="37" spans="1:17" s="3" customFormat="1">
      <c r="A37" s="2793"/>
      <c r="B37" s="2794"/>
      <c r="C37" s="2740" t="s">
        <v>1582</v>
      </c>
      <c r="D37" s="2777" t="s">
        <v>1583</v>
      </c>
      <c r="E37" s="1076"/>
      <c r="F37" s="1076"/>
      <c r="G37" s="1076"/>
      <c r="H37" s="1076"/>
      <c r="I37" s="1076">
        <f t="shared" si="5"/>
        <v>0</v>
      </c>
      <c r="J37" s="1076"/>
      <c r="K37" s="1076"/>
      <c r="L37" s="1076"/>
      <c r="M37" s="1076"/>
      <c r="N37" s="1076"/>
      <c r="O37" s="1077"/>
      <c r="P37" s="1076">
        <f t="shared" si="7"/>
        <v>0</v>
      </c>
      <c r="Q37" s="2778"/>
    </row>
    <row r="38" spans="1:17">
      <c r="A38" s="2775">
        <v>10</v>
      </c>
      <c r="B38" s="2740" t="s">
        <v>1584</v>
      </c>
      <c r="C38" s="2740"/>
      <c r="D38" s="2777"/>
      <c r="E38" s="1076">
        <f>SUM(E39:E42)</f>
        <v>0</v>
      </c>
      <c r="F38" s="1076">
        <f>SUM(F39:F42)</f>
        <v>0</v>
      </c>
      <c r="G38" s="1076">
        <f>SUM(G39:G42)</f>
        <v>0</v>
      </c>
      <c r="H38" s="1076">
        <f>SUM(H39:H42)</f>
        <v>0</v>
      </c>
      <c r="I38" s="1076">
        <f t="shared" si="5"/>
        <v>0</v>
      </c>
      <c r="J38" s="1076">
        <f t="shared" ref="J38:Q38" si="9">SUM(J39:J42)</f>
        <v>0</v>
      </c>
      <c r="K38" s="1076">
        <f t="shared" si="9"/>
        <v>0</v>
      </c>
      <c r="L38" s="1076">
        <f t="shared" si="9"/>
        <v>0</v>
      </c>
      <c r="M38" s="1076">
        <f t="shared" si="9"/>
        <v>0</v>
      </c>
      <c r="N38" s="1076">
        <f t="shared" si="9"/>
        <v>0</v>
      </c>
      <c r="O38" s="1077">
        <f t="shared" si="9"/>
        <v>0</v>
      </c>
      <c r="P38" s="1076">
        <f t="shared" si="7"/>
        <v>0</v>
      </c>
      <c r="Q38" s="2778">
        <f t="shared" si="9"/>
        <v>0</v>
      </c>
    </row>
    <row r="39" spans="1:17">
      <c r="A39" s="2793"/>
      <c r="B39" s="2776" t="s">
        <v>1556</v>
      </c>
      <c r="C39" s="2740" t="s">
        <v>1585</v>
      </c>
      <c r="D39" s="2777"/>
      <c r="E39" s="1076"/>
      <c r="F39" s="1076"/>
      <c r="G39" s="1076"/>
      <c r="H39" s="1076"/>
      <c r="I39" s="1076">
        <f t="shared" si="5"/>
        <v>0</v>
      </c>
      <c r="J39" s="1076"/>
      <c r="K39" s="1076"/>
      <c r="L39" s="1076"/>
      <c r="M39" s="1076"/>
      <c r="N39" s="1076"/>
      <c r="O39" s="1077"/>
      <c r="P39" s="1076">
        <f t="shared" si="7"/>
        <v>0</v>
      </c>
      <c r="Q39" s="2778"/>
    </row>
    <row r="40" spans="1:17">
      <c r="A40" s="2793"/>
      <c r="B40" s="2776" t="s">
        <v>1558</v>
      </c>
      <c r="C40" s="2740" t="s">
        <v>1586</v>
      </c>
      <c r="D40" s="2777"/>
      <c r="E40" s="1076"/>
      <c r="F40" s="1076"/>
      <c r="G40" s="1076"/>
      <c r="H40" s="1076"/>
      <c r="I40" s="1076">
        <f t="shared" si="5"/>
        <v>0</v>
      </c>
      <c r="J40" s="1076"/>
      <c r="K40" s="1076"/>
      <c r="L40" s="1076"/>
      <c r="M40" s="1076"/>
      <c r="N40" s="1076"/>
      <c r="O40" s="1077"/>
      <c r="P40" s="1076">
        <f t="shared" si="7"/>
        <v>0</v>
      </c>
      <c r="Q40" s="2778"/>
    </row>
    <row r="41" spans="1:17">
      <c r="A41" s="2793"/>
      <c r="B41" s="2776" t="s">
        <v>1560</v>
      </c>
      <c r="C41" s="2740" t="s">
        <v>1576</v>
      </c>
      <c r="D41" s="2777"/>
      <c r="E41" s="1076"/>
      <c r="F41" s="1076"/>
      <c r="G41" s="1076"/>
      <c r="H41" s="1076"/>
      <c r="I41" s="1076">
        <f t="shared" si="5"/>
        <v>0</v>
      </c>
      <c r="J41" s="1076"/>
      <c r="K41" s="1076"/>
      <c r="L41" s="1076"/>
      <c r="M41" s="1076"/>
      <c r="N41" s="1076"/>
      <c r="O41" s="1077"/>
      <c r="P41" s="1076">
        <f t="shared" si="7"/>
        <v>0</v>
      </c>
      <c r="Q41" s="2778"/>
    </row>
    <row r="42" spans="1:17" s="3" customFormat="1">
      <c r="A42" s="2793"/>
      <c r="B42" s="2776" t="s">
        <v>1562</v>
      </c>
      <c r="C42" s="2740" t="s">
        <v>1587</v>
      </c>
      <c r="D42" s="2777"/>
      <c r="E42" s="1076"/>
      <c r="F42" s="1076"/>
      <c r="G42" s="1076"/>
      <c r="H42" s="1076"/>
      <c r="I42" s="1076">
        <f t="shared" si="5"/>
        <v>0</v>
      </c>
      <c r="J42" s="1076"/>
      <c r="K42" s="1076"/>
      <c r="L42" s="1076"/>
      <c r="M42" s="1076"/>
      <c r="N42" s="1076"/>
      <c r="O42" s="1077"/>
      <c r="P42" s="1076">
        <f t="shared" si="7"/>
        <v>0</v>
      </c>
      <c r="Q42" s="2778">
        <v>0</v>
      </c>
    </row>
    <row r="43" spans="1:17">
      <c r="A43" s="2775">
        <v>11</v>
      </c>
      <c r="B43" s="2740" t="s">
        <v>1588</v>
      </c>
      <c r="C43" s="2740"/>
      <c r="D43" s="2777"/>
      <c r="E43" s="1407">
        <f>SUM(E44:E46)</f>
        <v>0</v>
      </c>
      <c r="F43" s="1407">
        <f>SUM(F44:F46)</f>
        <v>0</v>
      </c>
      <c r="G43" s="1407">
        <f>SUM(G44:G46)</f>
        <v>0</v>
      </c>
      <c r="H43" s="1407">
        <f>SUM(H44:H46)</f>
        <v>0</v>
      </c>
      <c r="I43" s="1076">
        <f t="shared" si="5"/>
        <v>0</v>
      </c>
      <c r="J43" s="1407">
        <f t="shared" ref="J43:Q43" si="10">SUM(J44:J46)</f>
        <v>0</v>
      </c>
      <c r="K43" s="1407">
        <f t="shared" si="10"/>
        <v>0</v>
      </c>
      <c r="L43" s="1407">
        <f t="shared" si="10"/>
        <v>0</v>
      </c>
      <c r="M43" s="1407">
        <f t="shared" si="10"/>
        <v>0</v>
      </c>
      <c r="N43" s="1407">
        <f t="shared" si="10"/>
        <v>0</v>
      </c>
      <c r="O43" s="1408">
        <f t="shared" si="10"/>
        <v>0</v>
      </c>
      <c r="P43" s="1076">
        <f t="shared" si="7"/>
        <v>0</v>
      </c>
      <c r="Q43" s="2795">
        <f t="shared" si="10"/>
        <v>0</v>
      </c>
    </row>
    <row r="44" spans="1:17">
      <c r="A44" s="2793"/>
      <c r="B44" s="2740" t="s">
        <v>1556</v>
      </c>
      <c r="C44" s="2740" t="s">
        <v>1589</v>
      </c>
      <c r="D44" s="2777"/>
      <c r="E44" s="1076"/>
      <c r="F44" s="1076"/>
      <c r="G44" s="1076"/>
      <c r="H44" s="1076"/>
      <c r="I44" s="1076">
        <f t="shared" si="5"/>
        <v>0</v>
      </c>
      <c r="J44" s="1076"/>
      <c r="K44" s="1076"/>
      <c r="L44" s="1076"/>
      <c r="M44" s="1076"/>
      <c r="N44" s="1076"/>
      <c r="O44" s="1077"/>
      <c r="P44" s="1076">
        <f t="shared" si="7"/>
        <v>0</v>
      </c>
      <c r="Q44" s="2778"/>
    </row>
    <row r="45" spans="1:17">
      <c r="A45" s="2793"/>
      <c r="B45" s="2740" t="s">
        <v>1558</v>
      </c>
      <c r="C45" s="2740" t="s">
        <v>1590</v>
      </c>
      <c r="D45" s="2777"/>
      <c r="E45" s="1076"/>
      <c r="F45" s="1076"/>
      <c r="G45" s="1076"/>
      <c r="H45" s="1076"/>
      <c r="I45" s="1076">
        <f t="shared" si="5"/>
        <v>0</v>
      </c>
      <c r="J45" s="1076"/>
      <c r="K45" s="1076"/>
      <c r="L45" s="1076"/>
      <c r="M45" s="1076"/>
      <c r="N45" s="1076"/>
      <c r="O45" s="1077"/>
      <c r="P45" s="1076">
        <f t="shared" si="7"/>
        <v>0</v>
      </c>
      <c r="Q45" s="2778"/>
    </row>
    <row r="46" spans="1:17" s="3" customFormat="1">
      <c r="A46" s="2793"/>
      <c r="B46" s="2740" t="s">
        <v>1560</v>
      </c>
      <c r="C46" s="2740" t="s">
        <v>1591</v>
      </c>
      <c r="D46" s="2777"/>
      <c r="E46" s="1076"/>
      <c r="F46" s="1076"/>
      <c r="G46" s="1076"/>
      <c r="H46" s="1076"/>
      <c r="I46" s="1076">
        <f t="shared" si="5"/>
        <v>0</v>
      </c>
      <c r="J46" s="1076"/>
      <c r="K46" s="1076"/>
      <c r="L46" s="1076"/>
      <c r="M46" s="1076"/>
      <c r="N46" s="1076"/>
      <c r="O46" s="1077"/>
      <c r="P46" s="1076">
        <f t="shared" si="7"/>
        <v>0</v>
      </c>
      <c r="Q46" s="2778"/>
    </row>
    <row r="47" spans="1:17" s="3" customFormat="1">
      <c r="A47" s="2775">
        <v>12</v>
      </c>
      <c r="B47" s="2740" t="s">
        <v>1592</v>
      </c>
      <c r="C47" s="2740"/>
      <c r="D47" s="2777"/>
      <c r="E47" s="1076">
        <f>E48+E55+E62+E69</f>
        <v>0</v>
      </c>
      <c r="F47" s="1076">
        <f>F48+F55+F62+F69</f>
        <v>0</v>
      </c>
      <c r="G47" s="1076">
        <f>G48+G55+G62+G69</f>
        <v>0</v>
      </c>
      <c r="H47" s="1076">
        <f>H48+H55+H62+H69</f>
        <v>0</v>
      </c>
      <c r="I47" s="1076">
        <f t="shared" si="5"/>
        <v>0</v>
      </c>
      <c r="J47" s="1076">
        <f t="shared" ref="J47:Q47" si="11">J48+J55+J62+J69</f>
        <v>0</v>
      </c>
      <c r="K47" s="1076">
        <f t="shared" si="11"/>
        <v>0</v>
      </c>
      <c r="L47" s="1076">
        <f t="shared" si="11"/>
        <v>0</v>
      </c>
      <c r="M47" s="1076">
        <f t="shared" si="11"/>
        <v>0</v>
      </c>
      <c r="N47" s="1076">
        <f t="shared" si="11"/>
        <v>0</v>
      </c>
      <c r="O47" s="1077">
        <f t="shared" si="11"/>
        <v>0</v>
      </c>
      <c r="P47" s="1076">
        <f t="shared" si="7"/>
        <v>0</v>
      </c>
      <c r="Q47" s="2778">
        <f t="shared" si="11"/>
        <v>0</v>
      </c>
    </row>
    <row r="48" spans="1:17" s="3" customFormat="1">
      <c r="A48" s="2793"/>
      <c r="B48" s="2740" t="s">
        <v>1556</v>
      </c>
      <c r="C48" s="2740" t="s">
        <v>1593</v>
      </c>
      <c r="D48" s="2796"/>
      <c r="E48" s="1076">
        <f>SUM(E49:E54)</f>
        <v>0</v>
      </c>
      <c r="F48" s="1076">
        <f>SUM(F49:F54)</f>
        <v>0</v>
      </c>
      <c r="G48" s="1076">
        <f>SUM(G49:G54)</f>
        <v>0</v>
      </c>
      <c r="H48" s="1076">
        <f>SUM(H49:H54)</f>
        <v>0</v>
      </c>
      <c r="I48" s="1076">
        <f t="shared" si="5"/>
        <v>0</v>
      </c>
      <c r="J48" s="1076">
        <f t="shared" ref="J48:Q48" si="12">SUM(J49:J54)</f>
        <v>0</v>
      </c>
      <c r="K48" s="1076">
        <f t="shared" si="12"/>
        <v>0</v>
      </c>
      <c r="L48" s="1076">
        <f t="shared" si="12"/>
        <v>0</v>
      </c>
      <c r="M48" s="1076">
        <f t="shared" si="12"/>
        <v>0</v>
      </c>
      <c r="N48" s="1076">
        <f t="shared" si="12"/>
        <v>0</v>
      </c>
      <c r="O48" s="1077">
        <f t="shared" si="12"/>
        <v>0</v>
      </c>
      <c r="P48" s="1076">
        <f t="shared" si="7"/>
        <v>0</v>
      </c>
      <c r="Q48" s="2778">
        <f t="shared" si="12"/>
        <v>0</v>
      </c>
    </row>
    <row r="49" spans="1:17" s="3" customFormat="1">
      <c r="A49" s="2793"/>
      <c r="B49" s="2740"/>
      <c r="C49" s="2740" t="s">
        <v>1594</v>
      </c>
      <c r="D49" s="2797" t="s">
        <v>1595</v>
      </c>
      <c r="E49" s="1076"/>
      <c r="F49" s="1076"/>
      <c r="G49" s="1076"/>
      <c r="H49" s="1076"/>
      <c r="I49" s="1076">
        <f t="shared" si="5"/>
        <v>0</v>
      </c>
      <c r="J49" s="1076"/>
      <c r="K49" s="1076"/>
      <c r="L49" s="1076"/>
      <c r="M49" s="1076"/>
      <c r="N49" s="1076"/>
      <c r="O49" s="1077"/>
      <c r="P49" s="1076">
        <f t="shared" si="7"/>
        <v>0</v>
      </c>
      <c r="Q49" s="2778"/>
    </row>
    <row r="50" spans="1:17" s="3" customFormat="1">
      <c r="A50" s="2793"/>
      <c r="B50" s="2740"/>
      <c r="C50" s="2740" t="s">
        <v>1596</v>
      </c>
      <c r="D50" s="2777" t="s">
        <v>1597</v>
      </c>
      <c r="E50" s="1076"/>
      <c r="F50" s="1076"/>
      <c r="G50" s="1076"/>
      <c r="H50" s="1076"/>
      <c r="I50" s="1076">
        <f t="shared" si="5"/>
        <v>0</v>
      </c>
      <c r="J50" s="1076"/>
      <c r="K50" s="1076"/>
      <c r="L50" s="1076"/>
      <c r="M50" s="1076"/>
      <c r="N50" s="1076"/>
      <c r="O50" s="1077"/>
      <c r="P50" s="1076">
        <f t="shared" si="7"/>
        <v>0</v>
      </c>
      <c r="Q50" s="2778"/>
    </row>
    <row r="51" spans="1:17" s="3" customFormat="1">
      <c r="A51" s="2793"/>
      <c r="B51" s="2740"/>
      <c r="C51" s="2740" t="s">
        <v>1598</v>
      </c>
      <c r="D51" s="2777" t="s">
        <v>1599</v>
      </c>
      <c r="E51" s="1076"/>
      <c r="F51" s="1076"/>
      <c r="G51" s="1076"/>
      <c r="H51" s="1076"/>
      <c r="I51" s="1076">
        <f t="shared" si="5"/>
        <v>0</v>
      </c>
      <c r="J51" s="1076"/>
      <c r="K51" s="1076"/>
      <c r="L51" s="1076"/>
      <c r="M51" s="1076"/>
      <c r="N51" s="1076"/>
      <c r="O51" s="1077"/>
      <c r="P51" s="1076">
        <f t="shared" si="7"/>
        <v>0</v>
      </c>
      <c r="Q51" s="2778"/>
    </row>
    <row r="52" spans="1:17" s="3" customFormat="1">
      <c r="A52" s="2793"/>
      <c r="B52" s="2740"/>
      <c r="C52" s="2740" t="s">
        <v>1600</v>
      </c>
      <c r="D52" s="2777" t="s">
        <v>1601</v>
      </c>
      <c r="E52" s="1076"/>
      <c r="F52" s="1076"/>
      <c r="G52" s="1076"/>
      <c r="H52" s="1076"/>
      <c r="I52" s="1076">
        <f t="shared" si="5"/>
        <v>0</v>
      </c>
      <c r="J52" s="1076"/>
      <c r="K52" s="1076"/>
      <c r="L52" s="1076"/>
      <c r="M52" s="1076"/>
      <c r="N52" s="1076"/>
      <c r="O52" s="1077"/>
      <c r="P52" s="1076">
        <f t="shared" si="7"/>
        <v>0</v>
      </c>
      <c r="Q52" s="2778"/>
    </row>
    <row r="53" spans="1:17" s="3" customFormat="1">
      <c r="A53" s="2793"/>
      <c r="B53" s="2740"/>
      <c r="C53" s="2740" t="s">
        <v>1602</v>
      </c>
      <c r="D53" s="2777" t="s">
        <v>1603</v>
      </c>
      <c r="E53" s="1076"/>
      <c r="F53" s="1076"/>
      <c r="G53" s="1076"/>
      <c r="H53" s="1076"/>
      <c r="I53" s="1076">
        <f t="shared" si="5"/>
        <v>0</v>
      </c>
      <c r="J53" s="1076"/>
      <c r="K53" s="1076"/>
      <c r="L53" s="1076"/>
      <c r="M53" s="1076"/>
      <c r="N53" s="1076"/>
      <c r="O53" s="1077"/>
      <c r="P53" s="1076">
        <f t="shared" si="7"/>
        <v>0</v>
      </c>
      <c r="Q53" s="2778"/>
    </row>
    <row r="54" spans="1:17" s="3" customFormat="1">
      <c r="A54" s="2793"/>
      <c r="B54" s="2740"/>
      <c r="C54" s="2740" t="s">
        <v>1604</v>
      </c>
      <c r="D54" s="2777" t="s">
        <v>578</v>
      </c>
      <c r="E54" s="1076"/>
      <c r="F54" s="1076"/>
      <c r="G54" s="1076"/>
      <c r="H54" s="1076"/>
      <c r="I54" s="1076">
        <f t="shared" si="5"/>
        <v>0</v>
      </c>
      <c r="J54" s="1076"/>
      <c r="K54" s="1076"/>
      <c r="L54" s="1076"/>
      <c r="M54" s="1076"/>
      <c r="N54" s="1076"/>
      <c r="O54" s="1077"/>
      <c r="P54" s="1076">
        <f t="shared" si="7"/>
        <v>0</v>
      </c>
      <c r="Q54" s="2778"/>
    </row>
    <row r="55" spans="1:17" s="3" customFormat="1">
      <c r="A55" s="2793"/>
      <c r="B55" s="2740" t="s">
        <v>1558</v>
      </c>
      <c r="C55" s="2740" t="s">
        <v>1605</v>
      </c>
      <c r="D55" s="2777"/>
      <c r="E55" s="1076">
        <f>SUM(E56:E61)</f>
        <v>0</v>
      </c>
      <c r="F55" s="1076">
        <f>SUM(F56:F61)</f>
        <v>0</v>
      </c>
      <c r="G55" s="1076">
        <f>SUM(G56:G61)</f>
        <v>0</v>
      </c>
      <c r="H55" s="1076">
        <f>SUM(H56:H61)</f>
        <v>0</v>
      </c>
      <c r="I55" s="1076">
        <f t="shared" si="5"/>
        <v>0</v>
      </c>
      <c r="J55" s="1076">
        <f t="shared" ref="J55:Q55" si="13">SUM(J56:J61)</f>
        <v>0</v>
      </c>
      <c r="K55" s="1076">
        <f t="shared" si="13"/>
        <v>0</v>
      </c>
      <c r="L55" s="1076">
        <f t="shared" si="13"/>
        <v>0</v>
      </c>
      <c r="M55" s="1076">
        <f t="shared" si="13"/>
        <v>0</v>
      </c>
      <c r="N55" s="1076">
        <f t="shared" si="13"/>
        <v>0</v>
      </c>
      <c r="O55" s="1077">
        <f t="shared" si="13"/>
        <v>0</v>
      </c>
      <c r="P55" s="1076">
        <f t="shared" si="7"/>
        <v>0</v>
      </c>
      <c r="Q55" s="2778">
        <f t="shared" si="13"/>
        <v>0</v>
      </c>
    </row>
    <row r="56" spans="1:17" s="3" customFormat="1">
      <c r="A56" s="2793"/>
      <c r="B56" s="2740"/>
      <c r="C56" s="2740" t="s">
        <v>1606</v>
      </c>
      <c r="D56" s="2797" t="s">
        <v>1595</v>
      </c>
      <c r="E56" s="1076"/>
      <c r="F56" s="1076"/>
      <c r="G56" s="1076"/>
      <c r="H56" s="1076"/>
      <c r="I56" s="1076">
        <f t="shared" si="5"/>
        <v>0</v>
      </c>
      <c r="J56" s="1076"/>
      <c r="K56" s="1076"/>
      <c r="L56" s="1076"/>
      <c r="M56" s="1076"/>
      <c r="N56" s="1076"/>
      <c r="O56" s="1077"/>
      <c r="P56" s="1076">
        <f t="shared" si="7"/>
        <v>0</v>
      </c>
      <c r="Q56" s="2778"/>
    </row>
    <row r="57" spans="1:17" s="3" customFormat="1">
      <c r="A57" s="2793"/>
      <c r="B57" s="2740"/>
      <c r="C57" s="2740" t="s">
        <v>1607</v>
      </c>
      <c r="D57" s="2777" t="s">
        <v>1597</v>
      </c>
      <c r="E57" s="1076"/>
      <c r="F57" s="1076"/>
      <c r="G57" s="1076"/>
      <c r="H57" s="1076"/>
      <c r="I57" s="1076">
        <f t="shared" si="5"/>
        <v>0</v>
      </c>
      <c r="J57" s="1076"/>
      <c r="K57" s="1076"/>
      <c r="L57" s="1076"/>
      <c r="M57" s="1076"/>
      <c r="N57" s="1076"/>
      <c r="O57" s="1077"/>
      <c r="P57" s="1076">
        <f t="shared" si="7"/>
        <v>0</v>
      </c>
      <c r="Q57" s="2778"/>
    </row>
    <row r="58" spans="1:17" s="3" customFormat="1">
      <c r="A58" s="2793"/>
      <c r="B58" s="2740"/>
      <c r="C58" s="2740" t="s">
        <v>1608</v>
      </c>
      <c r="D58" s="2777" t="s">
        <v>1599</v>
      </c>
      <c r="E58" s="1076"/>
      <c r="F58" s="1076"/>
      <c r="G58" s="1076"/>
      <c r="H58" s="1076"/>
      <c r="I58" s="1076">
        <f t="shared" si="5"/>
        <v>0</v>
      </c>
      <c r="J58" s="1076"/>
      <c r="K58" s="1076"/>
      <c r="L58" s="1076"/>
      <c r="M58" s="1076"/>
      <c r="N58" s="1076"/>
      <c r="O58" s="1077"/>
      <c r="P58" s="1076">
        <f t="shared" si="7"/>
        <v>0</v>
      </c>
      <c r="Q58" s="2778"/>
    </row>
    <row r="59" spans="1:17" s="3" customFormat="1">
      <c r="A59" s="2793"/>
      <c r="B59" s="2740"/>
      <c r="C59" s="2740" t="s">
        <v>1609</v>
      </c>
      <c r="D59" s="2777" t="s">
        <v>1601</v>
      </c>
      <c r="E59" s="1076"/>
      <c r="F59" s="1076"/>
      <c r="G59" s="1076"/>
      <c r="H59" s="1076"/>
      <c r="I59" s="1076">
        <f t="shared" si="5"/>
        <v>0</v>
      </c>
      <c r="J59" s="1076"/>
      <c r="K59" s="1076"/>
      <c r="L59" s="1076"/>
      <c r="M59" s="1076"/>
      <c r="N59" s="1076"/>
      <c r="O59" s="1077"/>
      <c r="P59" s="1076">
        <f t="shared" si="7"/>
        <v>0</v>
      </c>
      <c r="Q59" s="2778"/>
    </row>
    <row r="60" spans="1:17" s="3" customFormat="1">
      <c r="A60" s="2793"/>
      <c r="B60" s="2740"/>
      <c r="C60" s="2740" t="s">
        <v>1610</v>
      </c>
      <c r="D60" s="2777" t="s">
        <v>1603</v>
      </c>
      <c r="E60" s="1076"/>
      <c r="F60" s="1076"/>
      <c r="G60" s="1076"/>
      <c r="H60" s="1076"/>
      <c r="I60" s="1076">
        <f t="shared" si="5"/>
        <v>0</v>
      </c>
      <c r="J60" s="1076"/>
      <c r="K60" s="1076"/>
      <c r="L60" s="1076"/>
      <c r="M60" s="1076"/>
      <c r="N60" s="1076"/>
      <c r="O60" s="1077"/>
      <c r="P60" s="1076">
        <f t="shared" si="7"/>
        <v>0</v>
      </c>
      <c r="Q60" s="2778"/>
    </row>
    <row r="61" spans="1:17" s="3" customFormat="1">
      <c r="A61" s="2793"/>
      <c r="B61" s="2740"/>
      <c r="C61" s="2740" t="s">
        <v>1611</v>
      </c>
      <c r="D61" s="2777" t="s">
        <v>578</v>
      </c>
      <c r="E61" s="1076"/>
      <c r="F61" s="1076"/>
      <c r="G61" s="1076"/>
      <c r="H61" s="1076"/>
      <c r="I61" s="1076">
        <f t="shared" si="5"/>
        <v>0</v>
      </c>
      <c r="J61" s="1076"/>
      <c r="K61" s="1076"/>
      <c r="L61" s="1076"/>
      <c r="M61" s="1076"/>
      <c r="N61" s="1076"/>
      <c r="O61" s="1077"/>
      <c r="P61" s="1076">
        <f t="shared" si="7"/>
        <v>0</v>
      </c>
      <c r="Q61" s="2778"/>
    </row>
    <row r="62" spans="1:17" s="3" customFormat="1">
      <c r="A62" s="2793"/>
      <c r="B62" s="2740" t="s">
        <v>1560</v>
      </c>
      <c r="C62" s="2740" t="s">
        <v>1612</v>
      </c>
      <c r="D62" s="2777"/>
      <c r="E62" s="1076">
        <f>SUM(E63:E68)</f>
        <v>0</v>
      </c>
      <c r="F62" s="1076">
        <f>SUM(F63:F68)</f>
        <v>0</v>
      </c>
      <c r="G62" s="1076">
        <f>SUM(G63:G68)</f>
        <v>0</v>
      </c>
      <c r="H62" s="1076">
        <f>SUM(H63:H68)</f>
        <v>0</v>
      </c>
      <c r="I62" s="1076">
        <f t="shared" si="5"/>
        <v>0</v>
      </c>
      <c r="J62" s="1076">
        <f t="shared" ref="J62:Q62" si="14">SUM(J63:J68)</f>
        <v>0</v>
      </c>
      <c r="K62" s="1076">
        <f t="shared" si="14"/>
        <v>0</v>
      </c>
      <c r="L62" s="1076">
        <f t="shared" si="14"/>
        <v>0</v>
      </c>
      <c r="M62" s="1076">
        <f t="shared" si="14"/>
        <v>0</v>
      </c>
      <c r="N62" s="1076">
        <f t="shared" si="14"/>
        <v>0</v>
      </c>
      <c r="O62" s="1077">
        <f t="shared" si="14"/>
        <v>0</v>
      </c>
      <c r="P62" s="1076">
        <f t="shared" si="7"/>
        <v>0</v>
      </c>
      <c r="Q62" s="2778">
        <f t="shared" si="14"/>
        <v>0</v>
      </c>
    </row>
    <row r="63" spans="1:17" s="3" customFormat="1">
      <c r="A63" s="2793"/>
      <c r="B63" s="2740"/>
      <c r="C63" s="2740" t="s">
        <v>1613</v>
      </c>
      <c r="D63" s="2797" t="s">
        <v>1595</v>
      </c>
      <c r="E63" s="1076"/>
      <c r="F63" s="1076"/>
      <c r="G63" s="1076"/>
      <c r="H63" s="1076"/>
      <c r="I63" s="1076">
        <f t="shared" si="5"/>
        <v>0</v>
      </c>
      <c r="J63" s="1076"/>
      <c r="K63" s="1076"/>
      <c r="L63" s="1076"/>
      <c r="M63" s="1076"/>
      <c r="N63" s="1076"/>
      <c r="O63" s="1077"/>
      <c r="P63" s="1076">
        <f t="shared" si="7"/>
        <v>0</v>
      </c>
      <c r="Q63" s="2778"/>
    </row>
    <row r="64" spans="1:17" s="3" customFormat="1">
      <c r="A64" s="2793"/>
      <c r="B64" s="2740"/>
      <c r="C64" s="2740" t="s">
        <v>1614</v>
      </c>
      <c r="D64" s="2777" t="s">
        <v>1597</v>
      </c>
      <c r="E64" s="1076"/>
      <c r="F64" s="1076"/>
      <c r="G64" s="1076"/>
      <c r="H64" s="1076"/>
      <c r="I64" s="1076">
        <f t="shared" si="5"/>
        <v>0</v>
      </c>
      <c r="J64" s="1076"/>
      <c r="K64" s="1076"/>
      <c r="L64" s="1076"/>
      <c r="M64" s="1076"/>
      <c r="N64" s="1076"/>
      <c r="O64" s="1077"/>
      <c r="P64" s="1076">
        <f t="shared" si="7"/>
        <v>0</v>
      </c>
      <c r="Q64" s="2778"/>
    </row>
    <row r="65" spans="1:17" s="3" customFormat="1">
      <c r="A65" s="2793"/>
      <c r="B65" s="2740"/>
      <c r="C65" s="2740" t="s">
        <v>1615</v>
      </c>
      <c r="D65" s="2777" t="s">
        <v>1599</v>
      </c>
      <c r="E65" s="1076"/>
      <c r="F65" s="1076"/>
      <c r="G65" s="1076"/>
      <c r="H65" s="1076"/>
      <c r="I65" s="1076">
        <f t="shared" si="5"/>
        <v>0</v>
      </c>
      <c r="J65" s="1076"/>
      <c r="K65" s="1076"/>
      <c r="L65" s="1076"/>
      <c r="M65" s="1076"/>
      <c r="N65" s="1076"/>
      <c r="O65" s="1077"/>
      <c r="P65" s="1076">
        <f t="shared" si="7"/>
        <v>0</v>
      </c>
      <c r="Q65" s="2778"/>
    </row>
    <row r="66" spans="1:17" s="3" customFormat="1">
      <c r="A66" s="2793"/>
      <c r="B66" s="2740"/>
      <c r="C66" s="2740" t="s">
        <v>1616</v>
      </c>
      <c r="D66" s="2777" t="s">
        <v>1601</v>
      </c>
      <c r="E66" s="1076"/>
      <c r="F66" s="1076"/>
      <c r="G66" s="1076"/>
      <c r="H66" s="1076"/>
      <c r="I66" s="1076">
        <f t="shared" si="5"/>
        <v>0</v>
      </c>
      <c r="J66" s="1076"/>
      <c r="K66" s="1076"/>
      <c r="L66" s="1076"/>
      <c r="M66" s="1076"/>
      <c r="N66" s="1076"/>
      <c r="O66" s="1077"/>
      <c r="P66" s="1076">
        <f t="shared" si="7"/>
        <v>0</v>
      </c>
      <c r="Q66" s="2778">
        <v>0</v>
      </c>
    </row>
    <row r="67" spans="1:17" s="3" customFormat="1">
      <c r="A67" s="2793"/>
      <c r="B67" s="2740"/>
      <c r="C67" s="2740" t="s">
        <v>1617</v>
      </c>
      <c r="D67" s="2777" t="s">
        <v>1603</v>
      </c>
      <c r="E67" s="1076"/>
      <c r="F67" s="1076"/>
      <c r="G67" s="1076"/>
      <c r="H67" s="1076"/>
      <c r="I67" s="1076">
        <f t="shared" si="5"/>
        <v>0</v>
      </c>
      <c r="J67" s="1076"/>
      <c r="K67" s="1076"/>
      <c r="L67" s="1076"/>
      <c r="M67" s="1076"/>
      <c r="N67" s="1076"/>
      <c r="O67" s="1077"/>
      <c r="P67" s="1076">
        <f t="shared" si="7"/>
        <v>0</v>
      </c>
      <c r="Q67" s="2778"/>
    </row>
    <row r="68" spans="1:17" s="3" customFormat="1">
      <c r="A68" s="2793"/>
      <c r="B68" s="2740"/>
      <c r="C68" s="2740" t="s">
        <v>1618</v>
      </c>
      <c r="D68" s="2777" t="s">
        <v>578</v>
      </c>
      <c r="E68" s="1076"/>
      <c r="F68" s="1076"/>
      <c r="G68" s="1076"/>
      <c r="H68" s="1076"/>
      <c r="I68" s="1076">
        <f t="shared" si="5"/>
        <v>0</v>
      </c>
      <c r="J68" s="1076"/>
      <c r="K68" s="1076"/>
      <c r="L68" s="1076"/>
      <c r="M68" s="1076"/>
      <c r="N68" s="1076"/>
      <c r="O68" s="1077"/>
      <c r="P68" s="1076">
        <f t="shared" si="7"/>
        <v>0</v>
      </c>
      <c r="Q68" s="2778"/>
    </row>
    <row r="69" spans="1:17" s="3" customFormat="1">
      <c r="A69" s="2793"/>
      <c r="B69" s="2740" t="s">
        <v>1562</v>
      </c>
      <c r="C69" s="2740" t="s">
        <v>1587</v>
      </c>
      <c r="D69" s="2777"/>
      <c r="E69" s="1076">
        <f>SUM(E70:E75)</f>
        <v>0</v>
      </c>
      <c r="F69" s="1076">
        <f>SUM(F70:F75)</f>
        <v>0</v>
      </c>
      <c r="G69" s="1076">
        <f>SUM(G70:G75)</f>
        <v>0</v>
      </c>
      <c r="H69" s="1076">
        <f>SUM(H70:H75)</f>
        <v>0</v>
      </c>
      <c r="I69" s="1076">
        <f t="shared" si="5"/>
        <v>0</v>
      </c>
      <c r="J69" s="1076">
        <f t="shared" ref="J69:Q69" si="15">SUM(J70:J75)</f>
        <v>0</v>
      </c>
      <c r="K69" s="1076">
        <f t="shared" si="15"/>
        <v>0</v>
      </c>
      <c r="L69" s="1076">
        <f t="shared" si="15"/>
        <v>0</v>
      </c>
      <c r="M69" s="1076">
        <f t="shared" si="15"/>
        <v>0</v>
      </c>
      <c r="N69" s="1076">
        <f t="shared" si="15"/>
        <v>0</v>
      </c>
      <c r="O69" s="1077">
        <f t="shared" si="15"/>
        <v>0</v>
      </c>
      <c r="P69" s="1076">
        <f t="shared" si="7"/>
        <v>0</v>
      </c>
      <c r="Q69" s="2778">
        <f t="shared" si="15"/>
        <v>0</v>
      </c>
    </row>
    <row r="70" spans="1:17" s="3" customFormat="1">
      <c r="A70" s="2793"/>
      <c r="B70" s="2740"/>
      <c r="C70" s="2740" t="s">
        <v>1619</v>
      </c>
      <c r="D70" s="2797" t="s">
        <v>1595</v>
      </c>
      <c r="E70" s="1076"/>
      <c r="F70" s="1076"/>
      <c r="G70" s="1076"/>
      <c r="H70" s="1076"/>
      <c r="I70" s="1076">
        <f t="shared" si="5"/>
        <v>0</v>
      </c>
      <c r="J70" s="1076"/>
      <c r="K70" s="1076"/>
      <c r="L70" s="1076"/>
      <c r="M70" s="1076"/>
      <c r="N70" s="1076"/>
      <c r="O70" s="1077"/>
      <c r="P70" s="1076">
        <f t="shared" si="7"/>
        <v>0</v>
      </c>
      <c r="Q70" s="2778"/>
    </row>
    <row r="71" spans="1:17" s="3" customFormat="1">
      <c r="A71" s="2793"/>
      <c r="B71" s="2740"/>
      <c r="C71" s="2740" t="s">
        <v>1620</v>
      </c>
      <c r="D71" s="2777" t="s">
        <v>1597</v>
      </c>
      <c r="E71" s="1076"/>
      <c r="F71" s="1076"/>
      <c r="G71" s="1076"/>
      <c r="H71" s="1076"/>
      <c r="I71" s="1076">
        <f t="shared" si="5"/>
        <v>0</v>
      </c>
      <c r="J71" s="1076"/>
      <c r="K71" s="1076"/>
      <c r="L71" s="1076"/>
      <c r="M71" s="1076"/>
      <c r="N71" s="1076"/>
      <c r="O71" s="1077"/>
      <c r="P71" s="1076">
        <f t="shared" si="7"/>
        <v>0</v>
      </c>
      <c r="Q71" s="2778"/>
    </row>
    <row r="72" spans="1:17" s="3" customFormat="1">
      <c r="A72" s="2793"/>
      <c r="B72" s="2740"/>
      <c r="C72" s="2740" t="s">
        <v>1621</v>
      </c>
      <c r="D72" s="2777" t="s">
        <v>1599</v>
      </c>
      <c r="E72" s="1076"/>
      <c r="F72" s="1076"/>
      <c r="G72" s="1076"/>
      <c r="H72" s="1076"/>
      <c r="I72" s="1076">
        <f t="shared" si="5"/>
        <v>0</v>
      </c>
      <c r="J72" s="1076"/>
      <c r="K72" s="1076"/>
      <c r="L72" s="1076"/>
      <c r="M72" s="1076"/>
      <c r="N72" s="1076"/>
      <c r="O72" s="1077"/>
      <c r="P72" s="1076">
        <f t="shared" si="7"/>
        <v>0</v>
      </c>
      <c r="Q72" s="2778"/>
    </row>
    <row r="73" spans="1:17" s="3" customFormat="1">
      <c r="A73" s="2793"/>
      <c r="B73" s="2740"/>
      <c r="C73" s="2740" t="s">
        <v>1622</v>
      </c>
      <c r="D73" s="2777" t="s">
        <v>1601</v>
      </c>
      <c r="E73" s="1076"/>
      <c r="F73" s="1076"/>
      <c r="G73" s="1076"/>
      <c r="H73" s="1076"/>
      <c r="I73" s="1076">
        <f t="shared" si="5"/>
        <v>0</v>
      </c>
      <c r="J73" s="1076"/>
      <c r="K73" s="1076"/>
      <c r="L73" s="1076"/>
      <c r="M73" s="1076"/>
      <c r="N73" s="1076"/>
      <c r="O73" s="1077"/>
      <c r="P73" s="1076">
        <f t="shared" si="7"/>
        <v>0</v>
      </c>
      <c r="Q73" s="2778"/>
    </row>
    <row r="74" spans="1:17" s="3" customFormat="1">
      <c r="A74" s="2793"/>
      <c r="B74" s="2740"/>
      <c r="C74" s="2740" t="s">
        <v>1623</v>
      </c>
      <c r="D74" s="2777" t="s">
        <v>1603</v>
      </c>
      <c r="E74" s="1076"/>
      <c r="F74" s="1076"/>
      <c r="G74" s="1076"/>
      <c r="H74" s="1076"/>
      <c r="I74" s="1076">
        <f t="shared" si="5"/>
        <v>0</v>
      </c>
      <c r="J74" s="1076"/>
      <c r="K74" s="1076"/>
      <c r="L74" s="1076"/>
      <c r="M74" s="1076"/>
      <c r="N74" s="1076"/>
      <c r="O74" s="1077"/>
      <c r="P74" s="1076">
        <f t="shared" si="7"/>
        <v>0</v>
      </c>
      <c r="Q74" s="2778"/>
    </row>
    <row r="75" spans="1:17" s="3" customFormat="1">
      <c r="A75" s="2793"/>
      <c r="B75" s="2740"/>
      <c r="C75" s="2740" t="s">
        <v>1624</v>
      </c>
      <c r="D75" s="2777" t="s">
        <v>578</v>
      </c>
      <c r="E75" s="1076"/>
      <c r="F75" s="1076"/>
      <c r="G75" s="1076"/>
      <c r="H75" s="1076"/>
      <c r="I75" s="1076">
        <f t="shared" si="5"/>
        <v>0</v>
      </c>
      <c r="J75" s="1076"/>
      <c r="K75" s="1076"/>
      <c r="L75" s="1076"/>
      <c r="M75" s="1076"/>
      <c r="N75" s="1076"/>
      <c r="O75" s="1077"/>
      <c r="P75" s="1076">
        <f t="shared" si="7"/>
        <v>0</v>
      </c>
      <c r="Q75" s="2778"/>
    </row>
    <row r="76" spans="1:17" s="3" customFormat="1">
      <c r="A76" s="2775">
        <v>13</v>
      </c>
      <c r="B76" s="2740" t="s">
        <v>1625</v>
      </c>
      <c r="C76" s="2740"/>
      <c r="D76" s="2777"/>
      <c r="E76" s="1076">
        <f>E77+E84+E91</f>
        <v>0</v>
      </c>
      <c r="F76" s="1076">
        <f>F77+F84+F91</f>
        <v>0</v>
      </c>
      <c r="G76" s="1076">
        <f>G77+G84+G91</f>
        <v>0</v>
      </c>
      <c r="H76" s="1076">
        <f>H77+H84+H91</f>
        <v>0</v>
      </c>
      <c r="I76" s="1076">
        <f t="shared" si="5"/>
        <v>0</v>
      </c>
      <c r="J76" s="1076">
        <f t="shared" ref="J76:Q76" si="16">J77+J84+J91</f>
        <v>0</v>
      </c>
      <c r="K76" s="1076">
        <f t="shared" si="16"/>
        <v>0</v>
      </c>
      <c r="L76" s="1076">
        <f t="shared" si="16"/>
        <v>0</v>
      </c>
      <c r="M76" s="1076">
        <f t="shared" si="16"/>
        <v>0</v>
      </c>
      <c r="N76" s="1076">
        <f t="shared" si="16"/>
        <v>0</v>
      </c>
      <c r="O76" s="1077">
        <f t="shared" si="16"/>
        <v>0</v>
      </c>
      <c r="P76" s="1076">
        <f t="shared" si="7"/>
        <v>0</v>
      </c>
      <c r="Q76" s="2778">
        <f t="shared" si="16"/>
        <v>0</v>
      </c>
    </row>
    <row r="77" spans="1:17" s="3" customFormat="1">
      <c r="A77" s="2793"/>
      <c r="B77" s="2740" t="s">
        <v>1556</v>
      </c>
      <c r="C77" s="2740" t="s">
        <v>1589</v>
      </c>
      <c r="D77" s="2796"/>
      <c r="E77" s="1076">
        <f>SUM(E78:E83)</f>
        <v>0</v>
      </c>
      <c r="F77" s="1076">
        <f>SUM(F78:F83)</f>
        <v>0</v>
      </c>
      <c r="G77" s="1076">
        <f>SUM(G78:G83)</f>
        <v>0</v>
      </c>
      <c r="H77" s="1076">
        <f>SUM(H78:H83)</f>
        <v>0</v>
      </c>
      <c r="I77" s="1076">
        <f t="shared" si="5"/>
        <v>0</v>
      </c>
      <c r="J77" s="1076">
        <f t="shared" ref="J77:Q77" si="17">SUM(J78:J83)</f>
        <v>0</v>
      </c>
      <c r="K77" s="1076">
        <f t="shared" si="17"/>
        <v>0</v>
      </c>
      <c r="L77" s="1076">
        <f t="shared" si="17"/>
        <v>0</v>
      </c>
      <c r="M77" s="1076">
        <f t="shared" si="17"/>
        <v>0</v>
      </c>
      <c r="N77" s="1076">
        <f t="shared" si="17"/>
        <v>0</v>
      </c>
      <c r="O77" s="1077">
        <f t="shared" si="17"/>
        <v>0</v>
      </c>
      <c r="P77" s="1076">
        <f t="shared" si="7"/>
        <v>0</v>
      </c>
      <c r="Q77" s="2778">
        <f t="shared" si="17"/>
        <v>0</v>
      </c>
    </row>
    <row r="78" spans="1:17" s="3" customFormat="1">
      <c r="A78" s="2793"/>
      <c r="B78" s="2740"/>
      <c r="C78" s="2740" t="s">
        <v>1594</v>
      </c>
      <c r="D78" s="2797" t="s">
        <v>1595</v>
      </c>
      <c r="E78" s="1076"/>
      <c r="F78" s="1076"/>
      <c r="G78" s="1076"/>
      <c r="H78" s="1076"/>
      <c r="I78" s="1076">
        <f t="shared" si="5"/>
        <v>0</v>
      </c>
      <c r="J78" s="1076"/>
      <c r="K78" s="1076"/>
      <c r="L78" s="1076"/>
      <c r="M78" s="1076"/>
      <c r="N78" s="1076"/>
      <c r="O78" s="1077"/>
      <c r="P78" s="1076">
        <f t="shared" si="7"/>
        <v>0</v>
      </c>
      <c r="Q78" s="2778"/>
    </row>
    <row r="79" spans="1:17" s="3" customFormat="1">
      <c r="A79" s="2793"/>
      <c r="B79" s="2740"/>
      <c r="C79" s="2740" t="s">
        <v>1596</v>
      </c>
      <c r="D79" s="2777" t="s">
        <v>1597</v>
      </c>
      <c r="E79" s="1076"/>
      <c r="F79" s="1076"/>
      <c r="G79" s="1076"/>
      <c r="H79" s="1076"/>
      <c r="I79" s="1076">
        <f t="shared" si="5"/>
        <v>0</v>
      </c>
      <c r="J79" s="1076"/>
      <c r="K79" s="1076"/>
      <c r="L79" s="1076"/>
      <c r="M79" s="1076"/>
      <c r="N79" s="1076"/>
      <c r="O79" s="1077"/>
      <c r="P79" s="1076">
        <f t="shared" si="7"/>
        <v>0</v>
      </c>
      <c r="Q79" s="2778"/>
    </row>
    <row r="80" spans="1:17" s="3" customFormat="1">
      <c r="A80" s="2793"/>
      <c r="B80" s="2740"/>
      <c r="C80" s="2740" t="s">
        <v>1598</v>
      </c>
      <c r="D80" s="2777" t="s">
        <v>1599</v>
      </c>
      <c r="E80" s="1076"/>
      <c r="F80" s="1076"/>
      <c r="G80" s="1076"/>
      <c r="H80" s="1076"/>
      <c r="I80" s="1076">
        <f t="shared" si="5"/>
        <v>0</v>
      </c>
      <c r="J80" s="1076"/>
      <c r="K80" s="1076"/>
      <c r="L80" s="1076"/>
      <c r="M80" s="1076"/>
      <c r="N80" s="1076"/>
      <c r="O80" s="1077"/>
      <c r="P80" s="1076">
        <f t="shared" si="7"/>
        <v>0</v>
      </c>
      <c r="Q80" s="2778"/>
    </row>
    <row r="81" spans="1:17" s="3" customFormat="1">
      <c r="A81" s="2793"/>
      <c r="B81" s="2740"/>
      <c r="C81" s="2740" t="s">
        <v>1600</v>
      </c>
      <c r="D81" s="2777" t="s">
        <v>1601</v>
      </c>
      <c r="E81" s="1076"/>
      <c r="F81" s="1076"/>
      <c r="G81" s="1076"/>
      <c r="H81" s="1076"/>
      <c r="I81" s="1076">
        <f t="shared" si="5"/>
        <v>0</v>
      </c>
      <c r="J81" s="1076"/>
      <c r="K81" s="1076"/>
      <c r="L81" s="1076"/>
      <c r="M81" s="1076"/>
      <c r="N81" s="1076"/>
      <c r="O81" s="1077"/>
      <c r="P81" s="1076">
        <f t="shared" si="7"/>
        <v>0</v>
      </c>
      <c r="Q81" s="2778"/>
    </row>
    <row r="82" spans="1:17" s="3" customFormat="1">
      <c r="A82" s="2793"/>
      <c r="B82" s="2740"/>
      <c r="C82" s="2740" t="s">
        <v>1602</v>
      </c>
      <c r="D82" s="2777" t="s">
        <v>1603</v>
      </c>
      <c r="E82" s="1076"/>
      <c r="F82" s="1076"/>
      <c r="G82" s="1076"/>
      <c r="H82" s="1076"/>
      <c r="I82" s="1076">
        <f t="shared" si="5"/>
        <v>0</v>
      </c>
      <c r="J82" s="1076"/>
      <c r="K82" s="1076"/>
      <c r="L82" s="1076"/>
      <c r="M82" s="1076"/>
      <c r="N82" s="1076"/>
      <c r="O82" s="1077"/>
      <c r="P82" s="1076">
        <f t="shared" si="7"/>
        <v>0</v>
      </c>
      <c r="Q82" s="2778"/>
    </row>
    <row r="83" spans="1:17" s="3" customFormat="1">
      <c r="A83" s="2793"/>
      <c r="B83" s="2740"/>
      <c r="C83" s="2740" t="s">
        <v>1604</v>
      </c>
      <c r="D83" s="2777" t="s">
        <v>578</v>
      </c>
      <c r="E83" s="1076"/>
      <c r="F83" s="1076"/>
      <c r="G83" s="1076"/>
      <c r="H83" s="1076"/>
      <c r="I83" s="1076">
        <f t="shared" si="5"/>
        <v>0</v>
      </c>
      <c r="J83" s="1076"/>
      <c r="K83" s="1076"/>
      <c r="L83" s="1076"/>
      <c r="M83" s="1076"/>
      <c r="N83" s="1076"/>
      <c r="O83" s="1077"/>
      <c r="P83" s="1076">
        <f t="shared" si="7"/>
        <v>0</v>
      </c>
      <c r="Q83" s="2778"/>
    </row>
    <row r="84" spans="1:17" s="3" customFormat="1">
      <c r="A84" s="2793"/>
      <c r="B84" s="2740" t="s">
        <v>1558</v>
      </c>
      <c r="C84" s="2740" t="s">
        <v>1590</v>
      </c>
      <c r="D84" s="2796"/>
      <c r="E84" s="1076">
        <f>SUM(E85:E90)</f>
        <v>0</v>
      </c>
      <c r="F84" s="1076">
        <f>SUM(F85:F90)</f>
        <v>0</v>
      </c>
      <c r="G84" s="1076">
        <f>SUM(G85:G90)</f>
        <v>0</v>
      </c>
      <c r="H84" s="1076">
        <f>SUM(H85:H90)</f>
        <v>0</v>
      </c>
      <c r="I84" s="1076">
        <f t="shared" si="5"/>
        <v>0</v>
      </c>
      <c r="J84" s="1076">
        <f t="shared" ref="J84:Q84" si="18">SUM(J85:J90)</f>
        <v>0</v>
      </c>
      <c r="K84" s="1076">
        <f t="shared" si="18"/>
        <v>0</v>
      </c>
      <c r="L84" s="1076">
        <f t="shared" si="18"/>
        <v>0</v>
      </c>
      <c r="M84" s="1076">
        <f t="shared" si="18"/>
        <v>0</v>
      </c>
      <c r="N84" s="1076">
        <f t="shared" si="18"/>
        <v>0</v>
      </c>
      <c r="O84" s="1077">
        <f t="shared" si="18"/>
        <v>0</v>
      </c>
      <c r="P84" s="1076">
        <f t="shared" si="7"/>
        <v>0</v>
      </c>
      <c r="Q84" s="2778">
        <f t="shared" si="18"/>
        <v>0</v>
      </c>
    </row>
    <row r="85" spans="1:17" s="3" customFormat="1">
      <c r="A85" s="2793"/>
      <c r="B85" s="2740"/>
      <c r="C85" s="2740" t="s">
        <v>1606</v>
      </c>
      <c r="D85" s="2797" t="s">
        <v>1595</v>
      </c>
      <c r="E85" s="1076"/>
      <c r="F85" s="1076"/>
      <c r="G85" s="1076"/>
      <c r="H85" s="1076"/>
      <c r="I85" s="1076">
        <f t="shared" si="5"/>
        <v>0</v>
      </c>
      <c r="J85" s="1076"/>
      <c r="K85" s="1076"/>
      <c r="L85" s="1076"/>
      <c r="M85" s="1076"/>
      <c r="N85" s="1076"/>
      <c r="O85" s="1077"/>
      <c r="P85" s="1076">
        <f t="shared" si="7"/>
        <v>0</v>
      </c>
      <c r="Q85" s="2778"/>
    </row>
    <row r="86" spans="1:17" s="3" customFormat="1">
      <c r="A86" s="2793"/>
      <c r="B86" s="2740"/>
      <c r="C86" s="2740" t="s">
        <v>1607</v>
      </c>
      <c r="D86" s="2777" t="s">
        <v>1597</v>
      </c>
      <c r="E86" s="1076"/>
      <c r="F86" s="1076"/>
      <c r="G86" s="1076"/>
      <c r="H86" s="1076"/>
      <c r="I86" s="1076">
        <f t="shared" si="5"/>
        <v>0</v>
      </c>
      <c r="J86" s="1076"/>
      <c r="K86" s="1076"/>
      <c r="L86" s="1076"/>
      <c r="M86" s="1076"/>
      <c r="N86" s="1076"/>
      <c r="O86" s="1077"/>
      <c r="P86" s="1076">
        <f t="shared" si="7"/>
        <v>0</v>
      </c>
      <c r="Q86" s="2778"/>
    </row>
    <row r="87" spans="1:17" s="3" customFormat="1">
      <c r="A87" s="2793"/>
      <c r="B87" s="2740"/>
      <c r="C87" s="2740" t="s">
        <v>1608</v>
      </c>
      <c r="D87" s="2777" t="s">
        <v>1599</v>
      </c>
      <c r="E87" s="1076"/>
      <c r="F87" s="1076"/>
      <c r="G87" s="1076"/>
      <c r="H87" s="1076"/>
      <c r="I87" s="1076">
        <f t="shared" si="5"/>
        <v>0</v>
      </c>
      <c r="J87" s="1076"/>
      <c r="K87" s="1076"/>
      <c r="L87" s="1076"/>
      <c r="M87" s="1076"/>
      <c r="N87" s="1076"/>
      <c r="O87" s="1077"/>
      <c r="P87" s="1076">
        <f t="shared" si="7"/>
        <v>0</v>
      </c>
      <c r="Q87" s="2778"/>
    </row>
    <row r="88" spans="1:17" s="3" customFormat="1">
      <c r="A88" s="2793"/>
      <c r="B88" s="2740"/>
      <c r="C88" s="2740" t="s">
        <v>1609</v>
      </c>
      <c r="D88" s="2777" t="s">
        <v>1601</v>
      </c>
      <c r="E88" s="1076"/>
      <c r="F88" s="1076"/>
      <c r="G88" s="1076"/>
      <c r="H88" s="1076"/>
      <c r="I88" s="1076">
        <f t="shared" si="5"/>
        <v>0</v>
      </c>
      <c r="J88" s="1076"/>
      <c r="K88" s="1076"/>
      <c r="L88" s="1076"/>
      <c r="M88" s="1076"/>
      <c r="N88" s="1076"/>
      <c r="O88" s="1077"/>
      <c r="P88" s="1076">
        <f t="shared" si="7"/>
        <v>0</v>
      </c>
      <c r="Q88" s="2778"/>
    </row>
    <row r="89" spans="1:17" s="3" customFormat="1">
      <c r="A89" s="2793"/>
      <c r="B89" s="2740"/>
      <c r="C89" s="2740" t="s">
        <v>1610</v>
      </c>
      <c r="D89" s="2777" t="s">
        <v>1603</v>
      </c>
      <c r="E89" s="1076"/>
      <c r="F89" s="1076"/>
      <c r="G89" s="1076"/>
      <c r="H89" s="1076"/>
      <c r="I89" s="1076">
        <f t="shared" si="5"/>
        <v>0</v>
      </c>
      <c r="J89" s="1076"/>
      <c r="K89" s="1076"/>
      <c r="L89" s="1076"/>
      <c r="M89" s="1076"/>
      <c r="N89" s="1076"/>
      <c r="O89" s="1077"/>
      <c r="P89" s="1076">
        <f t="shared" si="7"/>
        <v>0</v>
      </c>
      <c r="Q89" s="2778"/>
    </row>
    <row r="90" spans="1:17" s="3" customFormat="1">
      <c r="A90" s="2793"/>
      <c r="B90" s="2740"/>
      <c r="C90" s="2740" t="s">
        <v>1611</v>
      </c>
      <c r="D90" s="2777" t="s">
        <v>578</v>
      </c>
      <c r="E90" s="1076"/>
      <c r="F90" s="1076"/>
      <c r="G90" s="1076"/>
      <c r="H90" s="1076"/>
      <c r="I90" s="1076">
        <f t="shared" si="5"/>
        <v>0</v>
      </c>
      <c r="J90" s="1076"/>
      <c r="K90" s="1076"/>
      <c r="L90" s="1076"/>
      <c r="M90" s="1076"/>
      <c r="N90" s="1076"/>
      <c r="O90" s="1077"/>
      <c r="P90" s="1076">
        <f t="shared" si="7"/>
        <v>0</v>
      </c>
      <c r="Q90" s="2778"/>
    </row>
    <row r="91" spans="1:17" s="3" customFormat="1">
      <c r="A91" s="2793"/>
      <c r="B91" s="2740" t="s">
        <v>1560</v>
      </c>
      <c r="C91" s="2740" t="s">
        <v>1626</v>
      </c>
      <c r="D91" s="2796"/>
      <c r="E91" s="1076">
        <f>SUM(E92:E97)</f>
        <v>0</v>
      </c>
      <c r="F91" s="1076">
        <f>SUM(F92:F97)</f>
        <v>0</v>
      </c>
      <c r="G91" s="1076">
        <f>SUM(G92:G97)</f>
        <v>0</v>
      </c>
      <c r="H91" s="1076">
        <f>SUM(H92:H97)</f>
        <v>0</v>
      </c>
      <c r="I91" s="1076">
        <f t="shared" si="5"/>
        <v>0</v>
      </c>
      <c r="J91" s="1076">
        <f t="shared" ref="J91:Q91" si="19">SUM(J92:J97)</f>
        <v>0</v>
      </c>
      <c r="K91" s="1076">
        <f t="shared" si="19"/>
        <v>0</v>
      </c>
      <c r="L91" s="1076">
        <f t="shared" si="19"/>
        <v>0</v>
      </c>
      <c r="M91" s="1076">
        <f t="shared" si="19"/>
        <v>0</v>
      </c>
      <c r="N91" s="1076">
        <f t="shared" si="19"/>
        <v>0</v>
      </c>
      <c r="O91" s="1077">
        <f t="shared" si="19"/>
        <v>0</v>
      </c>
      <c r="P91" s="1076">
        <f t="shared" si="7"/>
        <v>0</v>
      </c>
      <c r="Q91" s="2778">
        <f t="shared" si="19"/>
        <v>0</v>
      </c>
    </row>
    <row r="92" spans="1:17" s="3" customFormat="1">
      <c r="A92" s="2793"/>
      <c r="B92" s="2740"/>
      <c r="C92" s="2740" t="s">
        <v>1613</v>
      </c>
      <c r="D92" s="2797" t="s">
        <v>1595</v>
      </c>
      <c r="E92" s="1076"/>
      <c r="F92" s="1076"/>
      <c r="G92" s="1076"/>
      <c r="H92" s="1076"/>
      <c r="I92" s="1076">
        <f t="shared" si="5"/>
        <v>0</v>
      </c>
      <c r="J92" s="1076"/>
      <c r="K92" s="1076"/>
      <c r="L92" s="1076"/>
      <c r="M92" s="1076"/>
      <c r="N92" s="1076"/>
      <c r="O92" s="1077"/>
      <c r="P92" s="1076">
        <f t="shared" si="7"/>
        <v>0</v>
      </c>
      <c r="Q92" s="2778"/>
    </row>
    <row r="93" spans="1:17" s="3" customFormat="1">
      <c r="A93" s="2793"/>
      <c r="B93" s="2740"/>
      <c r="C93" s="2740" t="s">
        <v>1614</v>
      </c>
      <c r="D93" s="2777" t="s">
        <v>1597</v>
      </c>
      <c r="E93" s="1076"/>
      <c r="F93" s="1076"/>
      <c r="G93" s="1076"/>
      <c r="H93" s="1076"/>
      <c r="I93" s="1076">
        <f t="shared" si="5"/>
        <v>0</v>
      </c>
      <c r="J93" s="1076"/>
      <c r="K93" s="1076"/>
      <c r="L93" s="1076"/>
      <c r="M93" s="1076"/>
      <c r="N93" s="1076"/>
      <c r="O93" s="1077"/>
      <c r="P93" s="1076">
        <f t="shared" si="7"/>
        <v>0</v>
      </c>
      <c r="Q93" s="2778"/>
    </row>
    <row r="94" spans="1:17" s="3" customFormat="1">
      <c r="A94" s="2793"/>
      <c r="B94" s="2740"/>
      <c r="C94" s="2740" t="s">
        <v>1615</v>
      </c>
      <c r="D94" s="2777" t="s">
        <v>1599</v>
      </c>
      <c r="E94" s="1076"/>
      <c r="F94" s="1076"/>
      <c r="G94" s="1076"/>
      <c r="H94" s="1076"/>
      <c r="I94" s="1076">
        <f>E94-F94-G94-H94</f>
        <v>0</v>
      </c>
      <c r="J94" s="1076"/>
      <c r="K94" s="1076"/>
      <c r="L94" s="1076"/>
      <c r="M94" s="1076"/>
      <c r="N94" s="1076"/>
      <c r="O94" s="1077"/>
      <c r="P94" s="1076">
        <f>I94+J94+K94+L94-M94-N94-O94</f>
        <v>0</v>
      </c>
      <c r="Q94" s="2778"/>
    </row>
    <row r="95" spans="1:17" s="3" customFormat="1">
      <c r="A95" s="2793"/>
      <c r="B95" s="2740"/>
      <c r="C95" s="2740" t="s">
        <v>1616</v>
      </c>
      <c r="D95" s="2777" t="s">
        <v>1601</v>
      </c>
      <c r="E95" s="1076"/>
      <c r="F95" s="1076"/>
      <c r="G95" s="1076"/>
      <c r="H95" s="1076"/>
      <c r="I95" s="1076">
        <f>E95-F95-G95-H95</f>
        <v>0</v>
      </c>
      <c r="J95" s="1076"/>
      <c r="K95" s="1076"/>
      <c r="L95" s="1076"/>
      <c r="M95" s="1076"/>
      <c r="N95" s="1076"/>
      <c r="O95" s="1077"/>
      <c r="P95" s="1076">
        <f>I95+J95+K95+L95-M95-N95-O95</f>
        <v>0</v>
      </c>
      <c r="Q95" s="2778"/>
    </row>
    <row r="96" spans="1:17" s="3" customFormat="1">
      <c r="A96" s="2793"/>
      <c r="B96" s="2740"/>
      <c r="C96" s="2740" t="s">
        <v>1617</v>
      </c>
      <c r="D96" s="2777" t="s">
        <v>1603</v>
      </c>
      <c r="E96" s="1076"/>
      <c r="F96" s="1076"/>
      <c r="G96" s="1076"/>
      <c r="H96" s="1076"/>
      <c r="I96" s="1076">
        <f>E96-F96-G96-H96</f>
        <v>0</v>
      </c>
      <c r="J96" s="1076"/>
      <c r="K96" s="1076"/>
      <c r="L96" s="1076"/>
      <c r="M96" s="1076"/>
      <c r="N96" s="1076"/>
      <c r="O96" s="1077"/>
      <c r="P96" s="1076">
        <f>I96+J96+K96+L96-M96-N96-O96</f>
        <v>0</v>
      </c>
      <c r="Q96" s="2778"/>
    </row>
    <row r="97" spans="1:17" s="3" customFormat="1">
      <c r="A97" s="2793"/>
      <c r="B97" s="2740"/>
      <c r="C97" s="2740" t="s">
        <v>1618</v>
      </c>
      <c r="D97" s="2777" t="s">
        <v>578</v>
      </c>
      <c r="E97" s="1076"/>
      <c r="F97" s="1076"/>
      <c r="G97" s="1076"/>
      <c r="H97" s="1076"/>
      <c r="I97" s="1076">
        <f>E97-F97-G97-H97</f>
        <v>0</v>
      </c>
      <c r="J97" s="1076"/>
      <c r="K97" s="1076"/>
      <c r="L97" s="1076"/>
      <c r="M97" s="1076"/>
      <c r="N97" s="1076"/>
      <c r="O97" s="1077"/>
      <c r="P97" s="1076">
        <f>I97+J97+K97+L97-M97-N97-O97</f>
        <v>0</v>
      </c>
      <c r="Q97" s="2778"/>
    </row>
    <row r="98" spans="1:17">
      <c r="A98" s="1561"/>
      <c r="B98" s="2784"/>
      <c r="C98" s="2784"/>
      <c r="D98" s="2785"/>
      <c r="E98" s="2609"/>
      <c r="F98" s="134"/>
      <c r="G98" s="134"/>
      <c r="H98" s="134"/>
      <c r="I98" s="2610"/>
      <c r="J98" s="2610"/>
      <c r="K98" s="2610"/>
      <c r="L98" s="2610"/>
      <c r="M98" s="2611"/>
      <c r="N98" s="2610"/>
      <c r="O98" s="2786"/>
      <c r="P98" s="2787"/>
      <c r="Q98" s="2788"/>
    </row>
    <row r="99" spans="1:17" s="3" customFormat="1">
      <c r="A99" s="1079"/>
      <c r="B99" s="2789" t="s">
        <v>1627</v>
      </c>
      <c r="C99" s="2789"/>
      <c r="D99" s="2789"/>
      <c r="E99" s="2789">
        <f>E76+E47+E43+E38+E30</f>
        <v>0</v>
      </c>
      <c r="F99" s="2789">
        <f>F76+F47+F43+F38+F30</f>
        <v>0</v>
      </c>
      <c r="G99" s="2789">
        <f>G76+G47+G43+G38+G30</f>
        <v>0</v>
      </c>
      <c r="H99" s="2789">
        <f>H76+H47+H43+H38+H30</f>
        <v>0</v>
      </c>
      <c r="I99" s="2789">
        <f>I76+I47+I43+I38+I30</f>
        <v>0</v>
      </c>
      <c r="J99" s="2789">
        <f t="shared" ref="J99:O99" si="20">J76+J47+J43+J38+J30</f>
        <v>0</v>
      </c>
      <c r="K99" s="2789">
        <f t="shared" si="20"/>
        <v>0</v>
      </c>
      <c r="L99" s="2789">
        <f t="shared" si="20"/>
        <v>0</v>
      </c>
      <c r="M99" s="2789">
        <f t="shared" si="20"/>
        <v>0</v>
      </c>
      <c r="N99" s="2789">
        <f t="shared" si="20"/>
        <v>0</v>
      </c>
      <c r="O99" s="2790">
        <f t="shared" si="20"/>
        <v>0</v>
      </c>
      <c r="P99" s="1080">
        <f>P76+P47+P43+P38+P30</f>
        <v>0</v>
      </c>
      <c r="Q99" s="2791">
        <f>Q76+Q47+Q43+Q38+Q30</f>
        <v>0</v>
      </c>
    </row>
    <row r="100" spans="1:17">
      <c r="A100" s="1561"/>
      <c r="B100" s="2784"/>
      <c r="C100" s="2784"/>
      <c r="D100" s="2785"/>
      <c r="E100" s="2609"/>
      <c r="F100" s="134"/>
      <c r="G100" s="134"/>
      <c r="H100" s="134"/>
      <c r="I100" s="2610"/>
      <c r="J100" s="2610"/>
      <c r="K100" s="2610"/>
      <c r="L100" s="2610"/>
      <c r="M100" s="2611"/>
      <c r="N100" s="2610"/>
      <c r="O100" s="2786"/>
      <c r="P100" s="2787"/>
      <c r="Q100" s="2788"/>
    </row>
    <row r="101" spans="1:17" s="3" customFormat="1">
      <c r="A101" s="2775">
        <v>14</v>
      </c>
      <c r="B101" s="2740" t="s">
        <v>1628</v>
      </c>
      <c r="C101" s="2740"/>
      <c r="D101" s="2797"/>
      <c r="E101" s="1076"/>
      <c r="F101" s="1076"/>
      <c r="G101" s="1076"/>
      <c r="H101" s="1076"/>
      <c r="I101" s="1076">
        <f>E101-F101-G101-H101</f>
        <v>0</v>
      </c>
      <c r="J101" s="1076"/>
      <c r="K101" s="1076"/>
      <c r="L101" s="1076"/>
      <c r="M101" s="1076"/>
      <c r="N101" s="1076"/>
      <c r="O101" s="1077"/>
      <c r="P101" s="1076">
        <f t="shared" ref="P101:P125" si="21">I101+J101+K101+L101-M101-N101-O101</f>
        <v>0</v>
      </c>
      <c r="Q101" s="2778"/>
    </row>
    <row r="102" spans="1:17" s="3" customFormat="1">
      <c r="A102" s="2775">
        <v>15</v>
      </c>
      <c r="B102" s="2740" t="s">
        <v>1629</v>
      </c>
      <c r="C102" s="2740"/>
      <c r="D102" s="2777"/>
      <c r="E102" s="1076"/>
      <c r="F102" s="1076"/>
      <c r="G102" s="1076"/>
      <c r="H102" s="1076"/>
      <c r="I102" s="1076">
        <f t="shared" ref="I102:I125" si="22">E102-F102-G102-H102</f>
        <v>0</v>
      </c>
      <c r="J102" s="1076"/>
      <c r="K102" s="1076"/>
      <c r="L102" s="1076"/>
      <c r="M102" s="1076"/>
      <c r="N102" s="1076"/>
      <c r="O102" s="1077"/>
      <c r="P102" s="1076">
        <f t="shared" si="21"/>
        <v>0</v>
      </c>
      <c r="Q102" s="950"/>
    </row>
    <row r="103" spans="1:17" s="3" customFormat="1">
      <c r="A103" s="2775">
        <v>16</v>
      </c>
      <c r="B103" s="2740" t="s">
        <v>1630</v>
      </c>
      <c r="C103" s="2740"/>
      <c r="D103" s="2777"/>
      <c r="E103" s="1076"/>
      <c r="F103" s="1076"/>
      <c r="G103" s="1076"/>
      <c r="H103" s="1076"/>
      <c r="I103" s="1076">
        <f t="shared" si="22"/>
        <v>0</v>
      </c>
      <c r="J103" s="1076"/>
      <c r="K103" s="1076"/>
      <c r="L103" s="1076"/>
      <c r="M103" s="1076"/>
      <c r="N103" s="1076"/>
      <c r="O103" s="1077"/>
      <c r="P103" s="1076">
        <f t="shared" si="21"/>
        <v>0</v>
      </c>
      <c r="Q103" s="950"/>
    </row>
    <row r="104" spans="1:17">
      <c r="A104" s="2775">
        <v>17</v>
      </c>
      <c r="B104" s="2740" t="s">
        <v>1631</v>
      </c>
      <c r="C104" s="2740"/>
      <c r="D104" s="2777"/>
      <c r="E104" s="1076">
        <f>SUM(E105:E106)</f>
        <v>0</v>
      </c>
      <c r="F104" s="1076">
        <f>SUM(F105:F106)</f>
        <v>0</v>
      </c>
      <c r="G104" s="1076">
        <f>SUM(G105:G106)</f>
        <v>0</v>
      </c>
      <c r="H104" s="1076">
        <f>SUM(H105:H106)</f>
        <v>0</v>
      </c>
      <c r="I104" s="1076">
        <f t="shared" si="22"/>
        <v>0</v>
      </c>
      <c r="J104" s="1076">
        <f t="shared" ref="J104:Q104" si="23">SUM(J105:J106)</f>
        <v>0</v>
      </c>
      <c r="K104" s="1076">
        <f t="shared" si="23"/>
        <v>0</v>
      </c>
      <c r="L104" s="1076">
        <f t="shared" si="23"/>
        <v>0</v>
      </c>
      <c r="M104" s="1076">
        <f t="shared" si="23"/>
        <v>0</v>
      </c>
      <c r="N104" s="1076">
        <f t="shared" si="23"/>
        <v>0</v>
      </c>
      <c r="O104" s="1077">
        <f t="shared" si="23"/>
        <v>0</v>
      </c>
      <c r="P104" s="1076">
        <f t="shared" si="21"/>
        <v>0</v>
      </c>
      <c r="Q104" s="950">
        <f t="shared" si="23"/>
        <v>0</v>
      </c>
    </row>
    <row r="105" spans="1:17">
      <c r="A105" s="2775"/>
      <c r="B105" s="2740" t="s">
        <v>1556</v>
      </c>
      <c r="C105" s="2740" t="s">
        <v>1632</v>
      </c>
      <c r="D105" s="2777"/>
      <c r="E105" s="1076"/>
      <c r="F105" s="1076"/>
      <c r="G105" s="1076"/>
      <c r="H105" s="1076"/>
      <c r="I105" s="1076">
        <f t="shared" si="22"/>
        <v>0</v>
      </c>
      <c r="J105" s="1076"/>
      <c r="K105" s="1076"/>
      <c r="L105" s="1076"/>
      <c r="M105" s="1076"/>
      <c r="N105" s="1076"/>
      <c r="O105" s="1077"/>
      <c r="P105" s="1076">
        <f t="shared" si="21"/>
        <v>0</v>
      </c>
      <c r="Q105" s="950"/>
    </row>
    <row r="106" spans="1:17" s="3" customFormat="1">
      <c r="A106" s="2775"/>
      <c r="B106" s="2740" t="s">
        <v>1558</v>
      </c>
      <c r="C106" s="2740" t="s">
        <v>1633</v>
      </c>
      <c r="D106" s="2777"/>
      <c r="E106" s="1076"/>
      <c r="F106" s="1076"/>
      <c r="G106" s="1076"/>
      <c r="H106" s="1076"/>
      <c r="I106" s="1076">
        <f t="shared" si="22"/>
        <v>0</v>
      </c>
      <c r="J106" s="1076"/>
      <c r="K106" s="1076"/>
      <c r="L106" s="1076"/>
      <c r="M106" s="1076"/>
      <c r="N106" s="1076"/>
      <c r="O106" s="1077"/>
      <c r="P106" s="1076">
        <f t="shared" si="21"/>
        <v>0</v>
      </c>
      <c r="Q106" s="950"/>
    </row>
    <row r="107" spans="1:17">
      <c r="A107" s="2775">
        <v>18</v>
      </c>
      <c r="B107" s="2798" t="s">
        <v>1685</v>
      </c>
      <c r="C107" s="2740"/>
      <c r="D107" s="2777"/>
      <c r="E107" s="1076">
        <f>SUM(E108:E112)</f>
        <v>0</v>
      </c>
      <c r="F107" s="1076">
        <f>SUM(F108:F112)</f>
        <v>0</v>
      </c>
      <c r="G107" s="1076">
        <f>SUM(G108:G112)</f>
        <v>0</v>
      </c>
      <c r="H107" s="1076">
        <f>SUM(H108:H112)</f>
        <v>0</v>
      </c>
      <c r="I107" s="1076">
        <f t="shared" si="22"/>
        <v>0</v>
      </c>
      <c r="J107" s="1076">
        <f t="shared" ref="J107:Q107" si="24">SUM(J108:J112)</f>
        <v>0</v>
      </c>
      <c r="K107" s="1076">
        <f t="shared" si="24"/>
        <v>0</v>
      </c>
      <c r="L107" s="1076">
        <f t="shared" si="24"/>
        <v>0</v>
      </c>
      <c r="M107" s="1076">
        <f t="shared" si="24"/>
        <v>0</v>
      </c>
      <c r="N107" s="1076">
        <f t="shared" si="24"/>
        <v>0</v>
      </c>
      <c r="O107" s="1077">
        <f t="shared" si="24"/>
        <v>0</v>
      </c>
      <c r="P107" s="1076">
        <f t="shared" si="21"/>
        <v>0</v>
      </c>
      <c r="Q107" s="950">
        <f t="shared" si="24"/>
        <v>0</v>
      </c>
    </row>
    <row r="108" spans="1:17">
      <c r="A108" s="2775"/>
      <c r="B108" s="2740" t="s">
        <v>1556</v>
      </c>
      <c r="C108" s="2740" t="s">
        <v>1635</v>
      </c>
      <c r="D108" s="2777"/>
      <c r="E108" s="1076"/>
      <c r="F108" s="1076"/>
      <c r="G108" s="1076"/>
      <c r="H108" s="1076"/>
      <c r="I108" s="1076">
        <f t="shared" si="22"/>
        <v>0</v>
      </c>
      <c r="J108" s="1076"/>
      <c r="K108" s="1076"/>
      <c r="L108" s="1076"/>
      <c r="M108" s="1076"/>
      <c r="N108" s="1076"/>
      <c r="O108" s="1077"/>
      <c r="P108" s="1076">
        <f t="shared" si="21"/>
        <v>0</v>
      </c>
      <c r="Q108" s="950"/>
    </row>
    <row r="109" spans="1:17">
      <c r="A109" s="2775"/>
      <c r="B109" s="2740" t="s">
        <v>1558</v>
      </c>
      <c r="C109" s="2741" t="s">
        <v>1629</v>
      </c>
      <c r="D109" s="2777"/>
      <c r="E109" s="1076"/>
      <c r="F109" s="1076"/>
      <c r="G109" s="1076"/>
      <c r="H109" s="1076"/>
      <c r="I109" s="1076">
        <f t="shared" si="22"/>
        <v>0</v>
      </c>
      <c r="J109" s="1076"/>
      <c r="K109" s="1076"/>
      <c r="L109" s="1076"/>
      <c r="M109" s="1076"/>
      <c r="N109" s="1076"/>
      <c r="O109" s="1077"/>
      <c r="P109" s="1076">
        <f t="shared" si="21"/>
        <v>0</v>
      </c>
      <c r="Q109" s="950"/>
    </row>
    <row r="110" spans="1:17">
      <c r="A110" s="2775"/>
      <c r="B110" s="2740" t="s">
        <v>1560</v>
      </c>
      <c r="C110" s="2740" t="s">
        <v>1636</v>
      </c>
      <c r="D110" s="2777"/>
      <c r="E110" s="1076"/>
      <c r="F110" s="1076"/>
      <c r="G110" s="1076"/>
      <c r="H110" s="1076"/>
      <c r="I110" s="1076">
        <f t="shared" si="22"/>
        <v>0</v>
      </c>
      <c r="J110" s="1076"/>
      <c r="K110" s="1076"/>
      <c r="L110" s="1076"/>
      <c r="M110" s="1076"/>
      <c r="N110" s="1076"/>
      <c r="O110" s="1077"/>
      <c r="P110" s="1076">
        <f t="shared" si="21"/>
        <v>0</v>
      </c>
      <c r="Q110" s="950"/>
    </row>
    <row r="111" spans="1:17">
      <c r="A111" s="2775"/>
      <c r="B111" s="2740" t="s">
        <v>1562</v>
      </c>
      <c r="C111" s="2740" t="s">
        <v>1637</v>
      </c>
      <c r="D111" s="2777"/>
      <c r="E111" s="1076"/>
      <c r="F111" s="1076"/>
      <c r="G111" s="1076"/>
      <c r="H111" s="1076"/>
      <c r="I111" s="1076">
        <f t="shared" si="22"/>
        <v>0</v>
      </c>
      <c r="J111" s="1076"/>
      <c r="K111" s="1076"/>
      <c r="L111" s="1076"/>
      <c r="M111" s="1076"/>
      <c r="N111" s="1076"/>
      <c r="O111" s="1077"/>
      <c r="P111" s="1076">
        <f t="shared" si="21"/>
        <v>0</v>
      </c>
      <c r="Q111" s="950"/>
    </row>
    <row r="112" spans="1:17" s="3" customFormat="1">
      <c r="A112" s="2775"/>
      <c r="B112" s="2740" t="s">
        <v>1578</v>
      </c>
      <c r="C112" s="2740" t="s">
        <v>1638</v>
      </c>
      <c r="D112" s="2777"/>
      <c r="E112" s="1076"/>
      <c r="F112" s="1076"/>
      <c r="G112" s="1076"/>
      <c r="H112" s="1076"/>
      <c r="I112" s="1076">
        <f t="shared" si="22"/>
        <v>0</v>
      </c>
      <c r="J112" s="1076"/>
      <c r="K112" s="1076"/>
      <c r="L112" s="1076"/>
      <c r="M112" s="1076"/>
      <c r="N112" s="1076"/>
      <c r="O112" s="1077"/>
      <c r="P112" s="1076">
        <f t="shared" si="21"/>
        <v>0</v>
      </c>
      <c r="Q112" s="950"/>
    </row>
    <row r="113" spans="1:17" s="3" customFormat="1">
      <c r="A113" s="2775"/>
      <c r="B113" s="2740" t="s">
        <v>1686</v>
      </c>
      <c r="C113" s="2740" t="s">
        <v>1639</v>
      </c>
      <c r="D113" s="2777"/>
      <c r="E113" s="1076"/>
      <c r="F113" s="1076"/>
      <c r="G113" s="1076"/>
      <c r="H113" s="1076"/>
      <c r="I113" s="1076"/>
      <c r="J113" s="1076"/>
      <c r="K113" s="1076"/>
      <c r="L113" s="1076"/>
      <c r="M113" s="1076"/>
      <c r="N113" s="1076"/>
      <c r="O113" s="1077"/>
      <c r="P113" s="1076"/>
      <c r="Q113" s="950"/>
    </row>
    <row r="114" spans="1:17">
      <c r="A114" s="2775">
        <v>19</v>
      </c>
      <c r="B114" s="2740" t="s">
        <v>1640</v>
      </c>
      <c r="C114" s="2740"/>
      <c r="D114" s="2777"/>
      <c r="E114" s="1076">
        <f>SUM(E115:E119)</f>
        <v>0</v>
      </c>
      <c r="F114" s="1076">
        <f>SUM(F115:F119)</f>
        <v>0</v>
      </c>
      <c r="G114" s="1076">
        <f>SUM(G115:G119)</f>
        <v>0</v>
      </c>
      <c r="H114" s="1076">
        <f>SUM(H115:H119)</f>
        <v>0</v>
      </c>
      <c r="I114" s="1076">
        <f t="shared" si="22"/>
        <v>0</v>
      </c>
      <c r="J114" s="1076">
        <f t="shared" ref="J114:Q114" si="25">SUM(J115:J119)</f>
        <v>0</v>
      </c>
      <c r="K114" s="1076">
        <f t="shared" si="25"/>
        <v>0</v>
      </c>
      <c r="L114" s="1076">
        <f t="shared" si="25"/>
        <v>0</v>
      </c>
      <c r="M114" s="1076">
        <f t="shared" si="25"/>
        <v>0</v>
      </c>
      <c r="N114" s="1076">
        <f t="shared" si="25"/>
        <v>0</v>
      </c>
      <c r="O114" s="1077">
        <f t="shared" si="25"/>
        <v>0</v>
      </c>
      <c r="P114" s="1076">
        <f t="shared" si="21"/>
        <v>0</v>
      </c>
      <c r="Q114" s="950">
        <f t="shared" si="25"/>
        <v>0</v>
      </c>
    </row>
    <row r="115" spans="1:17">
      <c r="A115" s="2775"/>
      <c r="B115" s="2740" t="s">
        <v>1556</v>
      </c>
      <c r="C115" s="2740" t="s">
        <v>1697</v>
      </c>
      <c r="D115" s="2777"/>
      <c r="E115" s="1076"/>
      <c r="F115" s="1076"/>
      <c r="G115" s="1076"/>
      <c r="H115" s="1076"/>
      <c r="I115" s="1076">
        <f t="shared" si="22"/>
        <v>0</v>
      </c>
      <c r="J115" s="1076"/>
      <c r="K115" s="1076"/>
      <c r="L115" s="1076"/>
      <c r="M115" s="1076"/>
      <c r="N115" s="1076"/>
      <c r="O115" s="1077"/>
      <c r="P115" s="1076">
        <f t="shared" si="21"/>
        <v>0</v>
      </c>
      <c r="Q115" s="950"/>
    </row>
    <row r="116" spans="1:17">
      <c r="A116" s="2775"/>
      <c r="B116" s="2740" t="s">
        <v>1558</v>
      </c>
      <c r="C116" s="2740" t="s">
        <v>1698</v>
      </c>
      <c r="D116" s="2777"/>
      <c r="E116" s="1076"/>
      <c r="F116" s="1076"/>
      <c r="G116" s="1076"/>
      <c r="H116" s="1076"/>
      <c r="I116" s="1076">
        <f t="shared" si="22"/>
        <v>0</v>
      </c>
      <c r="J116" s="1076"/>
      <c r="K116" s="1076"/>
      <c r="L116" s="1076"/>
      <c r="M116" s="1076"/>
      <c r="N116" s="1076"/>
      <c r="O116" s="1077"/>
      <c r="P116" s="1076">
        <f t="shared" si="21"/>
        <v>0</v>
      </c>
      <c r="Q116" s="950"/>
    </row>
    <row r="117" spans="1:17">
      <c r="A117" s="2775"/>
      <c r="B117" s="2740" t="s">
        <v>1560</v>
      </c>
      <c r="C117" s="2740" t="s">
        <v>1699</v>
      </c>
      <c r="D117" s="2777"/>
      <c r="E117" s="1076"/>
      <c r="F117" s="1076"/>
      <c r="G117" s="1076"/>
      <c r="H117" s="1076"/>
      <c r="I117" s="1076">
        <f t="shared" si="22"/>
        <v>0</v>
      </c>
      <c r="J117" s="1076"/>
      <c r="K117" s="1076"/>
      <c r="L117" s="1076"/>
      <c r="M117" s="1076"/>
      <c r="N117" s="1076"/>
      <c r="O117" s="1077"/>
      <c r="P117" s="1076">
        <f t="shared" si="21"/>
        <v>0</v>
      </c>
      <c r="Q117" s="950"/>
    </row>
    <row r="118" spans="1:17">
      <c r="A118" s="2775"/>
      <c r="B118" s="2740" t="s">
        <v>1562</v>
      </c>
      <c r="C118" s="2740" t="s">
        <v>1700</v>
      </c>
      <c r="D118" s="2777"/>
      <c r="E118" s="1076"/>
      <c r="F118" s="1076"/>
      <c r="G118" s="1076"/>
      <c r="H118" s="1076"/>
      <c r="I118" s="1076">
        <f t="shared" si="22"/>
        <v>0</v>
      </c>
      <c r="J118" s="1076"/>
      <c r="K118" s="1076"/>
      <c r="L118" s="1076"/>
      <c r="M118" s="1076"/>
      <c r="N118" s="1076"/>
      <c r="O118" s="1077"/>
      <c r="P118" s="1076">
        <f t="shared" si="21"/>
        <v>0</v>
      </c>
      <c r="Q118" s="950"/>
    </row>
    <row r="119" spans="1:17">
      <c r="A119" s="2775"/>
      <c r="B119" s="2740" t="s">
        <v>1578</v>
      </c>
      <c r="C119" s="2740" t="s">
        <v>1701</v>
      </c>
      <c r="D119" s="2777"/>
      <c r="E119" s="1076"/>
      <c r="F119" s="1076"/>
      <c r="G119" s="1076"/>
      <c r="H119" s="1076"/>
      <c r="I119" s="1076">
        <f t="shared" si="22"/>
        <v>0</v>
      </c>
      <c r="J119" s="1076"/>
      <c r="K119" s="1076"/>
      <c r="L119" s="1076"/>
      <c r="M119" s="1076"/>
      <c r="N119" s="1076"/>
      <c r="O119" s="1077"/>
      <c r="P119" s="1076">
        <f t="shared" si="21"/>
        <v>0</v>
      </c>
      <c r="Q119" s="950"/>
    </row>
    <row r="120" spans="1:17">
      <c r="A120" s="2775">
        <v>20</v>
      </c>
      <c r="B120" s="2740" t="s">
        <v>1646</v>
      </c>
      <c r="C120" s="2740"/>
      <c r="D120" s="2777"/>
      <c r="E120" s="1076"/>
      <c r="F120" s="1076"/>
      <c r="G120" s="1076"/>
      <c r="H120" s="1076"/>
      <c r="I120" s="1076">
        <f t="shared" si="22"/>
        <v>0</v>
      </c>
      <c r="J120" s="1076"/>
      <c r="K120" s="1076"/>
      <c r="L120" s="1076"/>
      <c r="M120" s="1076"/>
      <c r="N120" s="1076"/>
      <c r="O120" s="1077"/>
      <c r="P120" s="1076">
        <f t="shared" si="21"/>
        <v>0</v>
      </c>
      <c r="Q120" s="950"/>
    </row>
    <row r="121" spans="1:17">
      <c r="A121" s="2775">
        <v>21</v>
      </c>
      <c r="B121" s="2740" t="s">
        <v>1647</v>
      </c>
      <c r="C121" s="2740"/>
      <c r="D121" s="2777"/>
      <c r="E121" s="1076"/>
      <c r="F121" s="1076"/>
      <c r="G121" s="1076"/>
      <c r="H121" s="1076"/>
      <c r="I121" s="1076">
        <f t="shared" si="22"/>
        <v>0</v>
      </c>
      <c r="J121" s="1076"/>
      <c r="K121" s="1076"/>
      <c r="L121" s="1076"/>
      <c r="M121" s="1076"/>
      <c r="N121" s="1076"/>
      <c r="O121" s="1077"/>
      <c r="P121" s="1076">
        <f t="shared" si="21"/>
        <v>0</v>
      </c>
      <c r="Q121" s="950"/>
    </row>
    <row r="122" spans="1:17">
      <c r="A122" s="2775">
        <v>22</v>
      </c>
      <c r="B122" s="2740" t="s">
        <v>1648</v>
      </c>
      <c r="C122" s="2740"/>
      <c r="D122" s="2777"/>
      <c r="E122" s="1076"/>
      <c r="F122" s="1076"/>
      <c r="G122" s="1076"/>
      <c r="H122" s="1076"/>
      <c r="I122" s="1076">
        <f t="shared" si="22"/>
        <v>0</v>
      </c>
      <c r="J122" s="1076"/>
      <c r="K122" s="1076"/>
      <c r="L122" s="1076"/>
      <c r="M122" s="1076"/>
      <c r="N122" s="1076"/>
      <c r="O122" s="1077"/>
      <c r="P122" s="1076">
        <f t="shared" si="21"/>
        <v>0</v>
      </c>
      <c r="Q122" s="950"/>
    </row>
    <row r="123" spans="1:17" s="3" customFormat="1">
      <c r="A123" s="2775">
        <v>23</v>
      </c>
      <c r="B123" s="2740" t="s">
        <v>1649</v>
      </c>
      <c r="C123" s="2740"/>
      <c r="D123" s="2777"/>
      <c r="E123" s="1076"/>
      <c r="F123" s="1076"/>
      <c r="G123" s="1076"/>
      <c r="H123" s="1076"/>
      <c r="I123" s="1076">
        <f t="shared" si="22"/>
        <v>0</v>
      </c>
      <c r="J123" s="1076"/>
      <c r="K123" s="1076"/>
      <c r="L123" s="1076"/>
      <c r="M123" s="1076"/>
      <c r="N123" s="1076"/>
      <c r="O123" s="1077"/>
      <c r="P123" s="1076">
        <f t="shared" si="21"/>
        <v>0</v>
      </c>
      <c r="Q123" s="950"/>
    </row>
    <row r="124" spans="1:17" s="3" customFormat="1">
      <c r="A124" s="2775">
        <v>24</v>
      </c>
      <c r="B124" s="2740" t="s">
        <v>1650</v>
      </c>
      <c r="C124" s="2740"/>
      <c r="D124" s="2740"/>
      <c r="E124" s="1076"/>
      <c r="F124" s="1076"/>
      <c r="G124" s="1076"/>
      <c r="H124" s="1076"/>
      <c r="I124" s="1076">
        <f t="shared" si="22"/>
        <v>0</v>
      </c>
      <c r="J124" s="1076"/>
      <c r="K124" s="1076"/>
      <c r="L124" s="1076"/>
      <c r="M124" s="1076"/>
      <c r="N124" s="1076"/>
      <c r="O124" s="1077"/>
      <c r="P124" s="1076">
        <f t="shared" si="21"/>
        <v>0</v>
      </c>
      <c r="Q124" s="950"/>
    </row>
    <row r="125" spans="1:17" s="3" customFormat="1">
      <c r="A125" s="2775">
        <v>25</v>
      </c>
      <c r="B125" s="2740" t="s">
        <v>1687</v>
      </c>
      <c r="C125" s="2740"/>
      <c r="D125" s="2740"/>
      <c r="E125" s="1076"/>
      <c r="F125" s="1076"/>
      <c r="G125" s="1076"/>
      <c r="H125" s="1076"/>
      <c r="I125" s="1076">
        <f t="shared" si="22"/>
        <v>0</v>
      </c>
      <c r="J125" s="1076"/>
      <c r="K125" s="1076"/>
      <c r="L125" s="1076"/>
      <c r="M125" s="1076"/>
      <c r="N125" s="1076"/>
      <c r="O125" s="1077"/>
      <c r="P125" s="1076">
        <f t="shared" si="21"/>
        <v>0</v>
      </c>
      <c r="Q125" s="950"/>
    </row>
    <row r="126" spans="1:17" s="3" customFormat="1">
      <c r="A126" s="2799">
        <v>26</v>
      </c>
      <c r="B126" s="311" t="s">
        <v>1652</v>
      </c>
      <c r="C126" s="2740"/>
      <c r="D126" s="2740"/>
      <c r="E126" s="1076"/>
      <c r="F126" s="1076"/>
      <c r="G126" s="1076"/>
      <c r="H126" s="1076"/>
      <c r="I126" s="1076"/>
      <c r="J126" s="1076"/>
      <c r="K126" s="1076"/>
      <c r="L126" s="1076"/>
      <c r="M126" s="1076"/>
      <c r="N126" s="1076"/>
      <c r="O126" s="1077"/>
      <c r="P126" s="1076"/>
      <c r="Q126" s="950"/>
    </row>
    <row r="127" spans="1:17">
      <c r="A127" s="1561"/>
      <c r="B127" s="2784"/>
      <c r="C127" s="2784"/>
      <c r="D127" s="2785"/>
      <c r="E127" s="2609"/>
      <c r="F127" s="134"/>
      <c r="G127" s="134"/>
      <c r="H127" s="134"/>
      <c r="I127" s="2610"/>
      <c r="J127" s="2610"/>
      <c r="K127" s="2610"/>
      <c r="L127" s="2610"/>
      <c r="M127" s="2611"/>
      <c r="N127" s="2610"/>
      <c r="O127" s="2786"/>
      <c r="P127" s="2787"/>
      <c r="Q127" s="2788"/>
    </row>
    <row r="128" spans="1:17" s="3" customFormat="1">
      <c r="A128" s="1079"/>
      <c r="B128" s="2789" t="s">
        <v>1653</v>
      </c>
      <c r="C128" s="2789"/>
      <c r="D128" s="2789"/>
      <c r="E128" s="2789">
        <f>E123+E124+E125+E126+E122+E121+E120+E114+E107+E104+E103+E102+E101</f>
        <v>0</v>
      </c>
      <c r="F128" s="2789">
        <f t="shared" ref="F128:Q128" si="26">F123+F124+F125+F126+F122+F121+F120+F114+F107+F104+F103+F102+F101</f>
        <v>0</v>
      </c>
      <c r="G128" s="2789">
        <f t="shared" si="26"/>
        <v>0</v>
      </c>
      <c r="H128" s="2789">
        <f t="shared" si="26"/>
        <v>0</v>
      </c>
      <c r="I128" s="2789">
        <f t="shared" si="26"/>
        <v>0</v>
      </c>
      <c r="J128" s="2789">
        <f t="shared" si="26"/>
        <v>0</v>
      </c>
      <c r="K128" s="2789">
        <f t="shared" si="26"/>
        <v>0</v>
      </c>
      <c r="L128" s="2789">
        <f t="shared" si="26"/>
        <v>0</v>
      </c>
      <c r="M128" s="2789">
        <f t="shared" si="26"/>
        <v>0</v>
      </c>
      <c r="N128" s="2789">
        <f t="shared" si="26"/>
        <v>0</v>
      </c>
      <c r="O128" s="2789">
        <f t="shared" si="26"/>
        <v>0</v>
      </c>
      <c r="P128" s="2789">
        <f t="shared" si="26"/>
        <v>0</v>
      </c>
      <c r="Q128" s="2789">
        <f t="shared" si="26"/>
        <v>0</v>
      </c>
    </row>
    <row r="129" spans="1:17">
      <c r="A129" s="1561"/>
      <c r="B129" s="2784"/>
      <c r="C129" s="2784"/>
      <c r="D129" s="2785"/>
      <c r="E129" s="2800"/>
      <c r="F129" s="2800"/>
      <c r="G129" s="2800"/>
      <c r="H129" s="2800"/>
      <c r="I129" s="2800"/>
      <c r="J129" s="2800"/>
      <c r="K129" s="2800"/>
      <c r="L129" s="2800"/>
      <c r="M129" s="2800"/>
      <c r="N129" s="2800"/>
      <c r="O129" s="2800"/>
      <c r="P129" s="2800"/>
      <c r="Q129" s="2800"/>
    </row>
    <row r="130" spans="1:17" ht="13.5" thickBot="1">
      <c r="A130" s="2608"/>
      <c r="B130" s="134"/>
      <c r="C130" s="134"/>
      <c r="D130" s="1562"/>
      <c r="E130" s="906"/>
      <c r="F130" s="906"/>
      <c r="G130" s="906"/>
      <c r="H130" s="906"/>
      <c r="I130" s="906"/>
      <c r="J130" s="906"/>
      <c r="K130" s="906"/>
      <c r="L130" s="906"/>
      <c r="M130" s="906"/>
      <c r="N130" s="906"/>
      <c r="O130" s="906"/>
      <c r="P130" s="906"/>
      <c r="Q130" s="906"/>
    </row>
    <row r="131" spans="1:17" ht="13.5" thickBot="1">
      <c r="A131" s="2748" t="s">
        <v>506</v>
      </c>
      <c r="B131" s="2749"/>
      <c r="C131" s="2749"/>
      <c r="D131" s="2749"/>
      <c r="E131" s="2750">
        <f>E123+E114+E103+E102+E101+E76+E47+E43+E38+E26+E25+E24+E20+E19+E18+E17+E12+E107+E104+E125+E120+E121+E122+E30+E124+E126</f>
        <v>0</v>
      </c>
      <c r="F131" s="2750">
        <f t="shared" ref="F131:Q131" si="27">F123+F114+F103+F102+F101+F76+F47+F43+F38+F26+F25+F24+F20+F19+F18+F17+F12+F107+F104+F125+F120+F121+F122+F30+F124+F126</f>
        <v>0</v>
      </c>
      <c r="G131" s="2750">
        <f t="shared" si="27"/>
        <v>0</v>
      </c>
      <c r="H131" s="2750">
        <f t="shared" si="27"/>
        <v>0</v>
      </c>
      <c r="I131" s="2750">
        <f t="shared" si="27"/>
        <v>0</v>
      </c>
      <c r="J131" s="2750">
        <f t="shared" si="27"/>
        <v>0</v>
      </c>
      <c r="K131" s="2750">
        <f t="shared" si="27"/>
        <v>0</v>
      </c>
      <c r="L131" s="2750">
        <f t="shared" si="27"/>
        <v>0</v>
      </c>
      <c r="M131" s="2750">
        <f t="shared" si="27"/>
        <v>0</v>
      </c>
      <c r="N131" s="2750">
        <f t="shared" si="27"/>
        <v>0</v>
      </c>
      <c r="O131" s="2750">
        <f t="shared" si="27"/>
        <v>0</v>
      </c>
      <c r="P131" s="2750">
        <f t="shared" si="27"/>
        <v>0</v>
      </c>
      <c r="Q131" s="2750">
        <f t="shared" si="27"/>
        <v>0</v>
      </c>
    </row>
    <row r="132" spans="1:17" ht="13.5" thickTop="1">
      <c r="E132" s="899"/>
      <c r="F132" s="899"/>
      <c r="G132" s="899"/>
      <c r="H132" s="899"/>
      <c r="I132" s="899"/>
      <c r="J132" s="899"/>
      <c r="K132" s="899"/>
      <c r="L132" s="899"/>
      <c r="M132" s="899"/>
      <c r="N132" s="899"/>
      <c r="O132" s="899"/>
      <c r="P132" s="899"/>
      <c r="Q132" s="899"/>
    </row>
    <row r="133" spans="1:17">
      <c r="E133" s="131"/>
      <c r="F133" s="131"/>
      <c r="G133" s="131"/>
      <c r="H133" s="131"/>
      <c r="I133" s="131"/>
      <c r="J133" s="131"/>
      <c r="K133" s="131"/>
      <c r="L133" s="131"/>
      <c r="M133" s="131"/>
      <c r="N133" s="131"/>
      <c r="O133" s="131"/>
      <c r="P133" s="131"/>
      <c r="Q133" s="131"/>
    </row>
    <row r="134" spans="1:17" s="134" customFormat="1">
      <c r="A134" s="148" t="s">
        <v>1654</v>
      </c>
      <c r="B134" s="1"/>
      <c r="C134" s="1"/>
      <c r="D134" s="1"/>
      <c r="E134" s="1"/>
      <c r="F134" s="1"/>
      <c r="G134" s="1"/>
    </row>
    <row r="135" spans="1:17" s="134" customFormat="1" ht="13.5" thickBot="1">
      <c r="A135" s="4"/>
      <c r="B135" s="1"/>
      <c r="C135" s="1"/>
      <c r="D135" s="1"/>
      <c r="E135" s="1"/>
      <c r="F135" s="1"/>
      <c r="G135" s="1"/>
    </row>
    <row r="136" spans="1:17" s="134" customFormat="1">
      <c r="A136" s="2641">
        <v>1</v>
      </c>
      <c r="B136" s="2642"/>
      <c r="C136" s="2643"/>
      <c r="D136" s="2644"/>
      <c r="E136" s="2712"/>
      <c r="F136" s="2648"/>
      <c r="G136" s="2648"/>
      <c r="H136" s="2648"/>
      <c r="I136" s="2648">
        <f t="shared" ref="I136:I145" si="28">E136-F136-G136-H136</f>
        <v>0</v>
      </c>
      <c r="J136" s="2648"/>
      <c r="K136" s="2648"/>
      <c r="L136" s="2648"/>
      <c r="M136" s="2648"/>
      <c r="N136" s="2648"/>
      <c r="O136" s="2648"/>
      <c r="P136" s="2648">
        <f t="shared" ref="P136:P145" si="29">I136+J136+K136+L136-M136-N136-O136</f>
        <v>0</v>
      </c>
      <c r="Q136" s="2649"/>
    </row>
    <row r="137" spans="1:17" s="134" customFormat="1">
      <c r="A137" s="1059">
        <v>2</v>
      </c>
      <c r="B137" s="2019"/>
      <c r="C137" s="2801"/>
      <c r="D137" s="2802"/>
      <c r="E137" s="2803"/>
      <c r="F137" s="2804"/>
      <c r="G137" s="2804"/>
      <c r="H137" s="2804"/>
      <c r="I137" s="2804">
        <f t="shared" si="28"/>
        <v>0</v>
      </c>
      <c r="J137" s="2805"/>
      <c r="K137" s="2804"/>
      <c r="L137" s="2804"/>
      <c r="M137" s="2804"/>
      <c r="N137" s="2804"/>
      <c r="O137" s="2804"/>
      <c r="P137" s="2804">
        <f t="shared" si="29"/>
        <v>0</v>
      </c>
      <c r="Q137" s="2806"/>
    </row>
    <row r="138" spans="1:17" s="134" customFormat="1">
      <c r="A138" s="1059">
        <v>3</v>
      </c>
      <c r="B138" s="2019"/>
      <c r="C138" s="2801"/>
      <c r="D138" s="2802"/>
      <c r="E138" s="2803"/>
      <c r="F138" s="2804"/>
      <c r="G138" s="2804"/>
      <c r="H138" s="2804"/>
      <c r="I138" s="2804">
        <f t="shared" si="28"/>
        <v>0</v>
      </c>
      <c r="J138" s="2805"/>
      <c r="K138" s="2804"/>
      <c r="L138" s="2804"/>
      <c r="M138" s="2804"/>
      <c r="N138" s="2804"/>
      <c r="O138" s="2804"/>
      <c r="P138" s="2804">
        <f t="shared" si="29"/>
        <v>0</v>
      </c>
      <c r="Q138" s="2806"/>
    </row>
    <row r="139" spans="1:17" s="134" customFormat="1">
      <c r="A139" s="1059">
        <v>4</v>
      </c>
      <c r="B139" s="2019"/>
      <c r="C139" s="2801"/>
      <c r="D139" s="2802"/>
      <c r="E139" s="2803"/>
      <c r="F139" s="2804"/>
      <c r="G139" s="2804"/>
      <c r="H139" s="2804"/>
      <c r="I139" s="2804">
        <f t="shared" si="28"/>
        <v>0</v>
      </c>
      <c r="J139" s="2805"/>
      <c r="K139" s="2804"/>
      <c r="L139" s="2804"/>
      <c r="M139" s="2804"/>
      <c r="N139" s="2804"/>
      <c r="O139" s="2804"/>
      <c r="P139" s="2804">
        <f t="shared" si="29"/>
        <v>0</v>
      </c>
      <c r="Q139" s="2806"/>
    </row>
    <row r="140" spans="1:17" s="134" customFormat="1">
      <c r="A140" s="1059">
        <v>5</v>
      </c>
      <c r="B140" s="2019"/>
      <c r="C140" s="2801"/>
      <c r="D140" s="2802"/>
      <c r="E140" s="2803"/>
      <c r="F140" s="2804"/>
      <c r="G140" s="2804"/>
      <c r="H140" s="2804"/>
      <c r="I140" s="2804">
        <f t="shared" si="28"/>
        <v>0</v>
      </c>
      <c r="J140" s="2805"/>
      <c r="K140" s="2804"/>
      <c r="L140" s="2804"/>
      <c r="M140" s="2804"/>
      <c r="N140" s="2804"/>
      <c r="O140" s="2804"/>
      <c r="P140" s="2804">
        <f t="shared" si="29"/>
        <v>0</v>
      </c>
      <c r="Q140" s="2806"/>
    </row>
    <row r="141" spans="1:17" s="134" customFormat="1">
      <c r="A141" s="1059">
        <v>6</v>
      </c>
      <c r="B141" s="2019"/>
      <c r="C141" s="2801"/>
      <c r="D141" s="2802"/>
      <c r="E141" s="2803"/>
      <c r="F141" s="2804"/>
      <c r="G141" s="2804"/>
      <c r="H141" s="2804"/>
      <c r="I141" s="2804">
        <f t="shared" si="28"/>
        <v>0</v>
      </c>
      <c r="J141" s="2805"/>
      <c r="K141" s="2804"/>
      <c r="L141" s="2804"/>
      <c r="M141" s="2804"/>
      <c r="N141" s="2804"/>
      <c r="O141" s="2804"/>
      <c r="P141" s="2804">
        <f t="shared" si="29"/>
        <v>0</v>
      </c>
      <c r="Q141" s="2806"/>
    </row>
    <row r="142" spans="1:17" s="134" customFormat="1">
      <c r="A142" s="1059">
        <v>7</v>
      </c>
      <c r="B142" s="2019"/>
      <c r="C142" s="2801"/>
      <c r="D142" s="2802"/>
      <c r="E142" s="2803"/>
      <c r="F142" s="2804"/>
      <c r="G142" s="2804"/>
      <c r="H142" s="2804"/>
      <c r="I142" s="2804">
        <f t="shared" si="28"/>
        <v>0</v>
      </c>
      <c r="J142" s="2805"/>
      <c r="K142" s="2804"/>
      <c r="L142" s="2804"/>
      <c r="M142" s="2804"/>
      <c r="N142" s="2804"/>
      <c r="O142" s="2804"/>
      <c r="P142" s="2804">
        <f t="shared" si="29"/>
        <v>0</v>
      </c>
      <c r="Q142" s="2806"/>
    </row>
    <row r="143" spans="1:17" s="134" customFormat="1">
      <c r="A143" s="1059">
        <v>8</v>
      </c>
      <c r="B143" s="2019"/>
      <c r="C143" s="2801"/>
      <c r="D143" s="2802"/>
      <c r="E143" s="2803"/>
      <c r="F143" s="2804"/>
      <c r="G143" s="2804"/>
      <c r="H143" s="2804"/>
      <c r="I143" s="2804">
        <f t="shared" si="28"/>
        <v>0</v>
      </c>
      <c r="J143" s="2805"/>
      <c r="K143" s="2804"/>
      <c r="L143" s="2804"/>
      <c r="M143" s="2804"/>
      <c r="N143" s="2804"/>
      <c r="O143" s="2804"/>
      <c r="P143" s="2804">
        <f t="shared" si="29"/>
        <v>0</v>
      </c>
      <c r="Q143" s="2806"/>
    </row>
    <row r="144" spans="1:17" s="134" customFormat="1">
      <c r="A144" s="1059">
        <v>9</v>
      </c>
      <c r="B144" s="2019"/>
      <c r="C144" s="2801"/>
      <c r="D144" s="2802"/>
      <c r="E144" s="2803"/>
      <c r="F144" s="2804"/>
      <c r="G144" s="2804"/>
      <c r="H144" s="2804"/>
      <c r="I144" s="2804">
        <f t="shared" si="28"/>
        <v>0</v>
      </c>
      <c r="J144" s="2805"/>
      <c r="K144" s="2804"/>
      <c r="L144" s="2804"/>
      <c r="M144" s="2804"/>
      <c r="N144" s="2804"/>
      <c r="O144" s="2804"/>
      <c r="P144" s="2804">
        <f t="shared" si="29"/>
        <v>0</v>
      </c>
      <c r="Q144" s="2806"/>
    </row>
    <row r="145" spans="1:17" s="134" customFormat="1">
      <c r="A145" s="2807">
        <v>10</v>
      </c>
      <c r="B145" s="2808"/>
      <c r="C145" s="2809"/>
      <c r="D145" s="2810"/>
      <c r="E145" s="2811"/>
      <c r="F145" s="2812"/>
      <c r="G145" s="2812"/>
      <c r="H145" s="2812"/>
      <c r="I145" s="2812">
        <f t="shared" si="28"/>
        <v>0</v>
      </c>
      <c r="J145" s="2812"/>
      <c r="K145" s="2812"/>
      <c r="L145" s="2812"/>
      <c r="M145" s="2812"/>
      <c r="N145" s="2812"/>
      <c r="O145" s="2812"/>
      <c r="P145" s="2812">
        <f t="shared" si="29"/>
        <v>0</v>
      </c>
      <c r="Q145" s="2813"/>
    </row>
    <row r="146" spans="1:17" s="3" customFormat="1">
      <c r="A146" s="1079"/>
      <c r="B146" s="2789" t="s">
        <v>1655</v>
      </c>
      <c r="C146" s="2789"/>
      <c r="D146" s="2789"/>
      <c r="E146" s="2789">
        <f>SUM(E136:E145)</f>
        <v>0</v>
      </c>
      <c r="F146" s="2789">
        <f t="shared" ref="F146:P146" si="30">SUM(F136:F145)</f>
        <v>0</v>
      </c>
      <c r="G146" s="2789">
        <f t="shared" si="30"/>
        <v>0</v>
      </c>
      <c r="H146" s="2789">
        <f t="shared" si="30"/>
        <v>0</v>
      </c>
      <c r="I146" s="2789">
        <f t="shared" si="30"/>
        <v>0</v>
      </c>
      <c r="J146" s="2789">
        <f t="shared" si="30"/>
        <v>0</v>
      </c>
      <c r="K146" s="2789">
        <f t="shared" si="30"/>
        <v>0</v>
      </c>
      <c r="L146" s="2789">
        <f t="shared" si="30"/>
        <v>0</v>
      </c>
      <c r="M146" s="2789">
        <f t="shared" si="30"/>
        <v>0</v>
      </c>
      <c r="N146" s="2789">
        <f t="shared" si="30"/>
        <v>0</v>
      </c>
      <c r="O146" s="2790">
        <f t="shared" si="30"/>
        <v>0</v>
      </c>
      <c r="P146" s="1080">
        <f t="shared" si="30"/>
        <v>0</v>
      </c>
      <c r="Q146" s="951">
        <f>SUM(Q136:Q145)</f>
        <v>0</v>
      </c>
    </row>
    <row r="147" spans="1:17" s="134" customFormat="1">
      <c r="A147" s="4"/>
      <c r="B147" s="149" t="s">
        <v>1656</v>
      </c>
      <c r="C147" s="1"/>
      <c r="D147" s="1"/>
      <c r="E147" s="1"/>
      <c r="F147" s="1"/>
      <c r="G147" s="1"/>
    </row>
    <row r="148" spans="1:17">
      <c r="A148" s="134"/>
      <c r="B148" s="134"/>
    </row>
    <row r="149" spans="1:17">
      <c r="A149" s="329" t="s">
        <v>1657</v>
      </c>
    </row>
    <row r="150" spans="1:17">
      <c r="A150" s="4">
        <v>1</v>
      </c>
      <c r="B150" s="1" t="s">
        <v>1659</v>
      </c>
    </row>
    <row r="151" spans="1:17">
      <c r="A151" s="4">
        <v>2</v>
      </c>
      <c r="B151" s="1" t="s">
        <v>1660</v>
      </c>
    </row>
    <row r="152" spans="1:17">
      <c r="A152" s="4">
        <v>3</v>
      </c>
      <c r="B152" s="1" t="s">
        <v>1661</v>
      </c>
    </row>
    <row r="153" spans="1:17">
      <c r="A153" s="4">
        <v>4</v>
      </c>
      <c r="B153" s="1" t="s">
        <v>1662</v>
      </c>
    </row>
  </sheetData>
  <protectedRanges>
    <protectedRange sqref="E3:F4" name="Range20_2_1_1_1"/>
    <protectedRange sqref="E136:E145" name="Range13_1_1_1_1_1_1_1"/>
    <protectedRange password="CE2C" sqref="J136:J145" name="Range1_1_1_1_1_1_1_1"/>
    <protectedRange sqref="F136:I145 K136:Q145" name="Range2_1_2_1_1_1"/>
    <protectedRange password="CE2C" sqref="E114:H114 J114:O114 Q114" name="Range6_1_1_1_1_1_1"/>
    <protectedRange password="CE2C" sqref="E38:H38 J38:O38 Q38" name="Range3_1_1_1_1_1_1_1"/>
    <protectedRange password="CE2C" sqref="I13:I20 P13:P20 I24:I26 P24:P26 P30:P37 P43:P97 I30:I98 E12:Q12 P102:P126 I100:I126" name="Range1_1_1_1_1_1_1_2"/>
    <protectedRange sqref="E47:H48 E55:H55 E62:H62 E69:H69 E77:H77 E84:H84 E91:H91 J47:O48 J55:O55 J62:O62 J69:O69 J77:O77 J84:O84 J91:O91 Q47:Q48 Q55 Q62 Q69 Q77 Q84 Q91" name="Range18_1_1_1_2_1_2"/>
    <protectedRange sqref="E13:H20 E24:H26 E39:H42 E44:H46 E54:H54 E56:H61 E63:H68 E70:H75 E85:H90 E78:H83 E101:H103 E105:H106 E108:H113 E115:H124 J13:O20 J24:O26 J39:O42 J44:O46 J54:O54 J56:O61 J63:O68 J70:O75 J85:O90 J78:O83 J101:O103 J105:O106 J108:O113 J115:O124 Q13:Q20 Q24:Q26 Q39:Q42 Q44:Q46 Q54 Q56:Q61 Q63:Q68 Q70:Q75 Q85:Q90 Q78:Q83 Q101:Q103 Q105:Q106 Q108:Q113 Q115:Q124" name="Range2_1_2_1_1_2"/>
    <protectedRange sqref="E49:H53 J49:O53 Q49:Q53" name="Range12_1_1_1_2_1_1_1"/>
    <protectedRange sqref="E49:H53 J49:O53 Q49:Q53" name="Range18_1_1_1_2_1_1_1"/>
    <protectedRange sqref="E97:H97 J97:O97 Q97" name="Range12_1_1_1_2_3_1"/>
    <protectedRange sqref="E97:H97 J97:O97 Q97" name="Range18_1_1_1_2_3_1"/>
    <protectedRange sqref="E92:H96 J92:O96 Q92:Q96" name="Range12_1_6_1_1_1"/>
    <protectedRange sqref="E92:H96 J92:O96 Q92:Q96" name="Range18_1_6_1_1_1"/>
    <protectedRange sqref="E21 E23 E27 E29 E129:Q130" name="Range1_1_1_1_1_1_2"/>
    <protectedRange password="CE2C" sqref="J21 J23 J27 J29" name="Range1_1_1_1_1_1_1_3"/>
  </protectedRanges>
  <mergeCells count="25">
    <mergeCell ref="B136:D136"/>
    <mergeCell ref="A2:Q2"/>
    <mergeCell ref="A4:Q4"/>
    <mergeCell ref="A6:D6"/>
    <mergeCell ref="A7:D9"/>
    <mergeCell ref="E7:E9"/>
    <mergeCell ref="F7:H7"/>
    <mergeCell ref="I7:I8"/>
    <mergeCell ref="J7:L7"/>
    <mergeCell ref="M7:O7"/>
    <mergeCell ref="P7:P9"/>
    <mergeCell ref="Q7:Q9"/>
    <mergeCell ref="G8:H8"/>
    <mergeCell ref="K8:L8"/>
    <mergeCell ref="N8:O8"/>
    <mergeCell ref="A10:D10"/>
    <mergeCell ref="B143:D143"/>
    <mergeCell ref="B144:D144"/>
    <mergeCell ref="B145:D145"/>
    <mergeCell ref="B137:D137"/>
    <mergeCell ref="B138:D138"/>
    <mergeCell ref="B139:D139"/>
    <mergeCell ref="B140:D140"/>
    <mergeCell ref="B141:D141"/>
    <mergeCell ref="B142:D142"/>
  </mergeCells>
  <hyperlinks>
    <hyperlink ref="T1" location="Content!A1" display="Content" xr:uid="{FA1B7E67-C720-4A59-ADCC-C20AFBDFF9A0}"/>
    <hyperlink ref="S2" location="Content!A1" display="Content" xr:uid="{8263900F-EED3-498B-8200-A15CCFEA26A1}"/>
  </hyperlinks>
  <printOptions horizontalCentered="1"/>
  <pageMargins left="0.19685039370078741" right="0.19685039370078741" top="1.2598425196850394" bottom="0.74803149606299213" header="0.31496062992125984" footer="0.31496062992125984"/>
  <pageSetup paperSize="5" scale="52"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68E00-0834-4B22-BD5E-49A0E287EF6A}">
  <sheetPr>
    <tabColor rgb="FFFF99FF"/>
    <pageSetUpPr fitToPage="1"/>
  </sheetPr>
  <dimension ref="A1:R153"/>
  <sheetViews>
    <sheetView showGridLines="0" topLeftCell="E1" zoomScale="90" zoomScaleNormal="90" workbookViewId="0">
      <selection activeCell="R1" sqref="R1"/>
    </sheetView>
  </sheetViews>
  <sheetFormatPr defaultColWidth="11" defaultRowHeight="12.75"/>
  <cols>
    <col min="1" max="1" width="3.7109375" style="67" customWidth="1"/>
    <col min="2" max="2" width="2.85546875" style="65" customWidth="1"/>
    <col min="3" max="3" width="4.42578125" style="65" customWidth="1"/>
    <col min="4" max="4" width="25.42578125" style="65" bestFit="1" customWidth="1"/>
    <col min="5" max="5" width="24.42578125" style="65" customWidth="1"/>
    <col min="6" max="6" width="18.42578125" style="65" bestFit="1" customWidth="1"/>
    <col min="7" max="8" width="18" style="65" customWidth="1"/>
    <col min="9" max="9" width="16.85546875" style="65" customWidth="1"/>
    <col min="10" max="10" width="18.42578125" style="65" customWidth="1"/>
    <col min="11" max="12" width="18" style="65" customWidth="1"/>
    <col min="13" max="13" width="16.42578125" style="65" customWidth="1"/>
    <col min="14" max="15" width="18.42578125" style="65" customWidth="1"/>
    <col min="16" max="16" width="20.7109375" style="65" customWidth="1"/>
    <col min="17" max="16384" width="11" style="65"/>
  </cols>
  <sheetData>
    <row r="1" spans="1:18" s="113" customFormat="1" ht="16.5" thickTop="1" thickBot="1">
      <c r="A1" s="330"/>
      <c r="R1" s="865" t="s">
        <v>263</v>
      </c>
    </row>
    <row r="2" spans="1:18" s="30" customFormat="1" ht="15.75" customHeight="1" thickTop="1">
      <c r="A2" s="2047" t="s">
        <v>594</v>
      </c>
      <c r="B2" s="2047"/>
      <c r="C2" s="2047"/>
      <c r="D2" s="2047"/>
      <c r="E2" s="2047"/>
      <c r="F2" s="2047"/>
      <c r="G2" s="2047"/>
      <c r="H2" s="2047"/>
      <c r="I2" s="2047"/>
      <c r="J2" s="2047"/>
      <c r="K2" s="2047"/>
      <c r="L2" s="2047"/>
      <c r="M2" s="2047"/>
      <c r="N2" s="2047"/>
      <c r="O2" s="2047"/>
      <c r="P2" s="2047"/>
    </row>
    <row r="3" spans="1:18" s="113" customFormat="1" ht="15.75">
      <c r="A3" s="331"/>
      <c r="B3" s="331"/>
      <c r="C3" s="331"/>
      <c r="D3" s="331"/>
      <c r="E3" s="331"/>
      <c r="F3" s="331"/>
      <c r="G3" s="331"/>
      <c r="H3" s="331"/>
      <c r="I3" s="331"/>
      <c r="J3" s="331"/>
      <c r="K3" s="331"/>
      <c r="L3" s="331"/>
      <c r="M3" s="331"/>
      <c r="N3" s="331"/>
      <c r="O3" s="331"/>
      <c r="P3" s="331"/>
    </row>
    <row r="4" spans="1:18" s="30" customFormat="1" ht="15.75">
      <c r="A4" s="1960" t="s">
        <v>1715</v>
      </c>
      <c r="B4" s="1960"/>
      <c r="C4" s="1960"/>
      <c r="D4" s="1960"/>
      <c r="E4" s="1960"/>
      <c r="F4" s="1960"/>
      <c r="G4" s="1960"/>
      <c r="H4" s="1960"/>
      <c r="I4" s="1960"/>
      <c r="J4" s="1960"/>
      <c r="K4" s="1960"/>
      <c r="L4" s="1960"/>
      <c r="M4" s="1960"/>
      <c r="N4" s="1960"/>
      <c r="O4" s="1960"/>
      <c r="P4" s="1960"/>
    </row>
    <row r="5" spans="1:18" s="30" customFormat="1" ht="15.75">
      <c r="A5" s="68"/>
      <c r="B5" s="68"/>
      <c r="C5" s="68"/>
      <c r="D5" s="68"/>
      <c r="E5" s="68"/>
      <c r="F5" s="68"/>
      <c r="G5" s="68"/>
      <c r="H5" s="68"/>
      <c r="I5" s="68"/>
      <c r="J5" s="68"/>
      <c r="K5" s="68"/>
      <c r="L5" s="68"/>
      <c r="M5" s="68"/>
      <c r="N5" s="68"/>
      <c r="O5" s="68"/>
      <c r="P5" s="68"/>
    </row>
    <row r="6" spans="1:18" s="1" customFormat="1" ht="13.5" thickBot="1">
      <c r="A6" s="1556"/>
      <c r="B6" s="1557"/>
      <c r="C6" s="1557"/>
      <c r="D6" s="1558" t="s">
        <v>352</v>
      </c>
      <c r="E6" s="1559" t="s">
        <v>352</v>
      </c>
      <c r="F6" s="1558" t="s">
        <v>352</v>
      </c>
      <c r="G6" s="1558" t="s">
        <v>352</v>
      </c>
      <c r="H6" s="1558"/>
      <c r="I6" s="1558" t="s">
        <v>352</v>
      </c>
      <c r="J6" s="1558" t="s">
        <v>352</v>
      </c>
      <c r="K6" s="1558"/>
      <c r="L6" s="1558"/>
      <c r="M6" s="1558" t="s">
        <v>352</v>
      </c>
      <c r="N6" s="1558"/>
      <c r="O6" s="1558"/>
      <c r="P6" s="1558" t="s">
        <v>352</v>
      </c>
    </row>
    <row r="7" spans="1:18" s="95" customFormat="1" ht="28.5" customHeight="1">
      <c r="A7" s="2814" t="s">
        <v>1515</v>
      </c>
      <c r="B7" s="2815"/>
      <c r="C7" s="2815"/>
      <c r="D7" s="2816"/>
      <c r="E7" s="2573" t="s">
        <v>1716</v>
      </c>
      <c r="F7" s="2817" t="s">
        <v>1717</v>
      </c>
      <c r="G7" s="2815"/>
      <c r="H7" s="2816"/>
      <c r="I7" s="2573" t="s">
        <v>1718</v>
      </c>
      <c r="J7" s="2817" t="s">
        <v>1719</v>
      </c>
      <c r="K7" s="2815"/>
      <c r="L7" s="2816"/>
      <c r="M7" s="2817" t="s">
        <v>1720</v>
      </c>
      <c r="N7" s="2815"/>
      <c r="O7" s="2816"/>
      <c r="P7" s="2818" t="s">
        <v>1721</v>
      </c>
    </row>
    <row r="8" spans="1:18" s="95" customFormat="1" ht="15.75" customHeight="1">
      <c r="A8" s="2819"/>
      <c r="B8" s="2056"/>
      <c r="C8" s="2056"/>
      <c r="D8" s="2057"/>
      <c r="E8" s="2031"/>
      <c r="F8" s="2820" t="s">
        <v>346</v>
      </c>
      <c r="G8" s="2821" t="s">
        <v>1528</v>
      </c>
      <c r="H8" s="2821"/>
      <c r="I8" s="2031"/>
      <c r="J8" s="2820" t="s">
        <v>346</v>
      </c>
      <c r="K8" s="2821" t="s">
        <v>1528</v>
      </c>
      <c r="L8" s="2821"/>
      <c r="M8" s="2820" t="s">
        <v>346</v>
      </c>
      <c r="N8" s="2821" t="s">
        <v>1528</v>
      </c>
      <c r="O8" s="2821"/>
      <c r="P8" s="2058"/>
    </row>
    <row r="9" spans="1:18" s="95" customFormat="1" ht="15.75" customHeight="1">
      <c r="A9" s="2822"/>
      <c r="B9" s="2823"/>
      <c r="C9" s="2823"/>
      <c r="D9" s="2588"/>
      <c r="E9" s="2668"/>
      <c r="F9" s="2824" t="s">
        <v>1531</v>
      </c>
      <c r="G9" s="2825" t="s">
        <v>1532</v>
      </c>
      <c r="H9" s="2825" t="s">
        <v>578</v>
      </c>
      <c r="I9" s="2668"/>
      <c r="J9" s="2824" t="s">
        <v>1531</v>
      </c>
      <c r="K9" s="2825" t="s">
        <v>1532</v>
      </c>
      <c r="L9" s="2825" t="s">
        <v>578</v>
      </c>
      <c r="M9" s="2824" t="s">
        <v>1531</v>
      </c>
      <c r="N9" s="2825" t="s">
        <v>1532</v>
      </c>
      <c r="O9" s="2825" t="s">
        <v>578</v>
      </c>
      <c r="P9" s="2826"/>
    </row>
    <row r="10" spans="1:18" s="1" customFormat="1" ht="13.5" thickBot="1">
      <c r="A10" s="2827" t="s">
        <v>1534</v>
      </c>
      <c r="B10" s="2828"/>
      <c r="C10" s="2828"/>
      <c r="D10" s="2828"/>
      <c r="E10" s="2829" t="s">
        <v>1535</v>
      </c>
      <c r="F10" s="2829" t="s">
        <v>1682</v>
      </c>
      <c r="G10" s="2829" t="s">
        <v>1539</v>
      </c>
      <c r="H10" s="2829" t="s">
        <v>1540</v>
      </c>
      <c r="I10" s="2829" t="s">
        <v>1541</v>
      </c>
      <c r="J10" s="2829" t="s">
        <v>1542</v>
      </c>
      <c r="K10" s="2829" t="s">
        <v>1543</v>
      </c>
      <c r="L10" s="2829" t="s">
        <v>1544</v>
      </c>
      <c r="M10" s="2829" t="s">
        <v>1545</v>
      </c>
      <c r="N10" s="2829" t="s">
        <v>1546</v>
      </c>
      <c r="O10" s="2829" t="s">
        <v>1547</v>
      </c>
      <c r="P10" s="2829" t="s">
        <v>1548</v>
      </c>
    </row>
    <row r="11" spans="1:18" s="1" customFormat="1">
      <c r="A11" s="2672"/>
      <c r="B11" s="2673"/>
      <c r="C11" s="2673"/>
      <c r="D11" s="2673"/>
      <c r="E11" s="2673"/>
      <c r="F11" s="2673"/>
      <c r="G11" s="2673"/>
      <c r="H11" s="2673"/>
      <c r="I11" s="2673"/>
      <c r="J11" s="2673"/>
      <c r="K11" s="2673"/>
      <c r="L11" s="2673"/>
      <c r="M11" s="2673"/>
      <c r="N11" s="2673"/>
      <c r="O11" s="2673"/>
      <c r="P11" s="2830"/>
    </row>
    <row r="12" spans="1:18" s="3" customFormat="1">
      <c r="A12" s="952">
        <v>1</v>
      </c>
      <c r="B12" s="944" t="s">
        <v>1405</v>
      </c>
      <c r="C12" s="944"/>
      <c r="D12" s="444"/>
      <c r="E12" s="953">
        <f>SUM(E13:E16)</f>
        <v>0</v>
      </c>
      <c r="F12" s="953">
        <f>SUM(F13:F16)</f>
        <v>0</v>
      </c>
      <c r="G12" s="953">
        <f>SUM(G13:G16)</f>
        <v>0</v>
      </c>
      <c r="H12" s="953">
        <f>SUM(H13:H16)</f>
        <v>0</v>
      </c>
      <c r="I12" s="953">
        <f>E12-F12-G12-H12</f>
        <v>0</v>
      </c>
      <c r="J12" s="953">
        <f t="shared" ref="J12:O12" si="0">SUM(J13:J16)</f>
        <v>0</v>
      </c>
      <c r="K12" s="953">
        <f t="shared" si="0"/>
        <v>0</v>
      </c>
      <c r="L12" s="953">
        <f t="shared" si="0"/>
        <v>0</v>
      </c>
      <c r="M12" s="953">
        <f t="shared" si="0"/>
        <v>0</v>
      </c>
      <c r="N12" s="953">
        <f t="shared" si="0"/>
        <v>0</v>
      </c>
      <c r="O12" s="953">
        <f t="shared" si="0"/>
        <v>0</v>
      </c>
      <c r="P12" s="954">
        <f>I12+J12+K12+L12-M12-N12-O12</f>
        <v>0</v>
      </c>
    </row>
    <row r="13" spans="1:18" s="1" customFormat="1">
      <c r="A13" s="935"/>
      <c r="B13" s="332" t="s">
        <v>1556</v>
      </c>
      <c r="C13" s="311" t="s">
        <v>1557</v>
      </c>
      <c r="D13" s="346"/>
      <c r="E13" s="339"/>
      <c r="F13" s="339"/>
      <c r="G13" s="339"/>
      <c r="H13" s="339"/>
      <c r="I13" s="339">
        <f t="shared" ref="I13:I20" si="1">E13-F13-G13-H13</f>
        <v>0</v>
      </c>
      <c r="J13" s="339"/>
      <c r="K13" s="339"/>
      <c r="L13" s="339"/>
      <c r="M13" s="339"/>
      <c r="N13" s="339"/>
      <c r="O13" s="339"/>
      <c r="P13" s="351">
        <f t="shared" ref="P13:P20" si="2">I13+J13+K13+L13-M13-N13-O13</f>
        <v>0</v>
      </c>
    </row>
    <row r="14" spans="1:18" s="1" customFormat="1">
      <c r="A14" s="935"/>
      <c r="B14" s="332" t="s">
        <v>1558</v>
      </c>
      <c r="C14" s="311" t="s">
        <v>1559</v>
      </c>
      <c r="D14" s="346"/>
      <c r="E14" s="339"/>
      <c r="F14" s="339"/>
      <c r="G14" s="339"/>
      <c r="H14" s="339"/>
      <c r="I14" s="339">
        <f t="shared" si="1"/>
        <v>0</v>
      </c>
      <c r="J14" s="339"/>
      <c r="K14" s="339"/>
      <c r="L14" s="339"/>
      <c r="M14" s="339"/>
      <c r="N14" s="339"/>
      <c r="O14" s="339"/>
      <c r="P14" s="351">
        <f t="shared" si="2"/>
        <v>0</v>
      </c>
    </row>
    <row r="15" spans="1:18" s="1" customFormat="1">
      <c r="A15" s="935"/>
      <c r="B15" s="332" t="s">
        <v>1560</v>
      </c>
      <c r="C15" s="311" t="s">
        <v>1561</v>
      </c>
      <c r="D15" s="346"/>
      <c r="E15" s="339"/>
      <c r="F15" s="339"/>
      <c r="G15" s="339"/>
      <c r="H15" s="339"/>
      <c r="I15" s="339">
        <f t="shared" si="1"/>
        <v>0</v>
      </c>
      <c r="J15" s="339"/>
      <c r="K15" s="339"/>
      <c r="L15" s="339"/>
      <c r="M15" s="339"/>
      <c r="N15" s="339"/>
      <c r="O15" s="339"/>
      <c r="P15" s="351">
        <f t="shared" si="2"/>
        <v>0</v>
      </c>
    </row>
    <row r="16" spans="1:18" s="1" customFormat="1">
      <c r="A16" s="935"/>
      <c r="B16" s="332" t="s">
        <v>1562</v>
      </c>
      <c r="C16" s="311" t="s">
        <v>1563</v>
      </c>
      <c r="D16" s="346"/>
      <c r="E16" s="339"/>
      <c r="F16" s="339"/>
      <c r="G16" s="339"/>
      <c r="H16" s="339"/>
      <c r="I16" s="339">
        <f t="shared" si="1"/>
        <v>0</v>
      </c>
      <c r="J16" s="339"/>
      <c r="K16" s="339"/>
      <c r="L16" s="339"/>
      <c r="M16" s="339"/>
      <c r="N16" s="339"/>
      <c r="O16" s="339"/>
      <c r="P16" s="351">
        <f t="shared" si="2"/>
        <v>0</v>
      </c>
    </row>
    <row r="17" spans="1:16" s="3" customFormat="1">
      <c r="A17" s="935">
        <v>2</v>
      </c>
      <c r="B17" s="936" t="s">
        <v>1564</v>
      </c>
      <c r="C17" s="311"/>
      <c r="D17" s="346"/>
      <c r="E17" s="339"/>
      <c r="F17" s="339"/>
      <c r="G17" s="339"/>
      <c r="H17" s="339"/>
      <c r="I17" s="339">
        <f t="shared" si="1"/>
        <v>0</v>
      </c>
      <c r="J17" s="339"/>
      <c r="K17" s="339"/>
      <c r="L17" s="339"/>
      <c r="M17" s="339"/>
      <c r="N17" s="339"/>
      <c r="O17" s="339"/>
      <c r="P17" s="351">
        <f t="shared" si="2"/>
        <v>0</v>
      </c>
    </row>
    <row r="18" spans="1:16" s="3" customFormat="1">
      <c r="A18" s="935">
        <v>3</v>
      </c>
      <c r="B18" s="936" t="s">
        <v>1565</v>
      </c>
      <c r="C18" s="311"/>
      <c r="D18" s="346"/>
      <c r="E18" s="339"/>
      <c r="F18" s="339"/>
      <c r="G18" s="339"/>
      <c r="H18" s="339"/>
      <c r="I18" s="339">
        <f t="shared" si="1"/>
        <v>0</v>
      </c>
      <c r="J18" s="339"/>
      <c r="K18" s="339"/>
      <c r="L18" s="339"/>
      <c r="M18" s="339"/>
      <c r="N18" s="339"/>
      <c r="O18" s="339"/>
      <c r="P18" s="351">
        <f t="shared" si="2"/>
        <v>0</v>
      </c>
    </row>
    <row r="19" spans="1:16" s="3" customFormat="1">
      <c r="A19" s="935">
        <v>4</v>
      </c>
      <c r="B19" s="311" t="s">
        <v>1566</v>
      </c>
      <c r="C19" s="311"/>
      <c r="D19" s="346"/>
      <c r="E19" s="339"/>
      <c r="F19" s="339"/>
      <c r="G19" s="339"/>
      <c r="H19" s="339"/>
      <c r="I19" s="339">
        <f t="shared" si="1"/>
        <v>0</v>
      </c>
      <c r="J19" s="339"/>
      <c r="K19" s="339"/>
      <c r="L19" s="339"/>
      <c r="M19" s="339"/>
      <c r="N19" s="339"/>
      <c r="O19" s="339"/>
      <c r="P19" s="351">
        <f t="shared" si="2"/>
        <v>0</v>
      </c>
    </row>
    <row r="20" spans="1:16" s="3" customFormat="1">
      <c r="A20" s="937">
        <v>5</v>
      </c>
      <c r="B20" s="938" t="s">
        <v>1567</v>
      </c>
      <c r="C20" s="938"/>
      <c r="D20" s="955"/>
      <c r="E20" s="907"/>
      <c r="F20" s="907"/>
      <c r="G20" s="907"/>
      <c r="H20" s="907"/>
      <c r="I20" s="907">
        <f t="shared" si="1"/>
        <v>0</v>
      </c>
      <c r="J20" s="907"/>
      <c r="K20" s="907"/>
      <c r="L20" s="907"/>
      <c r="M20" s="907"/>
      <c r="N20" s="907"/>
      <c r="O20" s="907"/>
      <c r="P20" s="956">
        <f t="shared" si="2"/>
        <v>0</v>
      </c>
    </row>
    <row r="21" spans="1:16" s="1" customFormat="1">
      <c r="A21" s="1060"/>
      <c r="B21" s="2743"/>
      <c r="C21" s="2743"/>
      <c r="D21" s="2744"/>
      <c r="E21" s="2744"/>
      <c r="F21" s="2744"/>
      <c r="G21" s="2744"/>
      <c r="H21" s="2744"/>
      <c r="I21" s="2744"/>
      <c r="J21" s="2744"/>
      <c r="K21" s="2744"/>
      <c r="L21" s="2744"/>
      <c r="M21" s="2744"/>
      <c r="N21" s="2744"/>
      <c r="O21" s="2831"/>
      <c r="P21" s="2770"/>
    </row>
    <row r="22" spans="1:16" s="1" customFormat="1">
      <c r="A22" s="2790"/>
      <c r="B22" s="2832" t="s">
        <v>1568</v>
      </c>
      <c r="C22" s="2789"/>
      <c r="D22" s="2789"/>
      <c r="E22" s="2833">
        <f t="shared" ref="E22:O22" si="3">E12+E17+E18+E19+E20</f>
        <v>0</v>
      </c>
      <c r="F22" s="2833">
        <f t="shared" si="3"/>
        <v>0</v>
      </c>
      <c r="G22" s="2833">
        <f t="shared" si="3"/>
        <v>0</v>
      </c>
      <c r="H22" s="2833">
        <f t="shared" si="3"/>
        <v>0</v>
      </c>
      <c r="I22" s="2833">
        <f t="shared" si="3"/>
        <v>0</v>
      </c>
      <c r="J22" s="2833">
        <f t="shared" si="3"/>
        <v>0</v>
      </c>
      <c r="K22" s="2833">
        <f t="shared" si="3"/>
        <v>0</v>
      </c>
      <c r="L22" s="2833">
        <f t="shared" si="3"/>
        <v>0</v>
      </c>
      <c r="M22" s="2833">
        <f t="shared" si="3"/>
        <v>0</v>
      </c>
      <c r="N22" s="2833">
        <f t="shared" si="3"/>
        <v>0</v>
      </c>
      <c r="O22" s="2834">
        <f t="shared" si="3"/>
        <v>0</v>
      </c>
      <c r="P22" s="2835">
        <f>P12+P17+P18+P19+P20</f>
        <v>0</v>
      </c>
    </row>
    <row r="23" spans="1:16" s="1" customFormat="1">
      <c r="A23" s="1060"/>
      <c r="B23" s="2743"/>
      <c r="C23" s="2743"/>
      <c r="D23" s="2744"/>
      <c r="E23" s="2744"/>
      <c r="F23" s="2744"/>
      <c r="G23" s="2744"/>
      <c r="H23" s="2744"/>
      <c r="I23" s="2744"/>
      <c r="J23" s="2744"/>
      <c r="K23" s="2744"/>
      <c r="L23" s="2744"/>
      <c r="M23" s="2744"/>
      <c r="N23" s="2744"/>
      <c r="O23" s="2831"/>
      <c r="P23" s="2770"/>
    </row>
    <row r="24" spans="1:16" s="3" customFormat="1">
      <c r="A24" s="935">
        <v>6</v>
      </c>
      <c r="B24" s="936" t="s">
        <v>1569</v>
      </c>
      <c r="C24" s="311"/>
      <c r="D24" s="346"/>
      <c r="E24" s="338"/>
      <c r="F24" s="338"/>
      <c r="G24" s="338"/>
      <c r="H24" s="338"/>
      <c r="I24" s="338">
        <f>E24-F24-G24-H24</f>
        <v>0</v>
      </c>
      <c r="J24" s="338"/>
      <c r="K24" s="338"/>
      <c r="L24" s="338"/>
      <c r="M24" s="338"/>
      <c r="N24" s="338"/>
      <c r="O24" s="338"/>
      <c r="P24" s="350">
        <f>I24+J24+K24+L24-M24-N24-O24</f>
        <v>0</v>
      </c>
    </row>
    <row r="25" spans="1:16" s="3" customFormat="1">
      <c r="A25" s="935">
        <v>7</v>
      </c>
      <c r="B25" s="936" t="s">
        <v>1570</v>
      </c>
      <c r="C25" s="311"/>
      <c r="D25" s="346"/>
      <c r="E25" s="339"/>
      <c r="F25" s="339"/>
      <c r="G25" s="339"/>
      <c r="H25" s="339"/>
      <c r="I25" s="339">
        <f>E25-F25-G25-H25</f>
        <v>0</v>
      </c>
      <c r="J25" s="339"/>
      <c r="K25" s="339"/>
      <c r="L25" s="339"/>
      <c r="M25" s="339"/>
      <c r="N25" s="339"/>
      <c r="O25" s="339"/>
      <c r="P25" s="351">
        <f>I25+J25+K25+L25-M25-N25-O25</f>
        <v>0</v>
      </c>
    </row>
    <row r="26" spans="1:16" s="3" customFormat="1">
      <c r="A26" s="935">
        <v>8</v>
      </c>
      <c r="B26" s="936" t="s">
        <v>1571</v>
      </c>
      <c r="C26" s="311"/>
      <c r="D26" s="346"/>
      <c r="E26" s="339"/>
      <c r="F26" s="339"/>
      <c r="G26" s="339"/>
      <c r="H26" s="339"/>
      <c r="I26" s="339">
        <f>E26-F26-G26-H26</f>
        <v>0</v>
      </c>
      <c r="J26" s="339"/>
      <c r="K26" s="339"/>
      <c r="L26" s="339"/>
      <c r="M26" s="339"/>
      <c r="N26" s="339"/>
      <c r="O26" s="339"/>
      <c r="P26" s="351">
        <f>I26+J26+K26+L26-M26-N26-O26</f>
        <v>0</v>
      </c>
    </row>
    <row r="27" spans="1:16" s="1" customFormat="1">
      <c r="A27" s="1060"/>
      <c r="B27" s="2743"/>
      <c r="C27" s="2743"/>
      <c r="D27" s="2744"/>
      <c r="E27" s="2744"/>
      <c r="F27" s="2744"/>
      <c r="G27" s="2744"/>
      <c r="H27" s="2744"/>
      <c r="I27" s="2744"/>
      <c r="J27" s="2744"/>
      <c r="K27" s="2744"/>
      <c r="L27" s="2744"/>
      <c r="M27" s="2744"/>
      <c r="N27" s="2744"/>
      <c r="O27" s="2831"/>
      <c r="P27" s="2770"/>
    </row>
    <row r="28" spans="1:16" s="1" customFormat="1">
      <c r="A28" s="2790"/>
      <c r="B28" s="2832" t="s">
        <v>1572</v>
      </c>
      <c r="C28" s="2789"/>
      <c r="D28" s="2789"/>
      <c r="E28" s="2833">
        <f t="shared" ref="E28:P28" si="4">E24+E25+E26</f>
        <v>0</v>
      </c>
      <c r="F28" s="2833">
        <f t="shared" si="4"/>
        <v>0</v>
      </c>
      <c r="G28" s="2833">
        <f t="shared" si="4"/>
        <v>0</v>
      </c>
      <c r="H28" s="2833">
        <f t="shared" si="4"/>
        <v>0</v>
      </c>
      <c r="I28" s="2833">
        <f t="shared" si="4"/>
        <v>0</v>
      </c>
      <c r="J28" s="2833">
        <f t="shared" si="4"/>
        <v>0</v>
      </c>
      <c r="K28" s="2833">
        <f t="shared" si="4"/>
        <v>0</v>
      </c>
      <c r="L28" s="2833">
        <f t="shared" si="4"/>
        <v>0</v>
      </c>
      <c r="M28" s="2833">
        <f t="shared" si="4"/>
        <v>0</v>
      </c>
      <c r="N28" s="2833">
        <f t="shared" si="4"/>
        <v>0</v>
      </c>
      <c r="O28" s="2834">
        <f t="shared" si="4"/>
        <v>0</v>
      </c>
      <c r="P28" s="2835">
        <f t="shared" si="4"/>
        <v>0</v>
      </c>
    </row>
    <row r="29" spans="1:16" s="1" customFormat="1">
      <c r="A29" s="1060"/>
      <c r="B29" s="2743"/>
      <c r="C29" s="2743"/>
      <c r="D29" s="2744"/>
      <c r="E29" s="2744"/>
      <c r="F29" s="2744"/>
      <c r="G29" s="2744"/>
      <c r="H29" s="2744"/>
      <c r="I29" s="2744"/>
      <c r="J29" s="2744"/>
      <c r="K29" s="2744"/>
      <c r="L29" s="2744"/>
      <c r="M29" s="2744"/>
      <c r="N29" s="2744"/>
      <c r="O29" s="2831"/>
      <c r="P29" s="2770"/>
    </row>
    <row r="30" spans="1:16" s="1" customFormat="1">
      <c r="A30" s="935">
        <v>9</v>
      </c>
      <c r="B30" s="311" t="s">
        <v>1573</v>
      </c>
      <c r="C30" s="311"/>
      <c r="D30" s="346"/>
      <c r="E30" s="338">
        <f>SUM(E31:E35)</f>
        <v>0</v>
      </c>
      <c r="F30" s="338">
        <f>SUM(F31:F35)</f>
        <v>0</v>
      </c>
      <c r="G30" s="338">
        <f>SUM(G31:G35)</f>
        <v>0</v>
      </c>
      <c r="H30" s="338">
        <f>SUM(H31:H35)</f>
        <v>0</v>
      </c>
      <c r="I30" s="338">
        <f t="shared" ref="I30:I93" si="5">E30-F30-G30-H30</f>
        <v>0</v>
      </c>
      <c r="J30" s="338">
        <f t="shared" ref="J30:O30" si="6">SUM(J31:J35)</f>
        <v>0</v>
      </c>
      <c r="K30" s="338">
        <f t="shared" si="6"/>
        <v>0</v>
      </c>
      <c r="L30" s="338">
        <f t="shared" si="6"/>
        <v>0</v>
      </c>
      <c r="M30" s="338">
        <f t="shared" si="6"/>
        <v>0</v>
      </c>
      <c r="N30" s="338">
        <f t="shared" si="6"/>
        <v>0</v>
      </c>
      <c r="O30" s="338">
        <f t="shared" si="6"/>
        <v>0</v>
      </c>
      <c r="P30" s="350">
        <f t="shared" ref="P30:P93" si="7">I30+J30+K30+L30-M30-N30-O30</f>
        <v>0</v>
      </c>
    </row>
    <row r="31" spans="1:16" s="1" customFormat="1">
      <c r="A31" s="935"/>
      <c r="B31" s="332" t="s">
        <v>1556</v>
      </c>
      <c r="C31" s="311" t="s">
        <v>1574</v>
      </c>
      <c r="D31" s="346"/>
      <c r="E31" s="339"/>
      <c r="F31" s="339"/>
      <c r="G31" s="339"/>
      <c r="H31" s="339"/>
      <c r="I31" s="339">
        <f t="shared" si="5"/>
        <v>0</v>
      </c>
      <c r="J31" s="339"/>
      <c r="K31" s="339"/>
      <c r="L31" s="339"/>
      <c r="M31" s="339"/>
      <c r="N31" s="339"/>
      <c r="O31" s="339"/>
      <c r="P31" s="351">
        <f t="shared" si="7"/>
        <v>0</v>
      </c>
    </row>
    <row r="32" spans="1:16" s="1" customFormat="1">
      <c r="A32" s="935"/>
      <c r="B32" s="332" t="s">
        <v>1558</v>
      </c>
      <c r="C32" s="311" t="s">
        <v>1575</v>
      </c>
      <c r="D32" s="346"/>
      <c r="E32" s="339"/>
      <c r="F32" s="339"/>
      <c r="G32" s="339"/>
      <c r="H32" s="339"/>
      <c r="I32" s="339">
        <f t="shared" si="5"/>
        <v>0</v>
      </c>
      <c r="J32" s="339"/>
      <c r="K32" s="339"/>
      <c r="L32" s="339"/>
      <c r="M32" s="339"/>
      <c r="N32" s="339"/>
      <c r="O32" s="339"/>
      <c r="P32" s="351">
        <f t="shared" si="7"/>
        <v>0</v>
      </c>
    </row>
    <row r="33" spans="1:16" s="1" customFormat="1">
      <c r="A33" s="935"/>
      <c r="B33" s="332" t="s">
        <v>1560</v>
      </c>
      <c r="C33" s="311" t="s">
        <v>1576</v>
      </c>
      <c r="D33" s="346"/>
      <c r="E33" s="339"/>
      <c r="F33" s="339"/>
      <c r="G33" s="339"/>
      <c r="H33" s="339"/>
      <c r="I33" s="339">
        <f t="shared" si="5"/>
        <v>0</v>
      </c>
      <c r="J33" s="339"/>
      <c r="K33" s="339"/>
      <c r="L33" s="339"/>
      <c r="M33" s="339"/>
      <c r="N33" s="339"/>
      <c r="O33" s="339"/>
      <c r="P33" s="351">
        <f t="shared" si="7"/>
        <v>0</v>
      </c>
    </row>
    <row r="34" spans="1:16" s="1" customFormat="1">
      <c r="A34" s="935"/>
      <c r="B34" s="332" t="s">
        <v>1562</v>
      </c>
      <c r="C34" s="311" t="s">
        <v>1577</v>
      </c>
      <c r="D34" s="346"/>
      <c r="E34" s="339"/>
      <c r="F34" s="339"/>
      <c r="G34" s="339"/>
      <c r="H34" s="339"/>
      <c r="I34" s="339">
        <f t="shared" si="5"/>
        <v>0</v>
      </c>
      <c r="J34" s="339"/>
      <c r="K34" s="339"/>
      <c r="L34" s="339"/>
      <c r="M34" s="339"/>
      <c r="N34" s="339"/>
      <c r="O34" s="339"/>
      <c r="P34" s="351">
        <f t="shared" si="7"/>
        <v>0</v>
      </c>
    </row>
    <row r="35" spans="1:16" s="1" customFormat="1">
      <c r="A35" s="935"/>
      <c r="B35" s="332" t="s">
        <v>1578</v>
      </c>
      <c r="C35" s="311" t="s">
        <v>1586</v>
      </c>
      <c r="D35" s="346"/>
      <c r="E35" s="339">
        <f>E36+E37</f>
        <v>0</v>
      </c>
      <c r="F35" s="339">
        <f>F36+F37</f>
        <v>0</v>
      </c>
      <c r="G35" s="339">
        <f>G36+G37</f>
        <v>0</v>
      </c>
      <c r="H35" s="339">
        <f>H36+H37</f>
        <v>0</v>
      </c>
      <c r="I35" s="339">
        <f t="shared" si="5"/>
        <v>0</v>
      </c>
      <c r="J35" s="339">
        <f t="shared" ref="J35:O35" si="8">J36+J37</f>
        <v>0</v>
      </c>
      <c r="K35" s="339">
        <f t="shared" si="8"/>
        <v>0</v>
      </c>
      <c r="L35" s="339">
        <f t="shared" si="8"/>
        <v>0</v>
      </c>
      <c r="M35" s="339">
        <f t="shared" si="8"/>
        <v>0</v>
      </c>
      <c r="N35" s="339">
        <f t="shared" si="8"/>
        <v>0</v>
      </c>
      <c r="O35" s="339">
        <f t="shared" si="8"/>
        <v>0</v>
      </c>
      <c r="P35" s="351">
        <f t="shared" si="7"/>
        <v>0</v>
      </c>
    </row>
    <row r="36" spans="1:16" s="1" customFormat="1">
      <c r="A36" s="941"/>
      <c r="B36" s="308"/>
      <c r="C36" s="311" t="s">
        <v>1580</v>
      </c>
      <c r="D36" s="346" t="s">
        <v>1581</v>
      </c>
      <c r="E36" s="339"/>
      <c r="F36" s="339"/>
      <c r="G36" s="339"/>
      <c r="H36" s="339"/>
      <c r="I36" s="339">
        <f t="shared" si="5"/>
        <v>0</v>
      </c>
      <c r="J36" s="339"/>
      <c r="K36" s="339"/>
      <c r="L36" s="339"/>
      <c r="M36" s="339"/>
      <c r="N36" s="339"/>
      <c r="O36" s="339"/>
      <c r="P36" s="351">
        <f t="shared" si="7"/>
        <v>0</v>
      </c>
    </row>
    <row r="37" spans="1:16" s="3" customFormat="1">
      <c r="A37" s="941"/>
      <c r="B37" s="308"/>
      <c r="C37" s="311" t="s">
        <v>1582</v>
      </c>
      <c r="D37" s="346" t="s">
        <v>1583</v>
      </c>
      <c r="E37" s="339"/>
      <c r="F37" s="339"/>
      <c r="G37" s="339"/>
      <c r="H37" s="339"/>
      <c r="I37" s="339">
        <f t="shared" si="5"/>
        <v>0</v>
      </c>
      <c r="J37" s="339"/>
      <c r="K37" s="339"/>
      <c r="L37" s="339"/>
      <c r="M37" s="339"/>
      <c r="N37" s="339"/>
      <c r="O37" s="339"/>
      <c r="P37" s="351">
        <f t="shared" si="7"/>
        <v>0</v>
      </c>
    </row>
    <row r="38" spans="1:16" s="1" customFormat="1">
      <c r="A38" s="935">
        <v>10</v>
      </c>
      <c r="B38" s="311" t="s">
        <v>1584</v>
      </c>
      <c r="C38" s="311"/>
      <c r="D38" s="346"/>
      <c r="E38" s="339">
        <f>SUM(E39:E42)</f>
        <v>0</v>
      </c>
      <c r="F38" s="339">
        <f>SUM(F39:F42)</f>
        <v>0</v>
      </c>
      <c r="G38" s="339">
        <f>SUM(G39:G42)</f>
        <v>0</v>
      </c>
      <c r="H38" s="339">
        <f>SUM(H39:H42)</f>
        <v>0</v>
      </c>
      <c r="I38" s="339">
        <f t="shared" si="5"/>
        <v>0</v>
      </c>
      <c r="J38" s="339">
        <f t="shared" ref="J38:O38" si="9">SUM(J39:J42)</f>
        <v>0</v>
      </c>
      <c r="K38" s="339">
        <f t="shared" si="9"/>
        <v>0</v>
      </c>
      <c r="L38" s="339">
        <f t="shared" si="9"/>
        <v>0</v>
      </c>
      <c r="M38" s="339">
        <f t="shared" si="9"/>
        <v>0</v>
      </c>
      <c r="N38" s="339">
        <f t="shared" si="9"/>
        <v>0</v>
      </c>
      <c r="O38" s="339">
        <f t="shared" si="9"/>
        <v>0</v>
      </c>
      <c r="P38" s="351">
        <f t="shared" si="7"/>
        <v>0</v>
      </c>
    </row>
    <row r="39" spans="1:16" s="1" customFormat="1">
      <c r="A39" s="941"/>
      <c r="B39" s="332" t="s">
        <v>1556</v>
      </c>
      <c r="C39" s="311" t="s">
        <v>1585</v>
      </c>
      <c r="D39" s="346"/>
      <c r="E39" s="339"/>
      <c r="F39" s="339"/>
      <c r="G39" s="339"/>
      <c r="H39" s="339"/>
      <c r="I39" s="339">
        <f t="shared" si="5"/>
        <v>0</v>
      </c>
      <c r="J39" s="339"/>
      <c r="K39" s="339"/>
      <c r="L39" s="339"/>
      <c r="M39" s="339"/>
      <c r="N39" s="339"/>
      <c r="O39" s="339"/>
      <c r="P39" s="351">
        <f t="shared" si="7"/>
        <v>0</v>
      </c>
    </row>
    <row r="40" spans="1:16" s="1" customFormat="1">
      <c r="A40" s="941"/>
      <c r="B40" s="332" t="s">
        <v>1558</v>
      </c>
      <c r="C40" s="311" t="s">
        <v>1586</v>
      </c>
      <c r="D40" s="346"/>
      <c r="E40" s="339"/>
      <c r="F40" s="339"/>
      <c r="G40" s="339"/>
      <c r="H40" s="339"/>
      <c r="I40" s="339">
        <f t="shared" si="5"/>
        <v>0</v>
      </c>
      <c r="J40" s="339"/>
      <c r="K40" s="339"/>
      <c r="L40" s="339"/>
      <c r="M40" s="339"/>
      <c r="N40" s="339"/>
      <c r="O40" s="339"/>
      <c r="P40" s="351">
        <f t="shared" si="7"/>
        <v>0</v>
      </c>
    </row>
    <row r="41" spans="1:16" s="1" customFormat="1">
      <c r="A41" s="941"/>
      <c r="B41" s="332" t="s">
        <v>1560</v>
      </c>
      <c r="C41" s="311" t="s">
        <v>1576</v>
      </c>
      <c r="D41" s="346"/>
      <c r="E41" s="339"/>
      <c r="F41" s="339"/>
      <c r="G41" s="339"/>
      <c r="H41" s="339"/>
      <c r="I41" s="339">
        <f t="shared" si="5"/>
        <v>0</v>
      </c>
      <c r="J41" s="339"/>
      <c r="K41" s="339"/>
      <c r="L41" s="339"/>
      <c r="M41" s="339"/>
      <c r="N41" s="339"/>
      <c r="O41" s="339"/>
      <c r="P41" s="351">
        <f t="shared" si="7"/>
        <v>0</v>
      </c>
    </row>
    <row r="42" spans="1:16" s="3" customFormat="1">
      <c r="A42" s="941"/>
      <c r="B42" s="332" t="s">
        <v>1562</v>
      </c>
      <c r="C42" s="311" t="s">
        <v>1587</v>
      </c>
      <c r="D42" s="346"/>
      <c r="E42" s="339"/>
      <c r="F42" s="339"/>
      <c r="G42" s="339"/>
      <c r="H42" s="339"/>
      <c r="I42" s="339">
        <f t="shared" si="5"/>
        <v>0</v>
      </c>
      <c r="J42" s="339"/>
      <c r="K42" s="339"/>
      <c r="L42" s="339"/>
      <c r="M42" s="339"/>
      <c r="N42" s="339"/>
      <c r="O42" s="339"/>
      <c r="P42" s="351">
        <f t="shared" si="7"/>
        <v>0</v>
      </c>
    </row>
    <row r="43" spans="1:16" s="1" customFormat="1">
      <c r="A43" s="935">
        <v>11</v>
      </c>
      <c r="B43" s="311" t="s">
        <v>1588</v>
      </c>
      <c r="C43" s="311"/>
      <c r="D43" s="346"/>
      <c r="E43" s="1406">
        <f>SUM(E44:E46)</f>
        <v>0</v>
      </c>
      <c r="F43" s="1406">
        <f>SUM(F44:F46)</f>
        <v>0</v>
      </c>
      <c r="G43" s="1406">
        <f>SUM(G44:G46)</f>
        <v>0</v>
      </c>
      <c r="H43" s="1406">
        <f>SUM(H44:H46)</f>
        <v>0</v>
      </c>
      <c r="I43" s="339">
        <f t="shared" si="5"/>
        <v>0</v>
      </c>
      <c r="J43" s="1406">
        <f t="shared" ref="J43:O43" si="10">SUM(J44:J46)</f>
        <v>0</v>
      </c>
      <c r="K43" s="1406">
        <f t="shared" si="10"/>
        <v>0</v>
      </c>
      <c r="L43" s="1406">
        <f t="shared" si="10"/>
        <v>0</v>
      </c>
      <c r="M43" s="1406">
        <f t="shared" si="10"/>
        <v>0</v>
      </c>
      <c r="N43" s="1406">
        <f t="shared" si="10"/>
        <v>0</v>
      </c>
      <c r="O43" s="1406">
        <f t="shared" si="10"/>
        <v>0</v>
      </c>
      <c r="P43" s="351">
        <f t="shared" si="7"/>
        <v>0</v>
      </c>
    </row>
    <row r="44" spans="1:16" s="1" customFormat="1">
      <c r="A44" s="941"/>
      <c r="B44" s="311" t="s">
        <v>1556</v>
      </c>
      <c r="C44" s="311" t="s">
        <v>1589</v>
      </c>
      <c r="D44" s="346"/>
      <c r="E44" s="339"/>
      <c r="F44" s="339"/>
      <c r="G44" s="339"/>
      <c r="H44" s="339"/>
      <c r="I44" s="339">
        <f t="shared" si="5"/>
        <v>0</v>
      </c>
      <c r="J44" s="339"/>
      <c r="K44" s="339"/>
      <c r="L44" s="339"/>
      <c r="M44" s="339"/>
      <c r="N44" s="339"/>
      <c r="O44" s="339"/>
      <c r="P44" s="351">
        <f t="shared" si="7"/>
        <v>0</v>
      </c>
    </row>
    <row r="45" spans="1:16" s="1" customFormat="1">
      <c r="A45" s="941"/>
      <c r="B45" s="311" t="s">
        <v>1558</v>
      </c>
      <c r="C45" s="311" t="s">
        <v>1590</v>
      </c>
      <c r="D45" s="346"/>
      <c r="E45" s="339"/>
      <c r="F45" s="339"/>
      <c r="G45" s="339"/>
      <c r="H45" s="339"/>
      <c r="I45" s="339">
        <f t="shared" si="5"/>
        <v>0</v>
      </c>
      <c r="J45" s="339"/>
      <c r="K45" s="339"/>
      <c r="L45" s="339"/>
      <c r="M45" s="339"/>
      <c r="N45" s="339"/>
      <c r="O45" s="339"/>
      <c r="P45" s="351">
        <f t="shared" si="7"/>
        <v>0</v>
      </c>
    </row>
    <row r="46" spans="1:16" s="3" customFormat="1">
      <c r="A46" s="941"/>
      <c r="B46" s="311" t="s">
        <v>1560</v>
      </c>
      <c r="C46" s="311" t="s">
        <v>1591</v>
      </c>
      <c r="D46" s="346"/>
      <c r="E46" s="339"/>
      <c r="F46" s="339"/>
      <c r="G46" s="339"/>
      <c r="H46" s="339"/>
      <c r="I46" s="339">
        <f t="shared" si="5"/>
        <v>0</v>
      </c>
      <c r="J46" s="339"/>
      <c r="K46" s="339"/>
      <c r="L46" s="339"/>
      <c r="M46" s="339"/>
      <c r="N46" s="339"/>
      <c r="O46" s="339"/>
      <c r="P46" s="351">
        <f t="shared" si="7"/>
        <v>0</v>
      </c>
    </row>
    <row r="47" spans="1:16" s="3" customFormat="1">
      <c r="A47" s="935">
        <v>12</v>
      </c>
      <c r="B47" s="311" t="s">
        <v>1592</v>
      </c>
      <c r="C47" s="311"/>
      <c r="D47" s="346"/>
      <c r="E47" s="339">
        <f>E48+E55+E62+E69</f>
        <v>0</v>
      </c>
      <c r="F47" s="339">
        <f>F48+F55+F62+F69</f>
        <v>0</v>
      </c>
      <c r="G47" s="339">
        <f>G48+G55+G62+G69</f>
        <v>0</v>
      </c>
      <c r="H47" s="339">
        <f>H48+H55+H62+H69</f>
        <v>0</v>
      </c>
      <c r="I47" s="339">
        <f t="shared" si="5"/>
        <v>0</v>
      </c>
      <c r="J47" s="339">
        <f t="shared" ref="J47:O47" si="11">J48+J55+J62+J69</f>
        <v>0</v>
      </c>
      <c r="K47" s="339">
        <f t="shared" si="11"/>
        <v>0</v>
      </c>
      <c r="L47" s="339">
        <f t="shared" si="11"/>
        <v>0</v>
      </c>
      <c r="M47" s="339">
        <f t="shared" si="11"/>
        <v>0</v>
      </c>
      <c r="N47" s="339">
        <f t="shared" si="11"/>
        <v>0</v>
      </c>
      <c r="O47" s="339">
        <f t="shared" si="11"/>
        <v>0</v>
      </c>
      <c r="P47" s="351">
        <f t="shared" si="7"/>
        <v>0</v>
      </c>
    </row>
    <row r="48" spans="1:16" s="3" customFormat="1">
      <c r="A48" s="941"/>
      <c r="B48" s="311" t="s">
        <v>1556</v>
      </c>
      <c r="C48" s="311" t="s">
        <v>1593</v>
      </c>
      <c r="D48" s="348"/>
      <c r="E48" s="339">
        <f>SUM(E49:E54)</f>
        <v>0</v>
      </c>
      <c r="F48" s="339">
        <f>SUM(F49:F54)</f>
        <v>0</v>
      </c>
      <c r="G48" s="339">
        <f>SUM(G49:G54)</f>
        <v>0</v>
      </c>
      <c r="H48" s="339">
        <f>SUM(H49:H54)</f>
        <v>0</v>
      </c>
      <c r="I48" s="339">
        <f t="shared" si="5"/>
        <v>0</v>
      </c>
      <c r="J48" s="339">
        <f t="shared" ref="J48:O48" si="12">SUM(J49:J54)</f>
        <v>0</v>
      </c>
      <c r="K48" s="339">
        <f t="shared" si="12"/>
        <v>0</v>
      </c>
      <c r="L48" s="339">
        <f t="shared" si="12"/>
        <v>0</v>
      </c>
      <c r="M48" s="339">
        <f t="shared" si="12"/>
        <v>0</v>
      </c>
      <c r="N48" s="339">
        <f t="shared" si="12"/>
        <v>0</v>
      </c>
      <c r="O48" s="339">
        <f t="shared" si="12"/>
        <v>0</v>
      </c>
      <c r="P48" s="351">
        <f t="shared" si="7"/>
        <v>0</v>
      </c>
    </row>
    <row r="49" spans="1:16" s="3" customFormat="1">
      <c r="A49" s="941"/>
      <c r="B49" s="311"/>
      <c r="C49" s="311" t="s">
        <v>1594</v>
      </c>
      <c r="D49" s="957" t="s">
        <v>1595</v>
      </c>
      <c r="E49" s="339"/>
      <c r="F49" s="339"/>
      <c r="G49" s="339"/>
      <c r="H49" s="339"/>
      <c r="I49" s="339">
        <f t="shared" si="5"/>
        <v>0</v>
      </c>
      <c r="J49" s="339"/>
      <c r="K49" s="339"/>
      <c r="L49" s="339"/>
      <c r="M49" s="339"/>
      <c r="N49" s="339"/>
      <c r="O49" s="339"/>
      <c r="P49" s="351">
        <f t="shared" si="7"/>
        <v>0</v>
      </c>
    </row>
    <row r="50" spans="1:16" s="3" customFormat="1">
      <c r="A50" s="941"/>
      <c r="B50" s="311"/>
      <c r="C50" s="311" t="s">
        <v>1596</v>
      </c>
      <c r="D50" s="346" t="s">
        <v>1597</v>
      </c>
      <c r="E50" s="339"/>
      <c r="F50" s="339"/>
      <c r="G50" s="339"/>
      <c r="H50" s="339"/>
      <c r="I50" s="339">
        <f t="shared" si="5"/>
        <v>0</v>
      </c>
      <c r="J50" s="339"/>
      <c r="K50" s="339"/>
      <c r="L50" s="339"/>
      <c r="M50" s="339"/>
      <c r="N50" s="339"/>
      <c r="O50" s="339"/>
      <c r="P50" s="351">
        <f t="shared" si="7"/>
        <v>0</v>
      </c>
    </row>
    <row r="51" spans="1:16" s="3" customFormat="1">
      <c r="A51" s="941"/>
      <c r="B51" s="311"/>
      <c r="C51" s="311" t="s">
        <v>1598</v>
      </c>
      <c r="D51" s="346" t="s">
        <v>1599</v>
      </c>
      <c r="E51" s="339"/>
      <c r="F51" s="339"/>
      <c r="G51" s="339"/>
      <c r="H51" s="339"/>
      <c r="I51" s="339">
        <f t="shared" si="5"/>
        <v>0</v>
      </c>
      <c r="J51" s="339"/>
      <c r="K51" s="339"/>
      <c r="L51" s="339"/>
      <c r="M51" s="339"/>
      <c r="N51" s="339"/>
      <c r="O51" s="339"/>
      <c r="P51" s="351">
        <f t="shared" si="7"/>
        <v>0</v>
      </c>
    </row>
    <row r="52" spans="1:16" s="3" customFormat="1">
      <c r="A52" s="941"/>
      <c r="B52" s="311"/>
      <c r="C52" s="311" t="s">
        <v>1600</v>
      </c>
      <c r="D52" s="346" t="s">
        <v>1601</v>
      </c>
      <c r="E52" s="339"/>
      <c r="F52" s="339"/>
      <c r="G52" s="339"/>
      <c r="H52" s="339"/>
      <c r="I52" s="339">
        <f t="shared" si="5"/>
        <v>0</v>
      </c>
      <c r="J52" s="339"/>
      <c r="K52" s="339"/>
      <c r="L52" s="339"/>
      <c r="M52" s="339"/>
      <c r="N52" s="339"/>
      <c r="O52" s="339"/>
      <c r="P52" s="351">
        <f t="shared" si="7"/>
        <v>0</v>
      </c>
    </row>
    <row r="53" spans="1:16" s="3" customFormat="1">
      <c r="A53" s="941"/>
      <c r="B53" s="311"/>
      <c r="C53" s="311" t="s">
        <v>1602</v>
      </c>
      <c r="D53" s="346" t="s">
        <v>1603</v>
      </c>
      <c r="E53" s="339"/>
      <c r="F53" s="339"/>
      <c r="G53" s="339"/>
      <c r="H53" s="339"/>
      <c r="I53" s="339">
        <f t="shared" si="5"/>
        <v>0</v>
      </c>
      <c r="J53" s="339"/>
      <c r="K53" s="339"/>
      <c r="L53" s="339"/>
      <c r="M53" s="339"/>
      <c r="N53" s="339"/>
      <c r="O53" s="339"/>
      <c r="P53" s="351">
        <f t="shared" si="7"/>
        <v>0</v>
      </c>
    </row>
    <row r="54" spans="1:16" s="3" customFormat="1">
      <c r="A54" s="941"/>
      <c r="B54" s="311"/>
      <c r="C54" s="311" t="s">
        <v>1604</v>
      </c>
      <c r="D54" s="346" t="s">
        <v>578</v>
      </c>
      <c r="E54" s="339"/>
      <c r="F54" s="339"/>
      <c r="G54" s="339"/>
      <c r="H54" s="339"/>
      <c r="I54" s="339">
        <f t="shared" si="5"/>
        <v>0</v>
      </c>
      <c r="J54" s="339"/>
      <c r="K54" s="339"/>
      <c r="L54" s="339"/>
      <c r="M54" s="339"/>
      <c r="N54" s="339"/>
      <c r="O54" s="339"/>
      <c r="P54" s="351">
        <f t="shared" si="7"/>
        <v>0</v>
      </c>
    </row>
    <row r="55" spans="1:16" s="3" customFormat="1">
      <c r="A55" s="941"/>
      <c r="B55" s="311" t="s">
        <v>1558</v>
      </c>
      <c r="C55" s="311" t="s">
        <v>1605</v>
      </c>
      <c r="D55" s="346"/>
      <c r="E55" s="339">
        <f>SUM(E56:E61)</f>
        <v>0</v>
      </c>
      <c r="F55" s="339">
        <f>SUM(F56:F61)</f>
        <v>0</v>
      </c>
      <c r="G55" s="339">
        <f>SUM(G56:G61)</f>
        <v>0</v>
      </c>
      <c r="H55" s="339">
        <f>SUM(H56:H61)</f>
        <v>0</v>
      </c>
      <c r="I55" s="339">
        <f t="shared" si="5"/>
        <v>0</v>
      </c>
      <c r="J55" s="339">
        <f t="shared" ref="J55:O55" si="13">SUM(J56:J61)</f>
        <v>0</v>
      </c>
      <c r="K55" s="339">
        <f t="shared" si="13"/>
        <v>0</v>
      </c>
      <c r="L55" s="339">
        <f t="shared" si="13"/>
        <v>0</v>
      </c>
      <c r="M55" s="339">
        <f t="shared" si="13"/>
        <v>0</v>
      </c>
      <c r="N55" s="339">
        <f t="shared" si="13"/>
        <v>0</v>
      </c>
      <c r="O55" s="339">
        <f t="shared" si="13"/>
        <v>0</v>
      </c>
      <c r="P55" s="351">
        <f t="shared" si="7"/>
        <v>0</v>
      </c>
    </row>
    <row r="56" spans="1:16" s="3" customFormat="1">
      <c r="A56" s="941"/>
      <c r="B56" s="311"/>
      <c r="C56" s="311" t="s">
        <v>1606</v>
      </c>
      <c r="D56" s="957" t="s">
        <v>1595</v>
      </c>
      <c r="E56" s="339"/>
      <c r="F56" s="339"/>
      <c r="G56" s="339"/>
      <c r="H56" s="339"/>
      <c r="I56" s="339">
        <f t="shared" si="5"/>
        <v>0</v>
      </c>
      <c r="J56" s="339"/>
      <c r="K56" s="339"/>
      <c r="L56" s="339"/>
      <c r="M56" s="339"/>
      <c r="N56" s="339"/>
      <c r="O56" s="339"/>
      <c r="P56" s="351">
        <f t="shared" si="7"/>
        <v>0</v>
      </c>
    </row>
    <row r="57" spans="1:16" s="3" customFormat="1">
      <c r="A57" s="941"/>
      <c r="B57" s="311"/>
      <c r="C57" s="311" t="s">
        <v>1607</v>
      </c>
      <c r="D57" s="346" t="s">
        <v>1597</v>
      </c>
      <c r="E57" s="339"/>
      <c r="F57" s="339"/>
      <c r="G57" s="339"/>
      <c r="H57" s="339"/>
      <c r="I57" s="339">
        <f t="shared" si="5"/>
        <v>0</v>
      </c>
      <c r="J57" s="339"/>
      <c r="K57" s="339"/>
      <c r="L57" s="339"/>
      <c r="M57" s="339"/>
      <c r="N57" s="339"/>
      <c r="O57" s="339"/>
      <c r="P57" s="351">
        <f t="shared" si="7"/>
        <v>0</v>
      </c>
    </row>
    <row r="58" spans="1:16" s="3" customFormat="1">
      <c r="A58" s="941"/>
      <c r="B58" s="311"/>
      <c r="C58" s="311" t="s">
        <v>1608</v>
      </c>
      <c r="D58" s="346" t="s">
        <v>1599</v>
      </c>
      <c r="E58" s="339"/>
      <c r="F58" s="339"/>
      <c r="G58" s="339"/>
      <c r="H58" s="339"/>
      <c r="I58" s="339">
        <f t="shared" si="5"/>
        <v>0</v>
      </c>
      <c r="J58" s="339"/>
      <c r="K58" s="339"/>
      <c r="L58" s="339"/>
      <c r="M58" s="339"/>
      <c r="N58" s="339"/>
      <c r="O58" s="339"/>
      <c r="P58" s="351">
        <f t="shared" si="7"/>
        <v>0</v>
      </c>
    </row>
    <row r="59" spans="1:16" s="3" customFormat="1">
      <c r="A59" s="941"/>
      <c r="B59" s="311"/>
      <c r="C59" s="311" t="s">
        <v>1609</v>
      </c>
      <c r="D59" s="346" t="s">
        <v>1601</v>
      </c>
      <c r="E59" s="339"/>
      <c r="F59" s="339"/>
      <c r="G59" s="339"/>
      <c r="H59" s="339"/>
      <c r="I59" s="339">
        <f t="shared" si="5"/>
        <v>0</v>
      </c>
      <c r="J59" s="339"/>
      <c r="K59" s="339"/>
      <c r="L59" s="339"/>
      <c r="M59" s="339"/>
      <c r="N59" s="339"/>
      <c r="O59" s="339"/>
      <c r="P59" s="351">
        <f t="shared" si="7"/>
        <v>0</v>
      </c>
    </row>
    <row r="60" spans="1:16" s="3" customFormat="1">
      <c r="A60" s="941"/>
      <c r="B60" s="311"/>
      <c r="C60" s="311" t="s">
        <v>1610</v>
      </c>
      <c r="D60" s="346" t="s">
        <v>1603</v>
      </c>
      <c r="E60" s="339"/>
      <c r="F60" s="339"/>
      <c r="G60" s="339"/>
      <c r="H60" s="339"/>
      <c r="I60" s="339">
        <f t="shared" si="5"/>
        <v>0</v>
      </c>
      <c r="J60" s="339"/>
      <c r="K60" s="339"/>
      <c r="L60" s="339"/>
      <c r="M60" s="339"/>
      <c r="N60" s="339"/>
      <c r="O60" s="339"/>
      <c r="P60" s="351">
        <f t="shared" si="7"/>
        <v>0</v>
      </c>
    </row>
    <row r="61" spans="1:16" s="3" customFormat="1">
      <c r="A61" s="941"/>
      <c r="B61" s="311"/>
      <c r="C61" s="311" t="s">
        <v>1611</v>
      </c>
      <c r="D61" s="346" t="s">
        <v>578</v>
      </c>
      <c r="E61" s="339"/>
      <c r="F61" s="339"/>
      <c r="G61" s="339"/>
      <c r="H61" s="339"/>
      <c r="I61" s="339">
        <f t="shared" si="5"/>
        <v>0</v>
      </c>
      <c r="J61" s="339"/>
      <c r="K61" s="339"/>
      <c r="L61" s="339"/>
      <c r="M61" s="339"/>
      <c r="N61" s="339"/>
      <c r="O61" s="339"/>
      <c r="P61" s="351">
        <f t="shared" si="7"/>
        <v>0</v>
      </c>
    </row>
    <row r="62" spans="1:16" s="3" customFormat="1">
      <c r="A62" s="941"/>
      <c r="B62" s="311" t="s">
        <v>1560</v>
      </c>
      <c r="C62" s="311" t="s">
        <v>1612</v>
      </c>
      <c r="D62" s="346"/>
      <c r="E62" s="339">
        <f>SUM(E63:E68)</f>
        <v>0</v>
      </c>
      <c r="F62" s="339">
        <f>SUM(F63:F68)</f>
        <v>0</v>
      </c>
      <c r="G62" s="339">
        <f>SUM(G63:G68)</f>
        <v>0</v>
      </c>
      <c r="H62" s="339">
        <f>SUM(H63:H68)</f>
        <v>0</v>
      </c>
      <c r="I62" s="339">
        <f t="shared" si="5"/>
        <v>0</v>
      </c>
      <c r="J62" s="339">
        <f t="shared" ref="J62:O62" si="14">SUM(J63:J68)</f>
        <v>0</v>
      </c>
      <c r="K62" s="339">
        <f t="shared" si="14"/>
        <v>0</v>
      </c>
      <c r="L62" s="339">
        <f t="shared" si="14"/>
        <v>0</v>
      </c>
      <c r="M62" s="339">
        <f t="shared" si="14"/>
        <v>0</v>
      </c>
      <c r="N62" s="339">
        <f t="shared" si="14"/>
        <v>0</v>
      </c>
      <c r="O62" s="339">
        <f t="shared" si="14"/>
        <v>0</v>
      </c>
      <c r="P62" s="351">
        <f t="shared" si="7"/>
        <v>0</v>
      </c>
    </row>
    <row r="63" spans="1:16" s="3" customFormat="1">
      <c r="A63" s="941"/>
      <c r="B63" s="311"/>
      <c r="C63" s="311" t="s">
        <v>1613</v>
      </c>
      <c r="D63" s="957" t="s">
        <v>1595</v>
      </c>
      <c r="E63" s="339"/>
      <c r="F63" s="339"/>
      <c r="G63" s="339"/>
      <c r="H63" s="339"/>
      <c r="I63" s="339">
        <f t="shared" si="5"/>
        <v>0</v>
      </c>
      <c r="J63" s="339"/>
      <c r="K63" s="339"/>
      <c r="L63" s="339"/>
      <c r="M63" s="339"/>
      <c r="N63" s="339"/>
      <c r="O63" s="339"/>
      <c r="P63" s="351">
        <f t="shared" si="7"/>
        <v>0</v>
      </c>
    </row>
    <row r="64" spans="1:16" s="3" customFormat="1">
      <c r="A64" s="941"/>
      <c r="B64" s="311"/>
      <c r="C64" s="311" t="s">
        <v>1614</v>
      </c>
      <c r="D64" s="346" t="s">
        <v>1597</v>
      </c>
      <c r="E64" s="339"/>
      <c r="F64" s="339"/>
      <c r="G64" s="339"/>
      <c r="H64" s="339"/>
      <c r="I64" s="339">
        <f t="shared" si="5"/>
        <v>0</v>
      </c>
      <c r="J64" s="339"/>
      <c r="K64" s="339"/>
      <c r="L64" s="339"/>
      <c r="M64" s="339"/>
      <c r="N64" s="339"/>
      <c r="O64" s="339"/>
      <c r="P64" s="351">
        <f t="shared" si="7"/>
        <v>0</v>
      </c>
    </row>
    <row r="65" spans="1:16" s="3" customFormat="1">
      <c r="A65" s="941"/>
      <c r="B65" s="311"/>
      <c r="C65" s="311" t="s">
        <v>1615</v>
      </c>
      <c r="D65" s="346" t="s">
        <v>1599</v>
      </c>
      <c r="E65" s="339"/>
      <c r="F65" s="339"/>
      <c r="G65" s="339"/>
      <c r="H65" s="339"/>
      <c r="I65" s="339">
        <f t="shared" si="5"/>
        <v>0</v>
      </c>
      <c r="J65" s="339"/>
      <c r="K65" s="339"/>
      <c r="L65" s="339"/>
      <c r="M65" s="339"/>
      <c r="N65" s="339"/>
      <c r="O65" s="339"/>
      <c r="P65" s="351">
        <f t="shared" si="7"/>
        <v>0</v>
      </c>
    </row>
    <row r="66" spans="1:16" s="3" customFormat="1">
      <c r="A66" s="941"/>
      <c r="B66" s="311"/>
      <c r="C66" s="311" t="s">
        <v>1616</v>
      </c>
      <c r="D66" s="346" t="s">
        <v>1601</v>
      </c>
      <c r="E66" s="339"/>
      <c r="F66" s="339"/>
      <c r="G66" s="339"/>
      <c r="H66" s="339"/>
      <c r="I66" s="339">
        <f t="shared" si="5"/>
        <v>0</v>
      </c>
      <c r="J66" s="339"/>
      <c r="K66" s="339"/>
      <c r="L66" s="339"/>
      <c r="M66" s="339"/>
      <c r="N66" s="339"/>
      <c r="O66" s="339"/>
      <c r="P66" s="351">
        <f t="shared" si="7"/>
        <v>0</v>
      </c>
    </row>
    <row r="67" spans="1:16" s="3" customFormat="1">
      <c r="A67" s="941"/>
      <c r="B67" s="311"/>
      <c r="C67" s="311" t="s">
        <v>1617</v>
      </c>
      <c r="D67" s="346" t="s">
        <v>1603</v>
      </c>
      <c r="E67" s="339"/>
      <c r="F67" s="339"/>
      <c r="G67" s="339"/>
      <c r="H67" s="339"/>
      <c r="I67" s="339">
        <f t="shared" si="5"/>
        <v>0</v>
      </c>
      <c r="J67" s="339"/>
      <c r="K67" s="339"/>
      <c r="L67" s="339"/>
      <c r="M67" s="339"/>
      <c r="N67" s="339"/>
      <c r="O67" s="339"/>
      <c r="P67" s="351">
        <f t="shared" si="7"/>
        <v>0</v>
      </c>
    </row>
    <row r="68" spans="1:16" s="3" customFormat="1">
      <c r="A68" s="941"/>
      <c r="B68" s="311"/>
      <c r="C68" s="311" t="s">
        <v>1618</v>
      </c>
      <c r="D68" s="346" t="s">
        <v>578</v>
      </c>
      <c r="E68" s="339"/>
      <c r="F68" s="339"/>
      <c r="G68" s="339"/>
      <c r="H68" s="339"/>
      <c r="I68" s="339">
        <f t="shared" si="5"/>
        <v>0</v>
      </c>
      <c r="J68" s="339"/>
      <c r="K68" s="339"/>
      <c r="L68" s="339"/>
      <c r="M68" s="339"/>
      <c r="N68" s="339"/>
      <c r="O68" s="339"/>
      <c r="P68" s="351">
        <f t="shared" si="7"/>
        <v>0</v>
      </c>
    </row>
    <row r="69" spans="1:16" s="3" customFormat="1">
      <c r="A69" s="941"/>
      <c r="B69" s="311" t="s">
        <v>1562</v>
      </c>
      <c r="C69" s="311" t="s">
        <v>1587</v>
      </c>
      <c r="D69" s="346"/>
      <c r="E69" s="339">
        <f>SUM(E70:E75)</f>
        <v>0</v>
      </c>
      <c r="F69" s="339">
        <f>SUM(F70:F75)</f>
        <v>0</v>
      </c>
      <c r="G69" s="339">
        <f>SUM(G70:G75)</f>
        <v>0</v>
      </c>
      <c r="H69" s="339">
        <f>SUM(H70:H75)</f>
        <v>0</v>
      </c>
      <c r="I69" s="339">
        <f t="shared" si="5"/>
        <v>0</v>
      </c>
      <c r="J69" s="339">
        <f t="shared" ref="J69:O69" si="15">SUM(J70:J75)</f>
        <v>0</v>
      </c>
      <c r="K69" s="339">
        <f t="shared" si="15"/>
        <v>0</v>
      </c>
      <c r="L69" s="339">
        <f t="shared" si="15"/>
        <v>0</v>
      </c>
      <c r="M69" s="339">
        <f t="shared" si="15"/>
        <v>0</v>
      </c>
      <c r="N69" s="339">
        <f t="shared" si="15"/>
        <v>0</v>
      </c>
      <c r="O69" s="339">
        <f t="shared" si="15"/>
        <v>0</v>
      </c>
      <c r="P69" s="351">
        <f t="shared" si="7"/>
        <v>0</v>
      </c>
    </row>
    <row r="70" spans="1:16" s="3" customFormat="1">
      <c r="A70" s="941"/>
      <c r="B70" s="311"/>
      <c r="C70" s="311" t="s">
        <v>1619</v>
      </c>
      <c r="D70" s="957" t="s">
        <v>1595</v>
      </c>
      <c r="E70" s="339"/>
      <c r="F70" s="339"/>
      <c r="G70" s="339"/>
      <c r="H70" s="339"/>
      <c r="I70" s="339">
        <f t="shared" si="5"/>
        <v>0</v>
      </c>
      <c r="J70" s="339"/>
      <c r="K70" s="339"/>
      <c r="L70" s="339"/>
      <c r="M70" s="339"/>
      <c r="N70" s="339"/>
      <c r="O70" s="339"/>
      <c r="P70" s="351">
        <f t="shared" si="7"/>
        <v>0</v>
      </c>
    </row>
    <row r="71" spans="1:16" s="3" customFormat="1">
      <c r="A71" s="941"/>
      <c r="B71" s="311"/>
      <c r="C71" s="311" t="s">
        <v>1620</v>
      </c>
      <c r="D71" s="346" t="s">
        <v>1597</v>
      </c>
      <c r="E71" s="339"/>
      <c r="F71" s="339"/>
      <c r="G71" s="339"/>
      <c r="H71" s="339"/>
      <c r="I71" s="339">
        <f t="shared" si="5"/>
        <v>0</v>
      </c>
      <c r="J71" s="339"/>
      <c r="K71" s="339"/>
      <c r="L71" s="339"/>
      <c r="M71" s="339"/>
      <c r="N71" s="339"/>
      <c r="O71" s="339"/>
      <c r="P71" s="351">
        <f t="shared" si="7"/>
        <v>0</v>
      </c>
    </row>
    <row r="72" spans="1:16" s="3" customFormat="1">
      <c r="A72" s="941"/>
      <c r="B72" s="311"/>
      <c r="C72" s="311" t="s">
        <v>1621</v>
      </c>
      <c r="D72" s="346" t="s">
        <v>1599</v>
      </c>
      <c r="E72" s="339"/>
      <c r="F72" s="339"/>
      <c r="G72" s="339"/>
      <c r="H72" s="339"/>
      <c r="I72" s="339">
        <f t="shared" si="5"/>
        <v>0</v>
      </c>
      <c r="J72" s="339"/>
      <c r="K72" s="339"/>
      <c r="L72" s="339"/>
      <c r="M72" s="339"/>
      <c r="N72" s="339"/>
      <c r="O72" s="339"/>
      <c r="P72" s="351">
        <f t="shared" si="7"/>
        <v>0</v>
      </c>
    </row>
    <row r="73" spans="1:16" s="3" customFormat="1">
      <c r="A73" s="941"/>
      <c r="B73" s="311"/>
      <c r="C73" s="311" t="s">
        <v>1622</v>
      </c>
      <c r="D73" s="346" t="s">
        <v>1601</v>
      </c>
      <c r="E73" s="339"/>
      <c r="F73" s="339"/>
      <c r="G73" s="339"/>
      <c r="H73" s="339"/>
      <c r="I73" s="339">
        <f t="shared" si="5"/>
        <v>0</v>
      </c>
      <c r="J73" s="339"/>
      <c r="K73" s="339"/>
      <c r="L73" s="339"/>
      <c r="M73" s="339"/>
      <c r="N73" s="339"/>
      <c r="O73" s="339"/>
      <c r="P73" s="351">
        <f t="shared" si="7"/>
        <v>0</v>
      </c>
    </row>
    <row r="74" spans="1:16" s="3" customFormat="1">
      <c r="A74" s="941"/>
      <c r="B74" s="311"/>
      <c r="C74" s="311" t="s">
        <v>1623</v>
      </c>
      <c r="D74" s="346" t="s">
        <v>1603</v>
      </c>
      <c r="E74" s="339"/>
      <c r="F74" s="339"/>
      <c r="G74" s="339"/>
      <c r="H74" s="339"/>
      <c r="I74" s="339">
        <f t="shared" si="5"/>
        <v>0</v>
      </c>
      <c r="J74" s="339"/>
      <c r="K74" s="339"/>
      <c r="L74" s="339"/>
      <c r="M74" s="339"/>
      <c r="N74" s="339"/>
      <c r="O74" s="339"/>
      <c r="P74" s="351">
        <f t="shared" si="7"/>
        <v>0</v>
      </c>
    </row>
    <row r="75" spans="1:16" s="3" customFormat="1">
      <c r="A75" s="941"/>
      <c r="B75" s="311"/>
      <c r="C75" s="311" t="s">
        <v>1624</v>
      </c>
      <c r="D75" s="346" t="s">
        <v>578</v>
      </c>
      <c r="E75" s="339"/>
      <c r="F75" s="339"/>
      <c r="G75" s="339"/>
      <c r="H75" s="339"/>
      <c r="I75" s="339">
        <f t="shared" si="5"/>
        <v>0</v>
      </c>
      <c r="J75" s="339"/>
      <c r="K75" s="339"/>
      <c r="L75" s="339"/>
      <c r="M75" s="339"/>
      <c r="N75" s="339"/>
      <c r="O75" s="339"/>
      <c r="P75" s="351">
        <f t="shared" si="7"/>
        <v>0</v>
      </c>
    </row>
    <row r="76" spans="1:16" s="3" customFormat="1">
      <c r="A76" s="935">
        <v>13</v>
      </c>
      <c r="B76" s="311" t="s">
        <v>1625</v>
      </c>
      <c r="C76" s="311"/>
      <c r="D76" s="346"/>
      <c r="E76" s="339">
        <f>E77+E84+E91</f>
        <v>0</v>
      </c>
      <c r="F76" s="339">
        <f>F77+F84+F91</f>
        <v>0</v>
      </c>
      <c r="G76" s="339">
        <f>G77+G84+G91</f>
        <v>0</v>
      </c>
      <c r="H76" s="339">
        <f>H77+H84+H91</f>
        <v>0</v>
      </c>
      <c r="I76" s="339">
        <f t="shared" si="5"/>
        <v>0</v>
      </c>
      <c r="J76" s="339">
        <f t="shared" ref="J76:O76" si="16">J77+J84+J91</f>
        <v>0</v>
      </c>
      <c r="K76" s="339">
        <f t="shared" si="16"/>
        <v>0</v>
      </c>
      <c r="L76" s="339">
        <f t="shared" si="16"/>
        <v>0</v>
      </c>
      <c r="M76" s="339">
        <f t="shared" si="16"/>
        <v>0</v>
      </c>
      <c r="N76" s="339">
        <f t="shared" si="16"/>
        <v>0</v>
      </c>
      <c r="O76" s="339">
        <f t="shared" si="16"/>
        <v>0</v>
      </c>
      <c r="P76" s="351">
        <f t="shared" si="7"/>
        <v>0</v>
      </c>
    </row>
    <row r="77" spans="1:16" s="3" customFormat="1">
      <c r="A77" s="941"/>
      <c r="B77" s="311" t="s">
        <v>1556</v>
      </c>
      <c r="C77" s="311" t="s">
        <v>1589</v>
      </c>
      <c r="D77" s="348"/>
      <c r="E77" s="339">
        <f>SUM(E78:E83)</f>
        <v>0</v>
      </c>
      <c r="F77" s="339">
        <f>SUM(F78:F83)</f>
        <v>0</v>
      </c>
      <c r="G77" s="339">
        <f>SUM(G78:G83)</f>
        <v>0</v>
      </c>
      <c r="H77" s="339">
        <f>SUM(H78:H83)</f>
        <v>0</v>
      </c>
      <c r="I77" s="339">
        <f t="shared" si="5"/>
        <v>0</v>
      </c>
      <c r="J77" s="339">
        <f t="shared" ref="J77:O77" si="17">SUM(J78:J83)</f>
        <v>0</v>
      </c>
      <c r="K77" s="339">
        <f t="shared" si="17"/>
        <v>0</v>
      </c>
      <c r="L77" s="339">
        <f t="shared" si="17"/>
        <v>0</v>
      </c>
      <c r="M77" s="339">
        <f t="shared" si="17"/>
        <v>0</v>
      </c>
      <c r="N77" s="339">
        <f t="shared" si="17"/>
        <v>0</v>
      </c>
      <c r="O77" s="339">
        <f t="shared" si="17"/>
        <v>0</v>
      </c>
      <c r="P77" s="351">
        <f t="shared" si="7"/>
        <v>0</v>
      </c>
    </row>
    <row r="78" spans="1:16" s="3" customFormat="1">
      <c r="A78" s="941"/>
      <c r="B78" s="311"/>
      <c r="C78" s="311" t="s">
        <v>1594</v>
      </c>
      <c r="D78" s="957" t="s">
        <v>1595</v>
      </c>
      <c r="E78" s="339"/>
      <c r="F78" s="339"/>
      <c r="G78" s="339"/>
      <c r="H78" s="339"/>
      <c r="I78" s="339">
        <f t="shared" si="5"/>
        <v>0</v>
      </c>
      <c r="J78" s="339"/>
      <c r="K78" s="339"/>
      <c r="L78" s="339"/>
      <c r="M78" s="339"/>
      <c r="N78" s="339"/>
      <c r="O78" s="339"/>
      <c r="P78" s="351">
        <f t="shared" si="7"/>
        <v>0</v>
      </c>
    </row>
    <row r="79" spans="1:16" s="3" customFormat="1">
      <c r="A79" s="941"/>
      <c r="B79" s="311"/>
      <c r="C79" s="311" t="s">
        <v>1596</v>
      </c>
      <c r="D79" s="346" t="s">
        <v>1597</v>
      </c>
      <c r="E79" s="339"/>
      <c r="F79" s="339"/>
      <c r="G79" s="339"/>
      <c r="H79" s="339"/>
      <c r="I79" s="339">
        <f t="shared" si="5"/>
        <v>0</v>
      </c>
      <c r="J79" s="339"/>
      <c r="K79" s="339"/>
      <c r="L79" s="339"/>
      <c r="M79" s="339"/>
      <c r="N79" s="339"/>
      <c r="O79" s="339"/>
      <c r="P79" s="351">
        <f t="shared" si="7"/>
        <v>0</v>
      </c>
    </row>
    <row r="80" spans="1:16" s="3" customFormat="1">
      <c r="A80" s="941"/>
      <c r="B80" s="311"/>
      <c r="C80" s="311" t="s">
        <v>1598</v>
      </c>
      <c r="D80" s="346" t="s">
        <v>1599</v>
      </c>
      <c r="E80" s="339"/>
      <c r="F80" s="339"/>
      <c r="G80" s="339"/>
      <c r="H80" s="339"/>
      <c r="I80" s="339">
        <f t="shared" si="5"/>
        <v>0</v>
      </c>
      <c r="J80" s="339"/>
      <c r="K80" s="339"/>
      <c r="L80" s="339"/>
      <c r="M80" s="339"/>
      <c r="N80" s="339"/>
      <c r="O80" s="339"/>
      <c r="P80" s="351">
        <f t="shared" si="7"/>
        <v>0</v>
      </c>
    </row>
    <row r="81" spans="1:16" s="3" customFormat="1">
      <c r="A81" s="941"/>
      <c r="B81" s="311"/>
      <c r="C81" s="311" t="s">
        <v>1600</v>
      </c>
      <c r="D81" s="346" t="s">
        <v>1601</v>
      </c>
      <c r="E81" s="339"/>
      <c r="F81" s="339"/>
      <c r="G81" s="339"/>
      <c r="H81" s="339"/>
      <c r="I81" s="339">
        <f t="shared" si="5"/>
        <v>0</v>
      </c>
      <c r="J81" s="339"/>
      <c r="K81" s="339"/>
      <c r="L81" s="339"/>
      <c r="M81" s="339"/>
      <c r="N81" s="339"/>
      <c r="O81" s="339"/>
      <c r="P81" s="351">
        <f t="shared" si="7"/>
        <v>0</v>
      </c>
    </row>
    <row r="82" spans="1:16" s="3" customFormat="1">
      <c r="A82" s="941"/>
      <c r="B82" s="311"/>
      <c r="C82" s="311" t="s">
        <v>1602</v>
      </c>
      <c r="D82" s="346" t="s">
        <v>1603</v>
      </c>
      <c r="E82" s="339"/>
      <c r="F82" s="339"/>
      <c r="G82" s="339"/>
      <c r="H82" s="339"/>
      <c r="I82" s="339">
        <f t="shared" si="5"/>
        <v>0</v>
      </c>
      <c r="J82" s="339"/>
      <c r="K82" s="339"/>
      <c r="L82" s="339"/>
      <c r="M82" s="339"/>
      <c r="N82" s="339"/>
      <c r="O82" s="339"/>
      <c r="P82" s="351">
        <f t="shared" si="7"/>
        <v>0</v>
      </c>
    </row>
    <row r="83" spans="1:16" s="3" customFormat="1">
      <c r="A83" s="941"/>
      <c r="B83" s="311"/>
      <c r="C83" s="311" t="s">
        <v>1604</v>
      </c>
      <c r="D83" s="346" t="s">
        <v>578</v>
      </c>
      <c r="E83" s="339"/>
      <c r="F83" s="339"/>
      <c r="G83" s="339"/>
      <c r="H83" s="339"/>
      <c r="I83" s="339">
        <f t="shared" si="5"/>
        <v>0</v>
      </c>
      <c r="J83" s="339"/>
      <c r="K83" s="339"/>
      <c r="L83" s="339"/>
      <c r="M83" s="339"/>
      <c r="N83" s="339"/>
      <c r="O83" s="339"/>
      <c r="P83" s="351">
        <f t="shared" si="7"/>
        <v>0</v>
      </c>
    </row>
    <row r="84" spans="1:16" s="3" customFormat="1">
      <c r="A84" s="941"/>
      <c r="B84" s="311" t="s">
        <v>1558</v>
      </c>
      <c r="C84" s="311" t="s">
        <v>1590</v>
      </c>
      <c r="D84" s="348"/>
      <c r="E84" s="339">
        <f>SUM(E85:E90)</f>
        <v>0</v>
      </c>
      <c r="F84" s="339">
        <f>SUM(F85:F90)</f>
        <v>0</v>
      </c>
      <c r="G84" s="339">
        <f>SUM(G85:G90)</f>
        <v>0</v>
      </c>
      <c r="H84" s="339">
        <f>SUM(H85:H90)</f>
        <v>0</v>
      </c>
      <c r="I84" s="339">
        <f t="shared" si="5"/>
        <v>0</v>
      </c>
      <c r="J84" s="339">
        <f t="shared" ref="J84:O84" si="18">SUM(J85:J90)</f>
        <v>0</v>
      </c>
      <c r="K84" s="339">
        <f t="shared" si="18"/>
        <v>0</v>
      </c>
      <c r="L84" s="339">
        <f t="shared" si="18"/>
        <v>0</v>
      </c>
      <c r="M84" s="339">
        <f t="shared" si="18"/>
        <v>0</v>
      </c>
      <c r="N84" s="339">
        <f t="shared" si="18"/>
        <v>0</v>
      </c>
      <c r="O84" s="339">
        <f t="shared" si="18"/>
        <v>0</v>
      </c>
      <c r="P84" s="351">
        <f t="shared" si="7"/>
        <v>0</v>
      </c>
    </row>
    <row r="85" spans="1:16" s="3" customFormat="1">
      <c r="A85" s="941"/>
      <c r="B85" s="311"/>
      <c r="C85" s="311" t="s">
        <v>1606</v>
      </c>
      <c r="D85" s="957" t="s">
        <v>1595</v>
      </c>
      <c r="E85" s="339"/>
      <c r="F85" s="339"/>
      <c r="G85" s="339"/>
      <c r="H85" s="339"/>
      <c r="I85" s="339">
        <f t="shared" si="5"/>
        <v>0</v>
      </c>
      <c r="J85" s="339"/>
      <c r="K85" s="339"/>
      <c r="L85" s="339"/>
      <c r="M85" s="339"/>
      <c r="N85" s="339"/>
      <c r="O85" s="339"/>
      <c r="P85" s="351">
        <f t="shared" si="7"/>
        <v>0</v>
      </c>
    </row>
    <row r="86" spans="1:16" s="3" customFormat="1">
      <c r="A86" s="941"/>
      <c r="B86" s="311"/>
      <c r="C86" s="311" t="s">
        <v>1607</v>
      </c>
      <c r="D86" s="346" t="s">
        <v>1597</v>
      </c>
      <c r="E86" s="339"/>
      <c r="F86" s="339"/>
      <c r="G86" s="339"/>
      <c r="H86" s="339"/>
      <c r="I86" s="339">
        <f t="shared" si="5"/>
        <v>0</v>
      </c>
      <c r="J86" s="339"/>
      <c r="K86" s="339"/>
      <c r="L86" s="339"/>
      <c r="M86" s="339"/>
      <c r="N86" s="339"/>
      <c r="O86" s="339"/>
      <c r="P86" s="351">
        <f t="shared" si="7"/>
        <v>0</v>
      </c>
    </row>
    <row r="87" spans="1:16" s="3" customFormat="1">
      <c r="A87" s="941"/>
      <c r="B87" s="311"/>
      <c r="C87" s="311" t="s">
        <v>1608</v>
      </c>
      <c r="D87" s="346" t="s">
        <v>1599</v>
      </c>
      <c r="E87" s="339"/>
      <c r="F87" s="339"/>
      <c r="G87" s="339"/>
      <c r="H87" s="339"/>
      <c r="I87" s="339">
        <f t="shared" si="5"/>
        <v>0</v>
      </c>
      <c r="J87" s="339"/>
      <c r="K87" s="339"/>
      <c r="L87" s="339"/>
      <c r="M87" s="339"/>
      <c r="N87" s="339"/>
      <c r="O87" s="339"/>
      <c r="P87" s="351">
        <f t="shared" si="7"/>
        <v>0</v>
      </c>
    </row>
    <row r="88" spans="1:16" s="3" customFormat="1">
      <c r="A88" s="941"/>
      <c r="B88" s="311"/>
      <c r="C88" s="311" t="s">
        <v>1609</v>
      </c>
      <c r="D88" s="346" t="s">
        <v>1601</v>
      </c>
      <c r="E88" s="339"/>
      <c r="F88" s="339"/>
      <c r="G88" s="339"/>
      <c r="H88" s="339"/>
      <c r="I88" s="339">
        <f t="shared" si="5"/>
        <v>0</v>
      </c>
      <c r="J88" s="339"/>
      <c r="K88" s="339"/>
      <c r="L88" s="339"/>
      <c r="M88" s="339"/>
      <c r="N88" s="339"/>
      <c r="O88" s="339"/>
      <c r="P88" s="351">
        <f t="shared" si="7"/>
        <v>0</v>
      </c>
    </row>
    <row r="89" spans="1:16" s="3" customFormat="1">
      <c r="A89" s="941"/>
      <c r="B89" s="311"/>
      <c r="C89" s="311" t="s">
        <v>1610</v>
      </c>
      <c r="D89" s="346" t="s">
        <v>1603</v>
      </c>
      <c r="E89" s="339"/>
      <c r="F89" s="339"/>
      <c r="G89" s="339"/>
      <c r="H89" s="339"/>
      <c r="I89" s="339">
        <f t="shared" si="5"/>
        <v>0</v>
      </c>
      <c r="J89" s="339"/>
      <c r="K89" s="339"/>
      <c r="L89" s="339"/>
      <c r="M89" s="339"/>
      <c r="N89" s="339"/>
      <c r="O89" s="339"/>
      <c r="P89" s="351">
        <f t="shared" si="7"/>
        <v>0</v>
      </c>
    </row>
    <row r="90" spans="1:16" s="3" customFormat="1">
      <c r="A90" s="941"/>
      <c r="B90" s="311"/>
      <c r="C90" s="311" t="s">
        <v>1611</v>
      </c>
      <c r="D90" s="346" t="s">
        <v>578</v>
      </c>
      <c r="E90" s="339"/>
      <c r="F90" s="339"/>
      <c r="G90" s="339"/>
      <c r="H90" s="339"/>
      <c r="I90" s="339">
        <f t="shared" si="5"/>
        <v>0</v>
      </c>
      <c r="J90" s="339"/>
      <c r="K90" s="339"/>
      <c r="L90" s="339"/>
      <c r="M90" s="339"/>
      <c r="N90" s="339"/>
      <c r="O90" s="339"/>
      <c r="P90" s="351">
        <f t="shared" si="7"/>
        <v>0</v>
      </c>
    </row>
    <row r="91" spans="1:16" s="3" customFormat="1">
      <c r="A91" s="941"/>
      <c r="B91" s="311" t="s">
        <v>1560</v>
      </c>
      <c r="C91" s="311" t="s">
        <v>1626</v>
      </c>
      <c r="D91" s="348"/>
      <c r="E91" s="339">
        <f>SUM(E92:E97)</f>
        <v>0</v>
      </c>
      <c r="F91" s="339">
        <f>SUM(F92:F97)</f>
        <v>0</v>
      </c>
      <c r="G91" s="339">
        <f>SUM(G92:G97)</f>
        <v>0</v>
      </c>
      <c r="H91" s="339">
        <f>SUM(H92:H97)</f>
        <v>0</v>
      </c>
      <c r="I91" s="339">
        <f t="shared" si="5"/>
        <v>0</v>
      </c>
      <c r="J91" s="339">
        <f t="shared" ref="J91:O91" si="19">SUM(J92:J97)</f>
        <v>0</v>
      </c>
      <c r="K91" s="339">
        <f t="shared" si="19"/>
        <v>0</v>
      </c>
      <c r="L91" s="339">
        <f t="shared" si="19"/>
        <v>0</v>
      </c>
      <c r="M91" s="339">
        <f t="shared" si="19"/>
        <v>0</v>
      </c>
      <c r="N91" s="339">
        <f t="shared" si="19"/>
        <v>0</v>
      </c>
      <c r="O91" s="339">
        <f t="shared" si="19"/>
        <v>0</v>
      </c>
      <c r="P91" s="351">
        <f t="shared" si="7"/>
        <v>0</v>
      </c>
    </row>
    <row r="92" spans="1:16" s="3" customFormat="1">
      <c r="A92" s="941"/>
      <c r="B92" s="311"/>
      <c r="C92" s="311" t="s">
        <v>1613</v>
      </c>
      <c r="D92" s="957" t="s">
        <v>1595</v>
      </c>
      <c r="E92" s="339"/>
      <c r="F92" s="339"/>
      <c r="G92" s="339"/>
      <c r="H92" s="339"/>
      <c r="I92" s="339">
        <f t="shared" si="5"/>
        <v>0</v>
      </c>
      <c r="J92" s="339"/>
      <c r="K92" s="339"/>
      <c r="L92" s="339"/>
      <c r="M92" s="339"/>
      <c r="N92" s="339"/>
      <c r="O92" s="339"/>
      <c r="P92" s="351">
        <f t="shared" si="7"/>
        <v>0</v>
      </c>
    </row>
    <row r="93" spans="1:16" s="3" customFormat="1">
      <c r="A93" s="941"/>
      <c r="B93" s="311"/>
      <c r="C93" s="311" t="s">
        <v>1614</v>
      </c>
      <c r="D93" s="346" t="s">
        <v>1597</v>
      </c>
      <c r="E93" s="339"/>
      <c r="F93" s="339"/>
      <c r="G93" s="339"/>
      <c r="H93" s="339"/>
      <c r="I93" s="339">
        <f t="shared" si="5"/>
        <v>0</v>
      </c>
      <c r="J93" s="339"/>
      <c r="K93" s="339"/>
      <c r="L93" s="339"/>
      <c r="M93" s="339"/>
      <c r="N93" s="339"/>
      <c r="O93" s="339"/>
      <c r="P93" s="351">
        <f t="shared" si="7"/>
        <v>0</v>
      </c>
    </row>
    <row r="94" spans="1:16" s="3" customFormat="1">
      <c r="A94" s="941"/>
      <c r="B94" s="311"/>
      <c r="C94" s="311" t="s">
        <v>1615</v>
      </c>
      <c r="D94" s="346" t="s">
        <v>1599</v>
      </c>
      <c r="E94" s="339"/>
      <c r="F94" s="339"/>
      <c r="G94" s="339"/>
      <c r="H94" s="339"/>
      <c r="I94" s="339">
        <f>E94-F94-G94-H94</f>
        <v>0</v>
      </c>
      <c r="J94" s="339"/>
      <c r="K94" s="339"/>
      <c r="L94" s="339"/>
      <c r="M94" s="339"/>
      <c r="N94" s="339"/>
      <c r="O94" s="339"/>
      <c r="P94" s="351">
        <f>I94+J94+K94+L94-M94-N94-O94</f>
        <v>0</v>
      </c>
    </row>
    <row r="95" spans="1:16" s="3" customFormat="1">
      <c r="A95" s="941"/>
      <c r="B95" s="311"/>
      <c r="C95" s="311" t="s">
        <v>1616</v>
      </c>
      <c r="D95" s="346" t="s">
        <v>1601</v>
      </c>
      <c r="E95" s="339"/>
      <c r="F95" s="339"/>
      <c r="G95" s="339"/>
      <c r="H95" s="339"/>
      <c r="I95" s="339">
        <f>E95-F95-G95-H95</f>
        <v>0</v>
      </c>
      <c r="J95" s="339"/>
      <c r="K95" s="339"/>
      <c r="L95" s="339"/>
      <c r="M95" s="339"/>
      <c r="N95" s="339"/>
      <c r="O95" s="339"/>
      <c r="P95" s="351">
        <f>I95+J95+K95+L95-M95-N95-O95</f>
        <v>0</v>
      </c>
    </row>
    <row r="96" spans="1:16" s="3" customFormat="1">
      <c r="A96" s="941"/>
      <c r="B96" s="311"/>
      <c r="C96" s="311" t="s">
        <v>1617</v>
      </c>
      <c r="D96" s="346" t="s">
        <v>1603</v>
      </c>
      <c r="E96" s="339"/>
      <c r="F96" s="339"/>
      <c r="G96" s="339"/>
      <c r="H96" s="339"/>
      <c r="I96" s="339">
        <f>E96-F96-G96-H96</f>
        <v>0</v>
      </c>
      <c r="J96" s="339"/>
      <c r="K96" s="339"/>
      <c r="L96" s="339"/>
      <c r="M96" s="339"/>
      <c r="N96" s="339"/>
      <c r="O96" s="339"/>
      <c r="P96" s="351">
        <f>I96+J96+K96+L96-M96-N96-O96</f>
        <v>0</v>
      </c>
    </row>
    <row r="97" spans="1:16" s="3" customFormat="1">
      <c r="A97" s="941"/>
      <c r="B97" s="311"/>
      <c r="C97" s="311" t="s">
        <v>1618</v>
      </c>
      <c r="D97" s="346" t="s">
        <v>578</v>
      </c>
      <c r="E97" s="339"/>
      <c r="F97" s="339"/>
      <c r="G97" s="339"/>
      <c r="H97" s="339"/>
      <c r="I97" s="339">
        <f>E97-F97-G97-H97</f>
        <v>0</v>
      </c>
      <c r="J97" s="339"/>
      <c r="K97" s="339"/>
      <c r="L97" s="339"/>
      <c r="M97" s="339"/>
      <c r="N97" s="339"/>
      <c r="O97" s="339"/>
      <c r="P97" s="351">
        <f>I97+J97+K97+L97-M97-N97-O97</f>
        <v>0</v>
      </c>
    </row>
    <row r="98" spans="1:16" s="1" customFormat="1">
      <c r="A98" s="1060"/>
      <c r="B98" s="2743"/>
      <c r="C98" s="2743"/>
      <c r="D98" s="2744"/>
      <c r="E98" s="2744"/>
      <c r="F98" s="2744"/>
      <c r="G98" s="2744"/>
      <c r="H98" s="2744"/>
      <c r="I98" s="2744"/>
      <c r="J98" s="2744"/>
      <c r="K98" s="2744"/>
      <c r="L98" s="2744"/>
      <c r="M98" s="2744"/>
      <c r="N98" s="2744"/>
      <c r="O98" s="2831"/>
      <c r="P98" s="2770"/>
    </row>
    <row r="99" spans="1:16" s="1" customFormat="1">
      <c r="A99" s="2790"/>
      <c r="B99" s="2832" t="s">
        <v>1627</v>
      </c>
      <c r="C99" s="2789"/>
      <c r="D99" s="2789"/>
      <c r="E99" s="2833">
        <f t="shared" ref="E99:O99" si="20">E76+E47+E43+E38+E30</f>
        <v>0</v>
      </c>
      <c r="F99" s="2833">
        <f t="shared" si="20"/>
        <v>0</v>
      </c>
      <c r="G99" s="2833">
        <f t="shared" si="20"/>
        <v>0</v>
      </c>
      <c r="H99" s="2833">
        <f t="shared" si="20"/>
        <v>0</v>
      </c>
      <c r="I99" s="2833">
        <f t="shared" si="20"/>
        <v>0</v>
      </c>
      <c r="J99" s="2833">
        <f t="shared" si="20"/>
        <v>0</v>
      </c>
      <c r="K99" s="2833">
        <f t="shared" si="20"/>
        <v>0</v>
      </c>
      <c r="L99" s="2833">
        <f t="shared" si="20"/>
        <v>0</v>
      </c>
      <c r="M99" s="2833">
        <f t="shared" si="20"/>
        <v>0</v>
      </c>
      <c r="N99" s="2833">
        <f t="shared" si="20"/>
        <v>0</v>
      </c>
      <c r="O99" s="2834">
        <f t="shared" si="20"/>
        <v>0</v>
      </c>
      <c r="P99" s="2835">
        <f>P76+P47+P43+P38+P30</f>
        <v>0</v>
      </c>
    </row>
    <row r="100" spans="1:16" s="1" customFormat="1">
      <c r="A100" s="1060"/>
      <c r="B100" s="2743"/>
      <c r="C100" s="2743"/>
      <c r="D100" s="2744"/>
      <c r="E100" s="2744"/>
      <c r="F100" s="2744"/>
      <c r="G100" s="2744"/>
      <c r="H100" s="2744"/>
      <c r="I100" s="2744"/>
      <c r="J100" s="2744"/>
      <c r="K100" s="2744"/>
      <c r="L100" s="2744"/>
      <c r="M100" s="2744"/>
      <c r="N100" s="2744"/>
      <c r="O100" s="2831"/>
      <c r="P100" s="2770"/>
    </row>
    <row r="101" spans="1:16" s="3" customFormat="1">
      <c r="A101" s="935">
        <v>14</v>
      </c>
      <c r="B101" s="311" t="s">
        <v>1628</v>
      </c>
      <c r="C101" s="311"/>
      <c r="D101" s="957"/>
      <c r="E101" s="338"/>
      <c r="F101" s="338"/>
      <c r="G101" s="338"/>
      <c r="H101" s="338"/>
      <c r="I101" s="338">
        <f>E101-F101-G101-H101</f>
        <v>0</v>
      </c>
      <c r="J101" s="338"/>
      <c r="K101" s="338"/>
      <c r="L101" s="338"/>
      <c r="M101" s="338"/>
      <c r="N101" s="338"/>
      <c r="O101" s="338"/>
      <c r="P101" s="350">
        <f t="shared" ref="P101:P126" si="21">I101+J101+K101+L101-M101-N101-O101</f>
        <v>0</v>
      </c>
    </row>
    <row r="102" spans="1:16" s="3" customFormat="1">
      <c r="A102" s="935">
        <v>15</v>
      </c>
      <c r="B102" s="311" t="s">
        <v>1629</v>
      </c>
      <c r="C102" s="311"/>
      <c r="D102" s="346"/>
      <c r="E102" s="339"/>
      <c r="F102" s="339"/>
      <c r="G102" s="339"/>
      <c r="H102" s="339"/>
      <c r="I102" s="339">
        <f t="shared" ref="I102:I126" si="22">E102-F102-G102-H102</f>
        <v>0</v>
      </c>
      <c r="J102" s="339"/>
      <c r="K102" s="339"/>
      <c r="L102" s="339"/>
      <c r="M102" s="339"/>
      <c r="N102" s="339"/>
      <c r="O102" s="339"/>
      <c r="P102" s="351">
        <f t="shared" si="21"/>
        <v>0</v>
      </c>
    </row>
    <row r="103" spans="1:16" s="3" customFormat="1">
      <c r="A103" s="935">
        <v>16</v>
      </c>
      <c r="B103" s="311" t="s">
        <v>1630</v>
      </c>
      <c r="C103" s="311"/>
      <c r="D103" s="346"/>
      <c r="E103" s="339"/>
      <c r="F103" s="339"/>
      <c r="G103" s="339"/>
      <c r="H103" s="339"/>
      <c r="I103" s="339">
        <f t="shared" si="22"/>
        <v>0</v>
      </c>
      <c r="J103" s="339"/>
      <c r="K103" s="339"/>
      <c r="L103" s="339"/>
      <c r="M103" s="339"/>
      <c r="N103" s="339"/>
      <c r="O103" s="339"/>
      <c r="P103" s="351">
        <f t="shared" si="21"/>
        <v>0</v>
      </c>
    </row>
    <row r="104" spans="1:16" s="1" customFormat="1">
      <c r="A104" s="935">
        <v>17</v>
      </c>
      <c r="B104" s="311" t="s">
        <v>1631</v>
      </c>
      <c r="C104" s="311"/>
      <c r="D104" s="346"/>
      <c r="E104" s="339">
        <f>SUM(E105:E106)</f>
        <v>0</v>
      </c>
      <c r="F104" s="339">
        <f>SUM(F105:F106)</f>
        <v>0</v>
      </c>
      <c r="G104" s="339">
        <f>SUM(G105:G106)</f>
        <v>0</v>
      </c>
      <c r="H104" s="339">
        <f>SUM(H105:H106)</f>
        <v>0</v>
      </c>
      <c r="I104" s="339">
        <f t="shared" si="22"/>
        <v>0</v>
      </c>
      <c r="J104" s="339">
        <f t="shared" ref="J104:O104" si="23">SUM(J105:J106)</f>
        <v>0</v>
      </c>
      <c r="K104" s="339">
        <f t="shared" si="23"/>
        <v>0</v>
      </c>
      <c r="L104" s="339">
        <f t="shared" si="23"/>
        <v>0</v>
      </c>
      <c r="M104" s="339">
        <f t="shared" si="23"/>
        <v>0</v>
      </c>
      <c r="N104" s="339">
        <f t="shared" si="23"/>
        <v>0</v>
      </c>
      <c r="O104" s="339">
        <f t="shared" si="23"/>
        <v>0</v>
      </c>
      <c r="P104" s="351">
        <f t="shared" si="21"/>
        <v>0</v>
      </c>
    </row>
    <row r="105" spans="1:16" s="1" customFormat="1">
      <c r="A105" s="935"/>
      <c r="B105" s="311" t="s">
        <v>1556</v>
      </c>
      <c r="C105" s="311" t="s">
        <v>1632</v>
      </c>
      <c r="D105" s="346"/>
      <c r="E105" s="339"/>
      <c r="F105" s="339"/>
      <c r="G105" s="339"/>
      <c r="H105" s="339"/>
      <c r="I105" s="339">
        <f t="shared" si="22"/>
        <v>0</v>
      </c>
      <c r="J105" s="339"/>
      <c r="K105" s="339"/>
      <c r="L105" s="339"/>
      <c r="M105" s="339"/>
      <c r="N105" s="339"/>
      <c r="O105" s="339"/>
      <c r="P105" s="351">
        <f t="shared" si="21"/>
        <v>0</v>
      </c>
    </row>
    <row r="106" spans="1:16" s="3" customFormat="1">
      <c r="A106" s="935"/>
      <c r="B106" s="311" t="s">
        <v>1558</v>
      </c>
      <c r="C106" s="311" t="s">
        <v>1633</v>
      </c>
      <c r="D106" s="346"/>
      <c r="E106" s="339"/>
      <c r="F106" s="339"/>
      <c r="G106" s="339"/>
      <c r="H106" s="339"/>
      <c r="I106" s="339">
        <f t="shared" si="22"/>
        <v>0</v>
      </c>
      <c r="J106" s="339"/>
      <c r="K106" s="339"/>
      <c r="L106" s="339"/>
      <c r="M106" s="339"/>
      <c r="N106" s="339"/>
      <c r="O106" s="339"/>
      <c r="P106" s="351">
        <f t="shared" si="21"/>
        <v>0</v>
      </c>
    </row>
    <row r="107" spans="1:16" s="1" customFormat="1">
      <c r="A107" s="935">
        <v>18</v>
      </c>
      <c r="B107" s="311" t="s">
        <v>1685</v>
      </c>
      <c r="C107" s="311"/>
      <c r="D107" s="346"/>
      <c r="E107" s="339">
        <f>SUM(E108:E112)</f>
        <v>0</v>
      </c>
      <c r="F107" s="339">
        <f>SUM(F108:F112)</f>
        <v>0</v>
      </c>
      <c r="G107" s="339">
        <f>SUM(G108:G112)</f>
        <v>0</v>
      </c>
      <c r="H107" s="339">
        <f>SUM(H108:H112)</f>
        <v>0</v>
      </c>
      <c r="I107" s="339">
        <f t="shared" si="22"/>
        <v>0</v>
      </c>
      <c r="J107" s="339">
        <f t="shared" ref="J107:O107" si="24">SUM(J108:J112)</f>
        <v>0</v>
      </c>
      <c r="K107" s="339">
        <f t="shared" si="24"/>
        <v>0</v>
      </c>
      <c r="L107" s="339">
        <f t="shared" si="24"/>
        <v>0</v>
      </c>
      <c r="M107" s="339">
        <f t="shared" si="24"/>
        <v>0</v>
      </c>
      <c r="N107" s="339">
        <f t="shared" si="24"/>
        <v>0</v>
      </c>
      <c r="O107" s="339">
        <f t="shared" si="24"/>
        <v>0</v>
      </c>
      <c r="P107" s="351">
        <f t="shared" si="21"/>
        <v>0</v>
      </c>
    </row>
    <row r="108" spans="1:16" s="1" customFormat="1">
      <c r="A108" s="935"/>
      <c r="B108" s="311" t="s">
        <v>1556</v>
      </c>
      <c r="C108" s="2740" t="s">
        <v>1635</v>
      </c>
      <c r="D108" s="346"/>
      <c r="E108" s="339"/>
      <c r="F108" s="339"/>
      <c r="G108" s="339"/>
      <c r="H108" s="339"/>
      <c r="I108" s="339">
        <f t="shared" si="22"/>
        <v>0</v>
      </c>
      <c r="J108" s="339"/>
      <c r="K108" s="339"/>
      <c r="L108" s="339"/>
      <c r="M108" s="339"/>
      <c r="N108" s="339"/>
      <c r="O108" s="339"/>
      <c r="P108" s="351">
        <f t="shared" si="21"/>
        <v>0</v>
      </c>
    </row>
    <row r="109" spans="1:16" s="1" customFormat="1">
      <c r="A109" s="935"/>
      <c r="B109" s="311" t="s">
        <v>1558</v>
      </c>
      <c r="C109" s="2741" t="s">
        <v>1629</v>
      </c>
      <c r="D109" s="346"/>
      <c r="E109" s="339"/>
      <c r="F109" s="339"/>
      <c r="G109" s="339"/>
      <c r="H109" s="339"/>
      <c r="I109" s="339">
        <f t="shared" si="22"/>
        <v>0</v>
      </c>
      <c r="J109" s="339"/>
      <c r="K109" s="339"/>
      <c r="L109" s="339"/>
      <c r="M109" s="339"/>
      <c r="N109" s="339"/>
      <c r="O109" s="339"/>
      <c r="P109" s="351">
        <f t="shared" si="21"/>
        <v>0</v>
      </c>
    </row>
    <row r="110" spans="1:16" s="1" customFormat="1">
      <c r="A110" s="935"/>
      <c r="B110" s="311" t="s">
        <v>1560</v>
      </c>
      <c r="C110" s="2740" t="s">
        <v>1636</v>
      </c>
      <c r="D110" s="346"/>
      <c r="E110" s="339"/>
      <c r="F110" s="339"/>
      <c r="G110" s="339"/>
      <c r="H110" s="339"/>
      <c r="I110" s="339">
        <f t="shared" si="22"/>
        <v>0</v>
      </c>
      <c r="J110" s="339"/>
      <c r="K110" s="339"/>
      <c r="L110" s="339"/>
      <c r="M110" s="339"/>
      <c r="N110" s="339"/>
      <c r="O110" s="339"/>
      <c r="P110" s="351">
        <f t="shared" si="21"/>
        <v>0</v>
      </c>
    </row>
    <row r="111" spans="1:16" s="1" customFormat="1">
      <c r="A111" s="935"/>
      <c r="B111" s="311" t="s">
        <v>1562</v>
      </c>
      <c r="C111" s="2740" t="s">
        <v>1637</v>
      </c>
      <c r="D111" s="346"/>
      <c r="E111" s="339"/>
      <c r="F111" s="339"/>
      <c r="G111" s="339"/>
      <c r="H111" s="339"/>
      <c r="I111" s="339">
        <f t="shared" si="22"/>
        <v>0</v>
      </c>
      <c r="J111" s="339"/>
      <c r="K111" s="339"/>
      <c r="L111" s="339"/>
      <c r="M111" s="339"/>
      <c r="N111" s="339"/>
      <c r="O111" s="339"/>
      <c r="P111" s="351">
        <f t="shared" si="21"/>
        <v>0</v>
      </c>
    </row>
    <row r="112" spans="1:16" s="3" customFormat="1">
      <c r="A112" s="935"/>
      <c r="B112" s="311" t="s">
        <v>1578</v>
      </c>
      <c r="C112" s="2740" t="s">
        <v>1638</v>
      </c>
      <c r="D112" s="346"/>
      <c r="E112" s="339"/>
      <c r="F112" s="339"/>
      <c r="G112" s="339"/>
      <c r="H112" s="339"/>
      <c r="I112" s="339">
        <f t="shared" si="22"/>
        <v>0</v>
      </c>
      <c r="J112" s="339"/>
      <c r="K112" s="339"/>
      <c r="L112" s="339"/>
      <c r="M112" s="339"/>
      <c r="N112" s="339"/>
      <c r="O112" s="339"/>
      <c r="P112" s="351">
        <f t="shared" si="21"/>
        <v>0</v>
      </c>
    </row>
    <row r="113" spans="1:16" s="3" customFormat="1">
      <c r="A113" s="935"/>
      <c r="B113" s="311" t="s">
        <v>1686</v>
      </c>
      <c r="C113" s="2740" t="s">
        <v>1639</v>
      </c>
      <c r="D113" s="346"/>
      <c r="E113" s="339"/>
      <c r="F113" s="339"/>
      <c r="G113" s="339"/>
      <c r="H113" s="339"/>
      <c r="I113" s="339"/>
      <c r="J113" s="339"/>
      <c r="K113" s="339"/>
      <c r="L113" s="339"/>
      <c r="M113" s="339"/>
      <c r="N113" s="339"/>
      <c r="O113" s="339"/>
      <c r="P113" s="351"/>
    </row>
    <row r="114" spans="1:16" s="1" customFormat="1">
      <c r="A114" s="935">
        <v>19</v>
      </c>
      <c r="B114" s="311" t="s">
        <v>1640</v>
      </c>
      <c r="C114" s="311"/>
      <c r="D114" s="346"/>
      <c r="E114" s="339">
        <f>SUM(E115:E119)</f>
        <v>0</v>
      </c>
      <c r="F114" s="339">
        <f>SUM(F115:F119)</f>
        <v>0</v>
      </c>
      <c r="G114" s="339">
        <f>SUM(G115:G119)</f>
        <v>0</v>
      </c>
      <c r="H114" s="339">
        <f>SUM(H115:H119)</f>
        <v>0</v>
      </c>
      <c r="I114" s="339">
        <f t="shared" si="22"/>
        <v>0</v>
      </c>
      <c r="J114" s="339">
        <f t="shared" ref="J114:O114" si="25">SUM(J115:J119)</f>
        <v>0</v>
      </c>
      <c r="K114" s="339">
        <f t="shared" si="25"/>
        <v>0</v>
      </c>
      <c r="L114" s="339">
        <f t="shared" si="25"/>
        <v>0</v>
      </c>
      <c r="M114" s="339">
        <f t="shared" si="25"/>
        <v>0</v>
      </c>
      <c r="N114" s="339">
        <f t="shared" si="25"/>
        <v>0</v>
      </c>
      <c r="O114" s="339">
        <f t="shared" si="25"/>
        <v>0</v>
      </c>
      <c r="P114" s="351">
        <f t="shared" si="21"/>
        <v>0</v>
      </c>
    </row>
    <row r="115" spans="1:16" s="1" customFormat="1">
      <c r="A115" s="935"/>
      <c r="B115" s="311" t="s">
        <v>1556</v>
      </c>
      <c r="C115" s="311" t="s">
        <v>1697</v>
      </c>
      <c r="D115" s="346"/>
      <c r="E115" s="339"/>
      <c r="F115" s="339"/>
      <c r="G115" s="339"/>
      <c r="H115" s="339"/>
      <c r="I115" s="339">
        <f t="shared" si="22"/>
        <v>0</v>
      </c>
      <c r="J115" s="339"/>
      <c r="K115" s="339"/>
      <c r="L115" s="339"/>
      <c r="M115" s="339"/>
      <c r="N115" s="339"/>
      <c r="O115" s="339"/>
      <c r="P115" s="351">
        <f t="shared" si="21"/>
        <v>0</v>
      </c>
    </row>
    <row r="116" spans="1:16" s="1" customFormat="1">
      <c r="A116" s="935"/>
      <c r="B116" s="311" t="s">
        <v>1558</v>
      </c>
      <c r="C116" s="311" t="s">
        <v>1698</v>
      </c>
      <c r="D116" s="346"/>
      <c r="E116" s="339"/>
      <c r="F116" s="339"/>
      <c r="G116" s="339"/>
      <c r="H116" s="339"/>
      <c r="I116" s="339">
        <f t="shared" si="22"/>
        <v>0</v>
      </c>
      <c r="J116" s="339"/>
      <c r="K116" s="339"/>
      <c r="L116" s="339"/>
      <c r="M116" s="339"/>
      <c r="N116" s="339"/>
      <c r="O116" s="339"/>
      <c r="P116" s="351">
        <f t="shared" si="21"/>
        <v>0</v>
      </c>
    </row>
    <row r="117" spans="1:16" s="1" customFormat="1">
      <c r="A117" s="935"/>
      <c r="B117" s="311" t="s">
        <v>1560</v>
      </c>
      <c r="C117" s="311" t="s">
        <v>1699</v>
      </c>
      <c r="D117" s="346"/>
      <c r="E117" s="339"/>
      <c r="F117" s="339"/>
      <c r="G117" s="339"/>
      <c r="H117" s="339"/>
      <c r="I117" s="339">
        <f t="shared" si="22"/>
        <v>0</v>
      </c>
      <c r="J117" s="339"/>
      <c r="K117" s="339"/>
      <c r="L117" s="339"/>
      <c r="M117" s="339"/>
      <c r="N117" s="339"/>
      <c r="O117" s="339"/>
      <c r="P117" s="351">
        <f t="shared" si="21"/>
        <v>0</v>
      </c>
    </row>
    <row r="118" spans="1:16" s="1" customFormat="1">
      <c r="A118" s="935"/>
      <c r="B118" s="311" t="s">
        <v>1562</v>
      </c>
      <c r="C118" s="311" t="s">
        <v>1700</v>
      </c>
      <c r="D118" s="346"/>
      <c r="E118" s="339"/>
      <c r="F118" s="339"/>
      <c r="G118" s="339"/>
      <c r="H118" s="339"/>
      <c r="I118" s="339">
        <f t="shared" si="22"/>
        <v>0</v>
      </c>
      <c r="J118" s="339"/>
      <c r="K118" s="339"/>
      <c r="L118" s="339"/>
      <c r="M118" s="339"/>
      <c r="N118" s="339"/>
      <c r="O118" s="339"/>
      <c r="P118" s="351">
        <f t="shared" si="21"/>
        <v>0</v>
      </c>
    </row>
    <row r="119" spans="1:16" s="1" customFormat="1">
      <c r="A119" s="935"/>
      <c r="B119" s="311" t="s">
        <v>1578</v>
      </c>
      <c r="C119" s="311" t="s">
        <v>1701</v>
      </c>
      <c r="D119" s="346"/>
      <c r="E119" s="339"/>
      <c r="F119" s="339"/>
      <c r="G119" s="339"/>
      <c r="H119" s="339"/>
      <c r="I119" s="339">
        <f t="shared" si="22"/>
        <v>0</v>
      </c>
      <c r="J119" s="339"/>
      <c r="K119" s="339"/>
      <c r="L119" s="339"/>
      <c r="M119" s="339"/>
      <c r="N119" s="339"/>
      <c r="O119" s="339"/>
      <c r="P119" s="351">
        <f t="shared" si="21"/>
        <v>0</v>
      </c>
    </row>
    <row r="120" spans="1:16" s="1" customFormat="1">
      <c r="A120" s="935">
        <v>20</v>
      </c>
      <c r="B120" s="311" t="s">
        <v>1646</v>
      </c>
      <c r="C120" s="311"/>
      <c r="D120" s="346"/>
      <c r="E120" s="339"/>
      <c r="F120" s="339"/>
      <c r="G120" s="339"/>
      <c r="H120" s="339"/>
      <c r="I120" s="339">
        <f t="shared" si="22"/>
        <v>0</v>
      </c>
      <c r="J120" s="339"/>
      <c r="K120" s="339"/>
      <c r="L120" s="339"/>
      <c r="M120" s="339"/>
      <c r="N120" s="339"/>
      <c r="O120" s="339"/>
      <c r="P120" s="351">
        <f t="shared" si="21"/>
        <v>0</v>
      </c>
    </row>
    <row r="121" spans="1:16" s="1" customFormat="1">
      <c r="A121" s="935">
        <v>21</v>
      </c>
      <c r="B121" s="311" t="s">
        <v>1647</v>
      </c>
      <c r="C121" s="311"/>
      <c r="D121" s="346"/>
      <c r="E121" s="339"/>
      <c r="F121" s="339"/>
      <c r="G121" s="339"/>
      <c r="H121" s="339"/>
      <c r="I121" s="339">
        <f t="shared" si="22"/>
        <v>0</v>
      </c>
      <c r="J121" s="339"/>
      <c r="K121" s="339"/>
      <c r="L121" s="339"/>
      <c r="M121" s="339"/>
      <c r="N121" s="339"/>
      <c r="O121" s="339"/>
      <c r="P121" s="351">
        <f t="shared" si="21"/>
        <v>0</v>
      </c>
    </row>
    <row r="122" spans="1:16" s="1" customFormat="1">
      <c r="A122" s="935">
        <v>22</v>
      </c>
      <c r="B122" s="311" t="s">
        <v>1648</v>
      </c>
      <c r="C122" s="311"/>
      <c r="D122" s="346"/>
      <c r="E122" s="339"/>
      <c r="F122" s="339"/>
      <c r="G122" s="339"/>
      <c r="H122" s="339"/>
      <c r="I122" s="339">
        <f t="shared" si="22"/>
        <v>0</v>
      </c>
      <c r="J122" s="339"/>
      <c r="K122" s="339"/>
      <c r="L122" s="339"/>
      <c r="M122" s="339"/>
      <c r="N122" s="339"/>
      <c r="O122" s="339"/>
      <c r="P122" s="351">
        <f t="shared" si="21"/>
        <v>0</v>
      </c>
    </row>
    <row r="123" spans="1:16" s="3" customFormat="1">
      <c r="A123" s="935">
        <v>23</v>
      </c>
      <c r="B123" s="311" t="s">
        <v>1649</v>
      </c>
      <c r="C123" s="311"/>
      <c r="D123" s="346"/>
      <c r="E123" s="339"/>
      <c r="F123" s="339"/>
      <c r="G123" s="339"/>
      <c r="H123" s="339"/>
      <c r="I123" s="339">
        <f t="shared" si="22"/>
        <v>0</v>
      </c>
      <c r="J123" s="339"/>
      <c r="K123" s="339"/>
      <c r="L123" s="339"/>
      <c r="M123" s="339"/>
      <c r="N123" s="339"/>
      <c r="O123" s="339"/>
      <c r="P123" s="351">
        <f t="shared" si="21"/>
        <v>0</v>
      </c>
    </row>
    <row r="124" spans="1:16" s="1" customFormat="1">
      <c r="A124" s="935">
        <v>24</v>
      </c>
      <c r="B124" s="2740" t="s">
        <v>1650</v>
      </c>
      <c r="E124" s="1560"/>
      <c r="F124" s="1560"/>
      <c r="G124" s="1560"/>
      <c r="H124" s="1560"/>
      <c r="I124" s="339">
        <f t="shared" si="22"/>
        <v>0</v>
      </c>
      <c r="J124" s="1560"/>
      <c r="K124" s="1560"/>
      <c r="L124" s="1560"/>
      <c r="M124" s="1560"/>
      <c r="N124" s="1560"/>
      <c r="O124" s="1560"/>
      <c r="P124" s="351">
        <f t="shared" si="21"/>
        <v>0</v>
      </c>
    </row>
    <row r="125" spans="1:16" s="1" customFormat="1">
      <c r="A125" s="935">
        <v>25</v>
      </c>
      <c r="B125" s="2044" t="s">
        <v>1702</v>
      </c>
      <c r="C125" s="2742"/>
      <c r="D125" s="2742"/>
      <c r="E125" s="1560"/>
      <c r="F125" s="1560"/>
      <c r="G125" s="1560"/>
      <c r="H125" s="1560"/>
      <c r="I125" s="339">
        <f t="shared" si="22"/>
        <v>0</v>
      </c>
      <c r="J125" s="1560"/>
      <c r="K125" s="1560"/>
      <c r="L125" s="1560"/>
      <c r="M125" s="1560"/>
      <c r="N125" s="1560"/>
      <c r="O125" s="1560"/>
      <c r="P125" s="351">
        <f t="shared" si="21"/>
        <v>0</v>
      </c>
    </row>
    <row r="126" spans="1:16" s="1" customFormat="1">
      <c r="A126" s="935">
        <v>26</v>
      </c>
      <c r="B126" s="311" t="s">
        <v>1652</v>
      </c>
      <c r="C126" s="311"/>
      <c r="D126" s="346"/>
      <c r="E126" s="1560"/>
      <c r="F126" s="1560"/>
      <c r="G126" s="1560"/>
      <c r="H126" s="1560"/>
      <c r="I126" s="339">
        <f t="shared" si="22"/>
        <v>0</v>
      </c>
      <c r="J126" s="1560"/>
      <c r="K126" s="1560"/>
      <c r="L126" s="1560"/>
      <c r="M126" s="1560"/>
      <c r="N126" s="1560"/>
      <c r="O126" s="1560"/>
      <c r="P126" s="351">
        <f t="shared" si="21"/>
        <v>0</v>
      </c>
    </row>
    <row r="127" spans="1:16" s="1" customFormat="1">
      <c r="A127" s="2836"/>
      <c r="B127" s="2837"/>
      <c r="C127" s="2837"/>
      <c r="D127" s="2838"/>
      <c r="E127" s="2838"/>
      <c r="F127" s="2838"/>
      <c r="G127" s="2838"/>
      <c r="H127" s="2838"/>
      <c r="I127" s="2838"/>
      <c r="J127" s="2838"/>
      <c r="K127" s="2838"/>
      <c r="L127" s="2838"/>
      <c r="M127" s="2838"/>
      <c r="N127" s="2838"/>
      <c r="O127" s="2839"/>
      <c r="P127" s="2840"/>
    </row>
    <row r="128" spans="1:16" s="1" customFormat="1">
      <c r="A128" s="2790"/>
      <c r="B128" s="2832" t="s">
        <v>1653</v>
      </c>
      <c r="C128" s="2789"/>
      <c r="D128" s="2789"/>
      <c r="E128" s="2833">
        <f>E101+E102+E103+E114+E124+E107+E104+E120+E121+E122+E123+E126+E125</f>
        <v>0</v>
      </c>
      <c r="F128" s="2833">
        <f t="shared" ref="F128:P128" si="26">F101+F102+F103+F114+F124+F107+F104+F120+F121+F122+F123+F126+F125</f>
        <v>0</v>
      </c>
      <c r="G128" s="2833">
        <f t="shared" si="26"/>
        <v>0</v>
      </c>
      <c r="H128" s="2833">
        <f t="shared" si="26"/>
        <v>0</v>
      </c>
      <c r="I128" s="2833">
        <f t="shared" si="26"/>
        <v>0</v>
      </c>
      <c r="J128" s="2833">
        <f t="shared" si="26"/>
        <v>0</v>
      </c>
      <c r="K128" s="2833">
        <f t="shared" si="26"/>
        <v>0</v>
      </c>
      <c r="L128" s="2833">
        <f t="shared" si="26"/>
        <v>0</v>
      </c>
      <c r="M128" s="2833">
        <f t="shared" si="26"/>
        <v>0</v>
      </c>
      <c r="N128" s="2833">
        <f t="shared" si="26"/>
        <v>0</v>
      </c>
      <c r="O128" s="2833">
        <f t="shared" si="26"/>
        <v>0</v>
      </c>
      <c r="P128" s="2833">
        <f t="shared" si="26"/>
        <v>0</v>
      </c>
    </row>
    <row r="129" spans="1:16" s="1" customFormat="1">
      <c r="A129" s="2841"/>
      <c r="B129" s="2842"/>
      <c r="C129" s="2842"/>
      <c r="D129" s="2843"/>
      <c r="E129" s="2843"/>
      <c r="F129" s="2843"/>
      <c r="G129" s="2843"/>
      <c r="H129" s="2843"/>
      <c r="I129" s="2843"/>
      <c r="J129" s="2843"/>
      <c r="K129" s="2843"/>
      <c r="L129" s="2843"/>
      <c r="M129" s="2843"/>
      <c r="N129" s="2843"/>
      <c r="O129" s="2844"/>
      <c r="P129" s="2845"/>
    </row>
    <row r="130" spans="1:16" s="1" customFormat="1" ht="13.5" thickBot="1">
      <c r="A130" s="958"/>
      <c r="B130" s="341"/>
      <c r="C130" s="341"/>
      <c r="D130" s="349"/>
      <c r="E130" s="959"/>
      <c r="F130" s="959"/>
      <c r="G130" s="959"/>
      <c r="H130" s="959"/>
      <c r="I130" s="959"/>
      <c r="J130" s="959"/>
      <c r="K130" s="959"/>
      <c r="L130" s="959"/>
      <c r="M130" s="959"/>
      <c r="N130" s="959"/>
      <c r="O130" s="959"/>
      <c r="P130" s="960"/>
    </row>
    <row r="131" spans="1:16" s="66" customFormat="1" ht="13.5" thickBot="1">
      <c r="A131" s="2748" t="s">
        <v>506</v>
      </c>
      <c r="B131" s="2749"/>
      <c r="C131" s="2749"/>
      <c r="D131" s="2749"/>
      <c r="E131" s="2750">
        <f t="shared" ref="E131:P131" si="27">E123+E114+E103+E102+E101+E76+E47+E43+E38+E26+E25+E24+E20+E19+E18+E17+E12+E107+E104+E124+E120+E121+E122+E30+E126</f>
        <v>0</v>
      </c>
      <c r="F131" s="2750">
        <f t="shared" si="27"/>
        <v>0</v>
      </c>
      <c r="G131" s="2750">
        <f t="shared" si="27"/>
        <v>0</v>
      </c>
      <c r="H131" s="2750">
        <f t="shared" si="27"/>
        <v>0</v>
      </c>
      <c r="I131" s="2750">
        <f t="shared" si="27"/>
        <v>0</v>
      </c>
      <c r="J131" s="2846">
        <f t="shared" si="27"/>
        <v>0</v>
      </c>
      <c r="K131" s="2750">
        <f t="shared" si="27"/>
        <v>0</v>
      </c>
      <c r="L131" s="2750">
        <f t="shared" si="27"/>
        <v>0</v>
      </c>
      <c r="M131" s="2750">
        <f t="shared" si="27"/>
        <v>0</v>
      </c>
      <c r="N131" s="2750">
        <f t="shared" si="27"/>
        <v>0</v>
      </c>
      <c r="O131" s="2750">
        <f t="shared" si="27"/>
        <v>0</v>
      </c>
      <c r="P131" s="2751">
        <f t="shared" si="27"/>
        <v>0</v>
      </c>
    </row>
    <row r="132" spans="1:16" s="134" customFormat="1" ht="13.5" thickTop="1">
      <c r="A132" s="148"/>
      <c r="B132" s="1"/>
      <c r="C132" s="1"/>
      <c r="D132" s="1"/>
      <c r="E132" s="1"/>
      <c r="F132" s="1"/>
    </row>
    <row r="133" spans="1:16" s="134" customFormat="1">
      <c r="A133" s="148"/>
      <c r="B133" s="1"/>
      <c r="C133" s="1"/>
      <c r="D133" s="1"/>
      <c r="E133" s="1"/>
      <c r="F133" s="1"/>
    </row>
    <row r="134" spans="1:16" s="134" customFormat="1">
      <c r="A134" s="148"/>
      <c r="B134" s="1"/>
      <c r="C134" s="1"/>
      <c r="D134" s="1"/>
      <c r="E134" s="1"/>
      <c r="F134" s="1"/>
    </row>
    <row r="135" spans="1:16" s="134" customFormat="1" ht="13.5" thickBot="1">
      <c r="A135" s="148" t="s">
        <v>1703</v>
      </c>
      <c r="B135" s="1"/>
      <c r="C135" s="1"/>
      <c r="D135" s="1"/>
      <c r="E135" s="1"/>
      <c r="F135" s="1"/>
    </row>
    <row r="136" spans="1:16" s="134" customFormat="1">
      <c r="A136" s="2641">
        <v>1</v>
      </c>
      <c r="B136" s="2642"/>
      <c r="C136" s="2643"/>
      <c r="D136" s="2644"/>
      <c r="E136" s="2648"/>
      <c r="F136" s="2648"/>
      <c r="G136" s="2648"/>
      <c r="H136" s="2648"/>
      <c r="I136" s="2648">
        <f>E136-F136-G136-H136</f>
        <v>0</v>
      </c>
      <c r="J136" s="2648"/>
      <c r="K136" s="2648"/>
      <c r="L136" s="2648"/>
      <c r="M136" s="2648"/>
      <c r="N136" s="2648"/>
      <c r="O136" s="2648"/>
      <c r="P136" s="2649">
        <f>I136+J136+K136+L136-M136-N136-O136</f>
        <v>0</v>
      </c>
    </row>
    <row r="137" spans="1:16" s="134" customFormat="1">
      <c r="A137" s="1059">
        <v>2</v>
      </c>
      <c r="B137" s="2019"/>
      <c r="C137" s="2801"/>
      <c r="D137" s="2802"/>
      <c r="E137" s="2804"/>
      <c r="F137" s="2804"/>
      <c r="G137" s="2804"/>
      <c r="H137" s="2804"/>
      <c r="I137" s="2805">
        <f t="shared" ref="I137:I145" si="28">E137-F137-G137-H137</f>
        <v>0</v>
      </c>
      <c r="J137" s="2804"/>
      <c r="K137" s="2804"/>
      <c r="L137" s="2804"/>
      <c r="M137" s="2804"/>
      <c r="N137" s="2804"/>
      <c r="O137" s="2804"/>
      <c r="P137" s="2806">
        <f t="shared" ref="P137:P145" si="29">I137+J137+K137+L137-M137-N137-O137</f>
        <v>0</v>
      </c>
    </row>
    <row r="138" spans="1:16" s="134" customFormat="1">
      <c r="A138" s="1059">
        <v>3</v>
      </c>
      <c r="B138" s="2019"/>
      <c r="C138" s="2801"/>
      <c r="D138" s="2802"/>
      <c r="E138" s="2804"/>
      <c r="F138" s="2804"/>
      <c r="G138" s="2804"/>
      <c r="H138" s="2804"/>
      <c r="I138" s="2805">
        <f t="shared" si="28"/>
        <v>0</v>
      </c>
      <c r="J138" s="2804"/>
      <c r="K138" s="2804"/>
      <c r="L138" s="2804"/>
      <c r="M138" s="2804"/>
      <c r="N138" s="2804"/>
      <c r="O138" s="2804"/>
      <c r="P138" s="2806">
        <f t="shared" si="29"/>
        <v>0</v>
      </c>
    </row>
    <row r="139" spans="1:16" s="134" customFormat="1">
      <c r="A139" s="1059">
        <v>4</v>
      </c>
      <c r="B139" s="2019"/>
      <c r="C139" s="2801"/>
      <c r="D139" s="2802"/>
      <c r="E139" s="2804"/>
      <c r="F139" s="2804"/>
      <c r="G139" s="2804"/>
      <c r="H139" s="2804"/>
      <c r="I139" s="2805">
        <f t="shared" si="28"/>
        <v>0</v>
      </c>
      <c r="J139" s="2804"/>
      <c r="K139" s="2804"/>
      <c r="L139" s="2804"/>
      <c r="M139" s="2804"/>
      <c r="N139" s="2804"/>
      <c r="O139" s="2804"/>
      <c r="P139" s="2806">
        <f t="shared" si="29"/>
        <v>0</v>
      </c>
    </row>
    <row r="140" spans="1:16" s="134" customFormat="1">
      <c r="A140" s="1059">
        <v>5</v>
      </c>
      <c r="B140" s="2019"/>
      <c r="C140" s="2801"/>
      <c r="D140" s="2802"/>
      <c r="E140" s="2804"/>
      <c r="F140" s="2804"/>
      <c r="G140" s="2804"/>
      <c r="H140" s="2804"/>
      <c r="I140" s="2805">
        <f t="shared" si="28"/>
        <v>0</v>
      </c>
      <c r="J140" s="2804"/>
      <c r="K140" s="2804"/>
      <c r="L140" s="2804"/>
      <c r="M140" s="2804"/>
      <c r="N140" s="2804"/>
      <c r="O140" s="2804"/>
      <c r="P140" s="2806">
        <f t="shared" si="29"/>
        <v>0</v>
      </c>
    </row>
    <row r="141" spans="1:16" s="134" customFormat="1">
      <c r="A141" s="1059">
        <v>6</v>
      </c>
      <c r="B141" s="2019"/>
      <c r="C141" s="2801"/>
      <c r="D141" s="2802"/>
      <c r="E141" s="2804"/>
      <c r="F141" s="2804"/>
      <c r="G141" s="2804"/>
      <c r="H141" s="2804"/>
      <c r="I141" s="2805">
        <f t="shared" si="28"/>
        <v>0</v>
      </c>
      <c r="J141" s="2804"/>
      <c r="K141" s="2804"/>
      <c r="L141" s="2804"/>
      <c r="M141" s="2804"/>
      <c r="N141" s="2804"/>
      <c r="O141" s="2804"/>
      <c r="P141" s="2806">
        <f t="shared" si="29"/>
        <v>0</v>
      </c>
    </row>
    <row r="142" spans="1:16" s="134" customFormat="1">
      <c r="A142" s="1059">
        <v>7</v>
      </c>
      <c r="B142" s="2019"/>
      <c r="C142" s="2801"/>
      <c r="D142" s="2802"/>
      <c r="E142" s="2804"/>
      <c r="F142" s="2804"/>
      <c r="G142" s="2804"/>
      <c r="H142" s="2804"/>
      <c r="I142" s="2805">
        <f t="shared" si="28"/>
        <v>0</v>
      </c>
      <c r="J142" s="2804"/>
      <c r="K142" s="2804"/>
      <c r="L142" s="2804"/>
      <c r="M142" s="2804"/>
      <c r="N142" s="2804"/>
      <c r="O142" s="2804"/>
      <c r="P142" s="2806">
        <f t="shared" si="29"/>
        <v>0</v>
      </c>
    </row>
    <row r="143" spans="1:16" s="134" customFormat="1">
      <c r="A143" s="1059">
        <v>8</v>
      </c>
      <c r="B143" s="2019"/>
      <c r="C143" s="2801"/>
      <c r="D143" s="2802"/>
      <c r="E143" s="2804"/>
      <c r="F143" s="2804"/>
      <c r="G143" s="2804"/>
      <c r="H143" s="2804"/>
      <c r="I143" s="2805">
        <f t="shared" si="28"/>
        <v>0</v>
      </c>
      <c r="J143" s="2804"/>
      <c r="K143" s="2804"/>
      <c r="L143" s="2804"/>
      <c r="M143" s="2804"/>
      <c r="N143" s="2804"/>
      <c r="O143" s="2804"/>
      <c r="P143" s="2806">
        <f t="shared" si="29"/>
        <v>0</v>
      </c>
    </row>
    <row r="144" spans="1:16" s="134" customFormat="1">
      <c r="A144" s="1059">
        <v>9</v>
      </c>
      <c r="B144" s="2019"/>
      <c r="C144" s="2801"/>
      <c r="D144" s="2802"/>
      <c r="E144" s="2804"/>
      <c r="F144" s="2804"/>
      <c r="G144" s="2804"/>
      <c r="H144" s="2804"/>
      <c r="I144" s="2805">
        <f t="shared" si="28"/>
        <v>0</v>
      </c>
      <c r="J144" s="2804"/>
      <c r="K144" s="2804"/>
      <c r="L144" s="2804"/>
      <c r="M144" s="2804"/>
      <c r="N144" s="2804"/>
      <c r="O144" s="2804"/>
      <c r="P144" s="2806">
        <f t="shared" si="29"/>
        <v>0</v>
      </c>
    </row>
    <row r="145" spans="1:16" s="134" customFormat="1" ht="13.5" thickBot="1">
      <c r="A145" s="1059">
        <v>10</v>
      </c>
      <c r="B145" s="2019"/>
      <c r="C145" s="2801"/>
      <c r="D145" s="2802"/>
      <c r="E145" s="2847"/>
      <c r="F145" s="2847"/>
      <c r="G145" s="2847"/>
      <c r="H145" s="2847"/>
      <c r="I145" s="2847">
        <f t="shared" si="28"/>
        <v>0</v>
      </c>
      <c r="J145" s="2847"/>
      <c r="K145" s="2847"/>
      <c r="L145" s="2847"/>
      <c r="M145" s="2847"/>
      <c r="N145" s="2847"/>
      <c r="O145" s="2847"/>
      <c r="P145" s="2848">
        <f t="shared" si="29"/>
        <v>0</v>
      </c>
    </row>
    <row r="146" spans="1:16" s="134" customFormat="1" ht="13.5" thickBot="1">
      <c r="A146" s="158"/>
      <c r="B146" s="159" t="s">
        <v>1655</v>
      </c>
      <c r="C146" s="159"/>
      <c r="D146" s="159"/>
      <c r="E146" s="157">
        <f t="shared" ref="E146:P146" si="30">SUM(E136:E145)</f>
        <v>0</v>
      </c>
      <c r="F146" s="157">
        <f t="shared" si="30"/>
        <v>0</v>
      </c>
      <c r="G146" s="157">
        <f t="shared" si="30"/>
        <v>0</v>
      </c>
      <c r="H146" s="157">
        <f t="shared" si="30"/>
        <v>0</v>
      </c>
      <c r="I146" s="157">
        <f t="shared" si="30"/>
        <v>0</v>
      </c>
      <c r="J146" s="157">
        <f t="shared" si="30"/>
        <v>0</v>
      </c>
      <c r="K146" s="157">
        <f t="shared" si="30"/>
        <v>0</v>
      </c>
      <c r="L146" s="157">
        <f t="shared" si="30"/>
        <v>0</v>
      </c>
      <c r="M146" s="157">
        <f t="shared" si="30"/>
        <v>0</v>
      </c>
      <c r="N146" s="157">
        <f t="shared" si="30"/>
        <v>0</v>
      </c>
      <c r="O146" s="157">
        <f t="shared" si="30"/>
        <v>0</v>
      </c>
      <c r="P146" s="160">
        <f t="shared" si="30"/>
        <v>0</v>
      </c>
    </row>
    <row r="147" spans="1:16" s="134" customFormat="1">
      <c r="A147" s="4"/>
      <c r="B147" s="149" t="s">
        <v>1656</v>
      </c>
      <c r="C147" s="1"/>
      <c r="D147" s="1"/>
      <c r="E147" s="1"/>
      <c r="F147" s="1"/>
    </row>
    <row r="148" spans="1:16">
      <c r="A148" s="134"/>
      <c r="B148" s="134"/>
    </row>
    <row r="149" spans="1:16">
      <c r="A149" s="329" t="s">
        <v>1657</v>
      </c>
      <c r="B149" s="1"/>
    </row>
    <row r="150" spans="1:16">
      <c r="A150" s="4">
        <v>1</v>
      </c>
      <c r="B150" s="1" t="s">
        <v>1659</v>
      </c>
    </row>
    <row r="151" spans="1:16">
      <c r="A151" s="4">
        <v>2</v>
      </c>
      <c r="B151" s="1" t="s">
        <v>1660</v>
      </c>
    </row>
    <row r="152" spans="1:16">
      <c r="A152" s="4">
        <v>3</v>
      </c>
      <c r="B152" s="1" t="s">
        <v>1661</v>
      </c>
    </row>
    <row r="153" spans="1:16">
      <c r="A153" s="4">
        <v>4</v>
      </c>
      <c r="B153" s="1" t="s">
        <v>1662</v>
      </c>
    </row>
  </sheetData>
  <protectedRanges>
    <protectedRange sqref="E3:F5" name="Range20_2_1_1_1_2"/>
    <protectedRange password="CE2C" sqref="I136:I145" name="Range1_1_1_1_1_1_1_1_2"/>
    <protectedRange sqref="E136:H145 J136:P145" name="Range2_1_2_1_1_1_2"/>
    <protectedRange password="CE2C" sqref="E114:H114 J114:O114" name="Range6_1_1_1_1_1_1_3"/>
    <protectedRange password="CE2C" sqref="E38:H38 J38:O38" name="Range3_1_1_1_1_1_1_1_2"/>
    <protectedRange password="CE2C" sqref="I13:I21 P13:P20 P24:P26 P30:P37 P43:P97 E12:P12 I29:I98 I23:I27 P102:P126 I100:I126" name="Range1_1_1_1_1_1_1_2_3"/>
    <protectedRange sqref="E47:H48 E55:H55 E62:H62 E69:H69 E77:H77 E84:H84 E91:H91 J47:O48 J55:O55 J62:O62 J69:O69 J77:O77 J84:O84 J91:O91" name="Range18_1_1_1_2_1_2_2"/>
    <protectedRange sqref="E13:H20 E24:H26 E39:H42 E44:H46 E54:H54 E56:H61 E63:H68 E70:H75 E85:H90 E78:H83 E101:H103 E105:H106 E108:H113 E115:H123 J13:O20 J24:O26 J39:O42 J44:O46 J54:O54 J56:O61 J63:O68 J70:O75 J85:O90 J78:O83 J101:O103 J105:O106 J108:O113 J115:O123" name="Range2_1_2_1_1_2_2"/>
    <protectedRange sqref="E49:H53 J49:O53" name="Range12_1_1_1_2_1_1_1_2"/>
    <protectedRange sqref="E49:H53 J49:O53" name="Range18_1_1_1_2_1_1_1_2"/>
    <protectedRange sqref="E97:H97 J97:O97" name="Range12_1_1_1_2_3_1_2"/>
    <protectedRange sqref="E97:H97 J97:O97" name="Range18_1_1_1_2_3_1_2"/>
    <protectedRange sqref="E92:H96 J92:O96" name="Range12_1_6_1_1_1_2"/>
    <protectedRange sqref="E92:H96 J92:O96" name="Range18_1_6_1_1_1_2"/>
  </protectedRanges>
  <mergeCells count="24">
    <mergeCell ref="B137:D137"/>
    <mergeCell ref="A2:P2"/>
    <mergeCell ref="A4:P4"/>
    <mergeCell ref="A7:D9"/>
    <mergeCell ref="E7:E9"/>
    <mergeCell ref="F7:H7"/>
    <mergeCell ref="I7:I9"/>
    <mergeCell ref="J7:L7"/>
    <mergeCell ref="M7:O7"/>
    <mergeCell ref="P7:P9"/>
    <mergeCell ref="G8:H8"/>
    <mergeCell ref="K8:L8"/>
    <mergeCell ref="N8:O8"/>
    <mergeCell ref="A10:D10"/>
    <mergeCell ref="B125:D125"/>
    <mergeCell ref="B136:D136"/>
    <mergeCell ref="B144:D144"/>
    <mergeCell ref="B145:D145"/>
    <mergeCell ref="B138:D138"/>
    <mergeCell ref="B139:D139"/>
    <mergeCell ref="B140:D140"/>
    <mergeCell ref="B141:D141"/>
    <mergeCell ref="B142:D142"/>
    <mergeCell ref="B143:D143"/>
  </mergeCells>
  <hyperlinks>
    <hyperlink ref="R1" location="Content!A1" display="Content" xr:uid="{D114E8E3-AC4D-4819-9811-FCECC0812686}"/>
  </hyperlinks>
  <printOptions horizontalCentered="1"/>
  <pageMargins left="0.19685039370078741" right="0.19685039370078741" top="1.2598425196850394" bottom="0.74803149606299213" header="0.31496062992125984" footer="0.31496062992125984"/>
  <pageSetup paperSize="5" scale="66"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58A0D-FF3C-45F7-8240-56AD576D6E92}">
  <sheetPr>
    <tabColor rgb="FFFF99FF"/>
  </sheetPr>
  <dimension ref="A1:AJ182"/>
  <sheetViews>
    <sheetView showGridLines="0" topLeftCell="Y1" zoomScale="90" zoomScaleNormal="90" workbookViewId="0">
      <pane ySplit="8" topLeftCell="E9" activePane="bottomLeft" state="frozen"/>
      <selection pane="bottomLeft" activeCell="G4" sqref="A4:Q4"/>
      <selection activeCell="J107" sqref="J107"/>
    </sheetView>
  </sheetViews>
  <sheetFormatPr defaultColWidth="10.7109375" defaultRowHeight="12.75"/>
  <cols>
    <col min="1" max="1" width="7.42578125" style="11" customWidth="1"/>
    <col min="2" max="2" width="9.140625" style="1" bestFit="1" customWidth="1"/>
    <col min="3" max="3" width="11" style="1" bestFit="1" customWidth="1"/>
    <col min="4" max="4" width="19.42578125" style="1" customWidth="1"/>
    <col min="5" max="5" width="15.42578125" style="1" customWidth="1"/>
    <col min="6" max="6" width="28.7109375" style="1" customWidth="1"/>
    <col min="7" max="7" width="23" style="168" bestFit="1" customWidth="1"/>
    <col min="8" max="8" width="19.5703125" style="168" bestFit="1" customWidth="1"/>
    <col min="9" max="9" width="19.7109375" style="168" bestFit="1" customWidth="1"/>
    <col min="10" max="10" width="24.140625" style="168" bestFit="1" customWidth="1"/>
    <col min="11" max="11" width="23" style="168" bestFit="1" customWidth="1"/>
    <col min="12" max="12" width="19.5703125" style="168" bestFit="1" customWidth="1"/>
    <col min="13" max="13" width="19.7109375" style="168" bestFit="1" customWidth="1"/>
    <col min="14" max="14" width="24.140625" style="168" bestFit="1" customWidth="1"/>
    <col min="15" max="15" width="23" style="168" bestFit="1" customWidth="1"/>
    <col min="16" max="16" width="19.5703125" style="168" bestFit="1" customWidth="1"/>
    <col min="17" max="17" width="19.7109375" style="168" bestFit="1" customWidth="1"/>
    <col min="18" max="18" width="24.140625" style="168" bestFit="1" customWidth="1"/>
    <col min="19" max="19" width="23" style="168" bestFit="1" customWidth="1"/>
    <col min="20" max="20" width="19.5703125" style="168" bestFit="1" customWidth="1"/>
    <col min="21" max="21" width="19.7109375" style="168" bestFit="1" customWidth="1"/>
    <col min="22" max="22" width="24.140625" style="168" bestFit="1" customWidth="1"/>
    <col min="23" max="23" width="23" style="168" bestFit="1" customWidth="1"/>
    <col min="24" max="24" width="19.5703125" style="168" bestFit="1" customWidth="1"/>
    <col min="25" max="25" width="19.7109375" style="168" bestFit="1" customWidth="1"/>
    <col min="26" max="26" width="24.140625" style="168" bestFit="1" customWidth="1"/>
    <col min="27" max="27" width="23" style="168" bestFit="1" customWidth="1"/>
    <col min="28" max="28" width="19.5703125" style="168" bestFit="1" customWidth="1"/>
    <col min="29" max="29" width="19.7109375" style="168" bestFit="1" customWidth="1"/>
    <col min="30" max="30" width="24.140625" style="168" bestFit="1" customWidth="1"/>
    <col min="31" max="31" width="23" style="168" bestFit="1" customWidth="1"/>
    <col min="32" max="32" width="19.5703125" style="168" bestFit="1" customWidth="1"/>
    <col min="33" max="33" width="19.7109375" style="168" bestFit="1" customWidth="1"/>
    <col min="34" max="34" width="24.140625" style="168" bestFit="1" customWidth="1"/>
    <col min="35" max="16384" width="10.7109375" style="168"/>
  </cols>
  <sheetData>
    <row r="1" spans="1:36" s="3" customFormat="1" ht="14.25" thickTop="1" thickBot="1">
      <c r="A1" s="1291"/>
      <c r="B1" s="59"/>
      <c r="C1" s="59"/>
      <c r="D1" s="59"/>
      <c r="E1" s="59"/>
      <c r="F1" s="1292"/>
      <c r="G1" s="1210"/>
      <c r="H1" s="1210"/>
      <c r="I1" s="1210"/>
      <c r="J1" s="1210"/>
      <c r="K1" s="1210"/>
      <c r="L1" s="1210"/>
      <c r="M1" s="1210"/>
      <c r="N1" s="1210"/>
      <c r="O1" s="1210"/>
      <c r="P1" s="1210"/>
      <c r="Q1" s="1210"/>
      <c r="R1" s="1210"/>
      <c r="S1" s="1210"/>
      <c r="T1" s="1210"/>
      <c r="U1" s="1210"/>
      <c r="V1" s="1210"/>
      <c r="W1" s="1210"/>
      <c r="X1" s="1210"/>
      <c r="Y1" s="1210"/>
      <c r="Z1" s="1210"/>
      <c r="AA1" s="1210"/>
      <c r="AB1" s="1210"/>
      <c r="AC1" s="1210"/>
      <c r="AE1" s="168"/>
      <c r="AJ1" s="865" t="s">
        <v>263</v>
      </c>
    </row>
    <row r="2" spans="1:36" s="1" customFormat="1" ht="13.5" thickTop="1">
      <c r="A2" s="2063" t="s">
        <v>594</v>
      </c>
      <c r="B2" s="2063"/>
      <c r="C2" s="2063"/>
      <c r="D2" s="2063"/>
      <c r="E2" s="2063"/>
      <c r="F2" s="2063"/>
      <c r="G2" s="2063"/>
      <c r="H2" s="2063"/>
      <c r="I2" s="2063"/>
      <c r="J2" s="2063"/>
      <c r="K2" s="2063"/>
      <c r="L2" s="2063"/>
      <c r="M2" s="2063"/>
      <c r="N2" s="2063"/>
      <c r="O2" s="2063"/>
      <c r="P2" s="2063"/>
      <c r="Q2" s="2063"/>
      <c r="R2" s="2063" t="s">
        <v>1722</v>
      </c>
      <c r="S2" s="2063"/>
      <c r="T2" s="2063"/>
      <c r="U2" s="2063"/>
      <c r="V2" s="2063"/>
      <c r="W2" s="2063"/>
      <c r="X2" s="2063"/>
      <c r="Y2" s="2063"/>
      <c r="Z2" s="2063"/>
      <c r="AA2" s="2063"/>
      <c r="AB2" s="2063"/>
      <c r="AC2" s="2063"/>
      <c r="AD2" s="13"/>
      <c r="AE2" s="13"/>
      <c r="AF2" s="13"/>
      <c r="AG2" s="13"/>
      <c r="AH2" s="13"/>
    </row>
    <row r="3" spans="1:36" s="3" customFormat="1">
      <c r="A3" s="1291"/>
      <c r="B3" s="59"/>
      <c r="C3" s="59"/>
      <c r="D3" s="59"/>
      <c r="E3" s="59"/>
      <c r="F3" s="1292"/>
      <c r="G3" s="1210"/>
      <c r="H3" s="1210"/>
      <c r="I3" s="1210"/>
      <c r="J3" s="1210"/>
      <c r="K3" s="1210"/>
      <c r="L3" s="1210"/>
      <c r="M3" s="1210"/>
      <c r="N3" s="1210"/>
      <c r="O3" s="1210"/>
      <c r="P3" s="1210"/>
      <c r="Q3" s="1210"/>
      <c r="R3" s="2064"/>
      <c r="S3" s="2064"/>
      <c r="T3" s="2064"/>
      <c r="U3" s="2064"/>
      <c r="V3" s="2064"/>
      <c r="W3" s="2064"/>
      <c r="X3" s="2064"/>
      <c r="Y3" s="2064"/>
      <c r="Z3" s="2064"/>
      <c r="AA3" s="2064"/>
      <c r="AB3" s="2064"/>
      <c r="AC3" s="2064"/>
      <c r="AD3" s="1210"/>
      <c r="AE3" s="1210"/>
      <c r="AF3" s="1210"/>
      <c r="AG3" s="1210"/>
      <c r="AH3" s="1210"/>
    </row>
    <row r="4" spans="1:36" s="3" customFormat="1">
      <c r="A4" s="2065" t="s">
        <v>1723</v>
      </c>
      <c r="B4" s="2065"/>
      <c r="C4" s="2065"/>
      <c r="D4" s="2065"/>
      <c r="E4" s="2065"/>
      <c r="F4" s="2065"/>
      <c r="G4" s="2065"/>
      <c r="H4" s="2065"/>
      <c r="I4" s="2065"/>
      <c r="J4" s="2065"/>
      <c r="K4" s="2065"/>
      <c r="L4" s="2065"/>
      <c r="M4" s="2065"/>
      <c r="N4" s="2065"/>
      <c r="O4" s="2065"/>
      <c r="P4" s="2065"/>
      <c r="Q4" s="2065"/>
      <c r="R4" s="2065" t="s">
        <v>1723</v>
      </c>
      <c r="S4" s="2065"/>
      <c r="T4" s="2065"/>
      <c r="U4" s="2065"/>
      <c r="V4" s="2065"/>
      <c r="W4" s="2065"/>
      <c r="X4" s="2065"/>
      <c r="Y4" s="2065"/>
      <c r="Z4" s="2065"/>
      <c r="AA4" s="2065"/>
      <c r="AB4" s="2065"/>
      <c r="AC4" s="2065"/>
      <c r="AD4" s="1293"/>
      <c r="AE4" s="1293"/>
      <c r="AF4" s="1293"/>
      <c r="AG4" s="1293"/>
      <c r="AH4" s="1293"/>
    </row>
    <row r="5" spans="1:36" s="3" customFormat="1">
      <c r="A5" s="53"/>
      <c r="F5" s="1294"/>
      <c r="G5" s="137"/>
      <c r="H5" s="137"/>
      <c r="I5" s="137"/>
      <c r="J5" s="137"/>
      <c r="K5" s="137"/>
      <c r="L5" s="137"/>
      <c r="M5" s="137"/>
      <c r="N5" s="137"/>
      <c r="O5" s="137"/>
      <c r="P5" s="137"/>
      <c r="Q5" s="137"/>
      <c r="R5" s="137"/>
      <c r="S5" s="137"/>
      <c r="T5" s="137"/>
      <c r="U5" s="137"/>
      <c r="V5" s="137"/>
      <c r="W5" s="137"/>
      <c r="X5" s="137"/>
      <c r="Y5" s="137"/>
      <c r="Z5" s="137"/>
      <c r="AA5" s="137"/>
      <c r="AB5" s="137"/>
      <c r="AC5" s="137"/>
    </row>
    <row r="6" spans="1:36" ht="13.5" thickBot="1"/>
    <row r="7" spans="1:36">
      <c r="A7" s="1303"/>
      <c r="B7" s="2066" t="s">
        <v>1724</v>
      </c>
      <c r="C7" s="2066"/>
      <c r="D7" s="2066"/>
      <c r="E7" s="2067" t="s">
        <v>1725</v>
      </c>
      <c r="F7" s="2067"/>
      <c r="G7" s="2061" t="s">
        <v>335</v>
      </c>
      <c r="H7" s="2061"/>
      <c r="I7" s="2061"/>
      <c r="J7" s="2061"/>
      <c r="K7" s="2061" t="s">
        <v>665</v>
      </c>
      <c r="L7" s="2061"/>
      <c r="M7" s="2061"/>
      <c r="N7" s="2061"/>
      <c r="O7" s="2061" t="s">
        <v>1726</v>
      </c>
      <c r="P7" s="2061"/>
      <c r="Q7" s="2061"/>
      <c r="R7" s="2061"/>
      <c r="S7" s="2061" t="s">
        <v>1727</v>
      </c>
      <c r="T7" s="2061"/>
      <c r="U7" s="2061"/>
      <c r="V7" s="2061"/>
      <c r="W7" s="2061" t="s">
        <v>1728</v>
      </c>
      <c r="X7" s="2061"/>
      <c r="Y7" s="2061"/>
      <c r="Z7" s="2061"/>
      <c r="AA7" s="2061" t="s">
        <v>1729</v>
      </c>
      <c r="AB7" s="2061"/>
      <c r="AC7" s="2061"/>
      <c r="AD7" s="2061"/>
      <c r="AE7" s="2061" t="s">
        <v>1730</v>
      </c>
      <c r="AF7" s="2061"/>
      <c r="AG7" s="2061"/>
      <c r="AH7" s="2062"/>
    </row>
    <row r="8" spans="1:36" ht="39" thickBot="1">
      <c r="A8" s="1304" t="s">
        <v>1731</v>
      </c>
      <c r="B8" s="266" t="s">
        <v>1732</v>
      </c>
      <c r="C8" s="266" t="s">
        <v>333</v>
      </c>
      <c r="D8" s="266" t="s">
        <v>1733</v>
      </c>
      <c r="E8" s="1305" t="s">
        <v>1732</v>
      </c>
      <c r="F8" s="1305" t="s">
        <v>1734</v>
      </c>
      <c r="G8" s="207" t="s">
        <v>1735</v>
      </c>
      <c r="H8" s="207" t="s">
        <v>1736</v>
      </c>
      <c r="I8" s="207" t="s">
        <v>1737</v>
      </c>
      <c r="J8" s="207" t="s">
        <v>1738</v>
      </c>
      <c r="K8" s="207" t="s">
        <v>1735</v>
      </c>
      <c r="L8" s="207" t="s">
        <v>1736</v>
      </c>
      <c r="M8" s="207" t="s">
        <v>1737</v>
      </c>
      <c r="N8" s="207" t="s">
        <v>1738</v>
      </c>
      <c r="O8" s="207" t="s">
        <v>1735</v>
      </c>
      <c r="P8" s="207" t="s">
        <v>1736</v>
      </c>
      <c r="Q8" s="207" t="s">
        <v>1737</v>
      </c>
      <c r="R8" s="207" t="s">
        <v>1738</v>
      </c>
      <c r="S8" s="207" t="s">
        <v>1735</v>
      </c>
      <c r="T8" s="207" t="s">
        <v>1736</v>
      </c>
      <c r="U8" s="207" t="s">
        <v>1737</v>
      </c>
      <c r="V8" s="207" t="s">
        <v>1738</v>
      </c>
      <c r="W8" s="207" t="s">
        <v>1735</v>
      </c>
      <c r="X8" s="207" t="s">
        <v>1736</v>
      </c>
      <c r="Y8" s="207" t="s">
        <v>1737</v>
      </c>
      <c r="Z8" s="207" t="s">
        <v>1738</v>
      </c>
      <c r="AA8" s="207" t="s">
        <v>1735</v>
      </c>
      <c r="AB8" s="207" t="s">
        <v>1736</v>
      </c>
      <c r="AC8" s="207" t="s">
        <v>1737</v>
      </c>
      <c r="AD8" s="207" t="s">
        <v>1738</v>
      </c>
      <c r="AE8" s="207" t="s">
        <v>1735</v>
      </c>
      <c r="AF8" s="207" t="s">
        <v>1736</v>
      </c>
      <c r="AG8" s="207" t="s">
        <v>1737</v>
      </c>
      <c r="AH8" s="1271" t="s">
        <v>1738</v>
      </c>
    </row>
    <row r="9" spans="1:36">
      <c r="A9" s="1306"/>
      <c r="B9" s="1307"/>
      <c r="C9" s="1307"/>
      <c r="D9" s="1307"/>
      <c r="E9" s="1307"/>
      <c r="F9" s="1307"/>
      <c r="G9" s="1308"/>
      <c r="H9" s="1309"/>
      <c r="I9" s="1308"/>
      <c r="J9" s="1309"/>
      <c r="K9" s="1308"/>
      <c r="L9" s="1309"/>
      <c r="M9" s="1308"/>
      <c r="N9" s="1309"/>
      <c r="O9" s="1308"/>
      <c r="P9" s="1309"/>
      <c r="Q9" s="1308"/>
      <c r="R9" s="1309"/>
      <c r="S9" s="1308"/>
      <c r="T9" s="1309"/>
      <c r="U9" s="1308"/>
      <c r="V9" s="1309"/>
      <c r="W9" s="1308"/>
      <c r="X9" s="1309"/>
      <c r="Y9" s="1308"/>
      <c r="Z9" s="1309"/>
      <c r="AA9" s="1308"/>
      <c r="AB9" s="1309"/>
      <c r="AC9" s="1308"/>
      <c r="AD9" s="1309"/>
      <c r="AE9" s="1308"/>
      <c r="AF9" s="1309"/>
      <c r="AG9" s="1308"/>
      <c r="AH9" s="1310"/>
    </row>
    <row r="10" spans="1:36">
      <c r="A10" s="1311" t="s">
        <v>1739</v>
      </c>
      <c r="B10" s="1312"/>
      <c r="C10" s="1312"/>
      <c r="D10" s="1312"/>
      <c r="E10" s="1312"/>
      <c r="F10" s="1312"/>
      <c r="G10" s="1313"/>
      <c r="H10" s="1313"/>
      <c r="I10" s="1313"/>
      <c r="J10" s="1313"/>
      <c r="K10" s="1313"/>
      <c r="L10" s="1313"/>
      <c r="M10" s="1313"/>
      <c r="N10" s="1313"/>
      <c r="O10" s="1313"/>
      <c r="P10" s="1313"/>
      <c r="Q10" s="1313"/>
      <c r="R10" s="1313"/>
      <c r="S10" s="1313"/>
      <c r="T10" s="1313"/>
      <c r="U10" s="1313"/>
      <c r="V10" s="1313"/>
      <c r="W10" s="1313"/>
      <c r="X10" s="1313"/>
      <c r="Y10" s="1313"/>
      <c r="Z10" s="1313"/>
      <c r="AA10" s="1313"/>
      <c r="AB10" s="1313"/>
      <c r="AC10" s="1313"/>
      <c r="AD10" s="1313"/>
      <c r="AE10" s="1313"/>
      <c r="AF10" s="1313"/>
      <c r="AG10" s="1313"/>
      <c r="AH10" s="1314"/>
    </row>
    <row r="11" spans="1:36">
      <c r="A11" s="1315">
        <v>1</v>
      </c>
      <c r="B11" s="1312" t="s">
        <v>1740</v>
      </c>
      <c r="C11" s="1312"/>
      <c r="D11" s="1312"/>
      <c r="E11" s="1316" t="s">
        <v>368</v>
      </c>
      <c r="F11" s="1316"/>
      <c r="G11" s="1313">
        <f>SUM(K11,O11,S11,W11,AA11,AE11)</f>
        <v>0</v>
      </c>
      <c r="H11" s="1313">
        <f t="shared" ref="H11:J27" si="0">SUM(L11,P11,T11,X11,AB11,AF11)</f>
        <v>0</v>
      </c>
      <c r="I11" s="1313">
        <f t="shared" si="0"/>
        <v>0</v>
      </c>
      <c r="J11" s="1313">
        <f t="shared" si="0"/>
        <v>0</v>
      </c>
      <c r="K11" s="1313">
        <f>SUMIFS(K$31:K$152,$E$31:$E$152,$E11)</f>
        <v>0</v>
      </c>
      <c r="L11" s="1313">
        <f t="shared" ref="L11:AH22" si="1">SUMIFS(L$31:L$152,$E$31:$E$152,$E11)</f>
        <v>0</v>
      </c>
      <c r="M11" s="1313">
        <f t="shared" si="1"/>
        <v>0</v>
      </c>
      <c r="N11" s="1313">
        <f t="shared" si="1"/>
        <v>0</v>
      </c>
      <c r="O11" s="1313">
        <f t="shared" si="1"/>
        <v>0</v>
      </c>
      <c r="P11" s="1313">
        <f t="shared" si="1"/>
        <v>0</v>
      </c>
      <c r="Q11" s="1313">
        <f t="shared" si="1"/>
        <v>0</v>
      </c>
      <c r="R11" s="1313">
        <f t="shared" si="1"/>
        <v>0</v>
      </c>
      <c r="S11" s="1313">
        <f t="shared" si="1"/>
        <v>0</v>
      </c>
      <c r="T11" s="1313">
        <f t="shared" si="1"/>
        <v>0</v>
      </c>
      <c r="U11" s="1313">
        <f t="shared" si="1"/>
        <v>0</v>
      </c>
      <c r="V11" s="1313">
        <f t="shared" si="1"/>
        <v>0</v>
      </c>
      <c r="W11" s="1313">
        <f t="shared" si="1"/>
        <v>0</v>
      </c>
      <c r="X11" s="1313">
        <f t="shared" si="1"/>
        <v>0</v>
      </c>
      <c r="Y11" s="1313">
        <f t="shared" si="1"/>
        <v>0</v>
      </c>
      <c r="Z11" s="1313">
        <f t="shared" si="1"/>
        <v>0</v>
      </c>
      <c r="AA11" s="1313">
        <f t="shared" si="1"/>
        <v>0</v>
      </c>
      <c r="AB11" s="1313">
        <f t="shared" si="1"/>
        <v>0</v>
      </c>
      <c r="AC11" s="1313">
        <f t="shared" si="1"/>
        <v>0</v>
      </c>
      <c r="AD11" s="1313">
        <f t="shared" si="1"/>
        <v>0</v>
      </c>
      <c r="AE11" s="1313">
        <f t="shared" si="1"/>
        <v>0</v>
      </c>
      <c r="AF11" s="1313">
        <f t="shared" si="1"/>
        <v>0</v>
      </c>
      <c r="AG11" s="1313">
        <f t="shared" si="1"/>
        <v>0</v>
      </c>
      <c r="AH11" s="1314">
        <f>SUMIFS(AH$31:AH$152,$E$31:$E$152,$E11)</f>
        <v>0</v>
      </c>
    </row>
    <row r="12" spans="1:36">
      <c r="A12" s="1315">
        <v>2</v>
      </c>
      <c r="B12" s="1312" t="s">
        <v>686</v>
      </c>
      <c r="C12" s="1312"/>
      <c r="D12" s="1312"/>
      <c r="E12" s="1316" t="s">
        <v>386</v>
      </c>
      <c r="F12" s="1316"/>
      <c r="G12" s="1313">
        <f t="shared" ref="G12:G27" si="2">SUM(K12,O12,S12,W12,AA12,AE12)</f>
        <v>0</v>
      </c>
      <c r="H12" s="1313">
        <f t="shared" si="0"/>
        <v>0</v>
      </c>
      <c r="I12" s="1313">
        <f t="shared" si="0"/>
        <v>0</v>
      </c>
      <c r="J12" s="1313">
        <f t="shared" si="0"/>
        <v>0</v>
      </c>
      <c r="K12" s="1313">
        <f t="shared" ref="K12:Z27" si="3">SUMIFS(K$31:K$152,$E$31:$E$152,$E12)</f>
        <v>0</v>
      </c>
      <c r="L12" s="1313">
        <f t="shared" si="3"/>
        <v>0</v>
      </c>
      <c r="M12" s="1313">
        <f t="shared" si="3"/>
        <v>0</v>
      </c>
      <c r="N12" s="1313">
        <f t="shared" si="3"/>
        <v>0</v>
      </c>
      <c r="O12" s="1313">
        <f t="shared" si="3"/>
        <v>0</v>
      </c>
      <c r="P12" s="1313">
        <f t="shared" si="3"/>
        <v>0</v>
      </c>
      <c r="Q12" s="1313">
        <f t="shared" si="3"/>
        <v>0</v>
      </c>
      <c r="R12" s="1313">
        <f t="shared" si="3"/>
        <v>0</v>
      </c>
      <c r="S12" s="1313">
        <f t="shared" si="3"/>
        <v>0</v>
      </c>
      <c r="T12" s="1313">
        <f t="shared" si="3"/>
        <v>0</v>
      </c>
      <c r="U12" s="1313">
        <f t="shared" si="3"/>
        <v>0</v>
      </c>
      <c r="V12" s="1313">
        <f t="shared" si="3"/>
        <v>0</v>
      </c>
      <c r="W12" s="1313">
        <f t="shared" si="3"/>
        <v>0</v>
      </c>
      <c r="X12" s="1313">
        <f t="shared" si="3"/>
        <v>0</v>
      </c>
      <c r="Y12" s="1313">
        <f t="shared" si="3"/>
        <v>0</v>
      </c>
      <c r="Z12" s="1313">
        <f t="shared" si="3"/>
        <v>0</v>
      </c>
      <c r="AA12" s="1313">
        <f t="shared" si="1"/>
        <v>0</v>
      </c>
      <c r="AB12" s="1313">
        <f t="shared" si="1"/>
        <v>0</v>
      </c>
      <c r="AC12" s="1313">
        <f t="shared" si="1"/>
        <v>0</v>
      </c>
      <c r="AD12" s="1313">
        <f t="shared" si="1"/>
        <v>0</v>
      </c>
      <c r="AE12" s="1313">
        <f t="shared" si="1"/>
        <v>0</v>
      </c>
      <c r="AF12" s="1313">
        <f t="shared" si="1"/>
        <v>0</v>
      </c>
      <c r="AG12" s="1313">
        <f t="shared" si="1"/>
        <v>0</v>
      </c>
      <c r="AH12" s="1314">
        <f t="shared" si="1"/>
        <v>0</v>
      </c>
    </row>
    <row r="13" spans="1:36">
      <c r="A13" s="1315">
        <v>3</v>
      </c>
      <c r="B13" s="1312" t="s">
        <v>1741</v>
      </c>
      <c r="C13" s="1312"/>
      <c r="D13" s="1312"/>
      <c r="E13" s="1316" t="s">
        <v>394</v>
      </c>
      <c r="F13" s="1316"/>
      <c r="G13" s="1313">
        <f t="shared" si="2"/>
        <v>0</v>
      </c>
      <c r="H13" s="1313">
        <f t="shared" si="0"/>
        <v>0</v>
      </c>
      <c r="I13" s="1313">
        <f t="shared" si="0"/>
        <v>0</v>
      </c>
      <c r="J13" s="1313">
        <f t="shared" si="0"/>
        <v>0</v>
      </c>
      <c r="K13" s="1313">
        <f t="shared" si="3"/>
        <v>0</v>
      </c>
      <c r="L13" s="1313">
        <f t="shared" si="1"/>
        <v>0</v>
      </c>
      <c r="M13" s="1313">
        <f t="shared" si="1"/>
        <v>0</v>
      </c>
      <c r="N13" s="1313">
        <f t="shared" si="1"/>
        <v>0</v>
      </c>
      <c r="O13" s="1313">
        <f t="shared" si="1"/>
        <v>0</v>
      </c>
      <c r="P13" s="1313">
        <f t="shared" si="1"/>
        <v>0</v>
      </c>
      <c r="Q13" s="1313">
        <f t="shared" si="1"/>
        <v>0</v>
      </c>
      <c r="R13" s="1313">
        <f t="shared" si="1"/>
        <v>0</v>
      </c>
      <c r="S13" s="1313">
        <f t="shared" si="1"/>
        <v>0</v>
      </c>
      <c r="T13" s="1313">
        <f t="shared" si="1"/>
        <v>0</v>
      </c>
      <c r="U13" s="1313">
        <f t="shared" si="1"/>
        <v>0</v>
      </c>
      <c r="V13" s="1313">
        <f t="shared" si="1"/>
        <v>0</v>
      </c>
      <c r="W13" s="1313">
        <f t="shared" si="1"/>
        <v>0</v>
      </c>
      <c r="X13" s="1313">
        <f t="shared" si="1"/>
        <v>0</v>
      </c>
      <c r="Y13" s="1313">
        <f t="shared" si="1"/>
        <v>0</v>
      </c>
      <c r="Z13" s="1313">
        <f t="shared" si="1"/>
        <v>0</v>
      </c>
      <c r="AA13" s="1313">
        <f t="shared" si="1"/>
        <v>0</v>
      </c>
      <c r="AB13" s="1313">
        <f t="shared" si="1"/>
        <v>0</v>
      </c>
      <c r="AC13" s="1313">
        <f t="shared" si="1"/>
        <v>0</v>
      </c>
      <c r="AD13" s="1313">
        <f t="shared" si="1"/>
        <v>0</v>
      </c>
      <c r="AE13" s="1313">
        <f t="shared" si="1"/>
        <v>0</v>
      </c>
      <c r="AF13" s="1313">
        <f t="shared" si="1"/>
        <v>0</v>
      </c>
      <c r="AG13" s="1313">
        <f t="shared" si="1"/>
        <v>0</v>
      </c>
      <c r="AH13" s="1314">
        <f t="shared" si="1"/>
        <v>0</v>
      </c>
    </row>
    <row r="14" spans="1:36">
      <c r="A14" s="1315">
        <v>4</v>
      </c>
      <c r="B14" s="1312" t="s">
        <v>1742</v>
      </c>
      <c r="C14" s="1312"/>
      <c r="D14" s="1312"/>
      <c r="E14" s="1316" t="s">
        <v>400</v>
      </c>
      <c r="F14" s="1316"/>
      <c r="G14" s="1313">
        <f t="shared" si="2"/>
        <v>0</v>
      </c>
      <c r="H14" s="1313">
        <f t="shared" si="0"/>
        <v>0</v>
      </c>
      <c r="I14" s="1313">
        <f t="shared" si="0"/>
        <v>0</v>
      </c>
      <c r="J14" s="1313">
        <f t="shared" si="0"/>
        <v>0</v>
      </c>
      <c r="K14" s="1313">
        <f t="shared" si="3"/>
        <v>0</v>
      </c>
      <c r="L14" s="1313">
        <f t="shared" si="1"/>
        <v>0</v>
      </c>
      <c r="M14" s="1313">
        <f t="shared" si="1"/>
        <v>0</v>
      </c>
      <c r="N14" s="1313">
        <f t="shared" si="1"/>
        <v>0</v>
      </c>
      <c r="O14" s="1313">
        <f t="shared" si="1"/>
        <v>0</v>
      </c>
      <c r="P14" s="1313">
        <f t="shared" si="1"/>
        <v>0</v>
      </c>
      <c r="Q14" s="1313">
        <f t="shared" si="1"/>
        <v>0</v>
      </c>
      <c r="R14" s="1313">
        <f t="shared" si="1"/>
        <v>0</v>
      </c>
      <c r="S14" s="1313">
        <f t="shared" si="1"/>
        <v>0</v>
      </c>
      <c r="T14" s="1313">
        <f t="shared" si="1"/>
        <v>0</v>
      </c>
      <c r="U14" s="1313">
        <f t="shared" si="1"/>
        <v>0</v>
      </c>
      <c r="V14" s="1313">
        <f t="shared" si="1"/>
        <v>0</v>
      </c>
      <c r="W14" s="1313">
        <f t="shared" si="1"/>
        <v>0</v>
      </c>
      <c r="X14" s="1313">
        <f t="shared" si="1"/>
        <v>0</v>
      </c>
      <c r="Y14" s="1313">
        <f t="shared" si="1"/>
        <v>0</v>
      </c>
      <c r="Z14" s="1313">
        <f t="shared" si="1"/>
        <v>0</v>
      </c>
      <c r="AA14" s="1313">
        <f t="shared" si="1"/>
        <v>0</v>
      </c>
      <c r="AB14" s="1313">
        <f t="shared" si="1"/>
        <v>0</v>
      </c>
      <c r="AC14" s="1313">
        <f t="shared" si="1"/>
        <v>0</v>
      </c>
      <c r="AD14" s="1313">
        <f t="shared" si="1"/>
        <v>0</v>
      </c>
      <c r="AE14" s="1313">
        <f t="shared" si="1"/>
        <v>0</v>
      </c>
      <c r="AF14" s="1313">
        <f t="shared" si="1"/>
        <v>0</v>
      </c>
      <c r="AG14" s="1313">
        <f t="shared" si="1"/>
        <v>0</v>
      </c>
      <c r="AH14" s="1314">
        <f t="shared" si="1"/>
        <v>0</v>
      </c>
    </row>
    <row r="15" spans="1:36">
      <c r="A15" s="1315">
        <v>5</v>
      </c>
      <c r="B15" s="1312" t="s">
        <v>1743</v>
      </c>
      <c r="C15" s="1312"/>
      <c r="D15" s="1312"/>
      <c r="E15" s="1316" t="s">
        <v>407</v>
      </c>
      <c r="F15" s="1316"/>
      <c r="G15" s="1313">
        <f t="shared" si="2"/>
        <v>0</v>
      </c>
      <c r="H15" s="1313">
        <f t="shared" si="0"/>
        <v>0</v>
      </c>
      <c r="I15" s="1313">
        <f t="shared" si="0"/>
        <v>0</v>
      </c>
      <c r="J15" s="1313">
        <f t="shared" si="0"/>
        <v>0</v>
      </c>
      <c r="K15" s="1313">
        <f t="shared" si="3"/>
        <v>0</v>
      </c>
      <c r="L15" s="1313">
        <f t="shared" si="1"/>
        <v>0</v>
      </c>
      <c r="M15" s="1313">
        <f t="shared" si="1"/>
        <v>0</v>
      </c>
      <c r="N15" s="1313">
        <f t="shared" si="1"/>
        <v>0</v>
      </c>
      <c r="O15" s="1313">
        <f t="shared" si="1"/>
        <v>0</v>
      </c>
      <c r="P15" s="1313">
        <f t="shared" si="1"/>
        <v>0</v>
      </c>
      <c r="Q15" s="1313">
        <f t="shared" si="1"/>
        <v>0</v>
      </c>
      <c r="R15" s="1313">
        <f t="shared" si="1"/>
        <v>0</v>
      </c>
      <c r="S15" s="1313">
        <f t="shared" si="1"/>
        <v>0</v>
      </c>
      <c r="T15" s="1313">
        <f t="shared" si="1"/>
        <v>0</v>
      </c>
      <c r="U15" s="1313">
        <f t="shared" si="1"/>
        <v>0</v>
      </c>
      <c r="V15" s="1313">
        <f t="shared" si="1"/>
        <v>0</v>
      </c>
      <c r="W15" s="1313">
        <f t="shared" si="1"/>
        <v>0</v>
      </c>
      <c r="X15" s="1313">
        <f t="shared" si="1"/>
        <v>0</v>
      </c>
      <c r="Y15" s="1313">
        <f t="shared" si="1"/>
        <v>0</v>
      </c>
      <c r="Z15" s="1313">
        <f t="shared" si="1"/>
        <v>0</v>
      </c>
      <c r="AA15" s="1313">
        <f t="shared" si="1"/>
        <v>0</v>
      </c>
      <c r="AB15" s="1313">
        <f t="shared" si="1"/>
        <v>0</v>
      </c>
      <c r="AC15" s="1313">
        <f t="shared" si="1"/>
        <v>0</v>
      </c>
      <c r="AD15" s="1313">
        <f t="shared" si="1"/>
        <v>0</v>
      </c>
      <c r="AE15" s="1313">
        <f t="shared" si="1"/>
        <v>0</v>
      </c>
      <c r="AF15" s="1313">
        <f t="shared" si="1"/>
        <v>0</v>
      </c>
      <c r="AG15" s="1313">
        <f t="shared" si="1"/>
        <v>0</v>
      </c>
      <c r="AH15" s="1314">
        <f t="shared" si="1"/>
        <v>0</v>
      </c>
    </row>
    <row r="16" spans="1:36">
      <c r="A16" s="1315">
        <v>6</v>
      </c>
      <c r="B16" s="1312" t="s">
        <v>1744</v>
      </c>
      <c r="C16" s="1312"/>
      <c r="D16" s="1312"/>
      <c r="E16" s="1316" t="s">
        <v>1745</v>
      </c>
      <c r="F16" s="1316"/>
      <c r="G16" s="1313">
        <f t="shared" si="2"/>
        <v>0</v>
      </c>
      <c r="H16" s="1313">
        <f t="shared" si="0"/>
        <v>0</v>
      </c>
      <c r="I16" s="1313">
        <f t="shared" si="0"/>
        <v>0</v>
      </c>
      <c r="J16" s="1313">
        <f t="shared" si="0"/>
        <v>0</v>
      </c>
      <c r="K16" s="1313">
        <f t="shared" si="3"/>
        <v>0</v>
      </c>
      <c r="L16" s="1313">
        <f t="shared" si="1"/>
        <v>0</v>
      </c>
      <c r="M16" s="1313">
        <f t="shared" si="1"/>
        <v>0</v>
      </c>
      <c r="N16" s="1313">
        <f t="shared" si="1"/>
        <v>0</v>
      </c>
      <c r="O16" s="1313">
        <f t="shared" si="1"/>
        <v>0</v>
      </c>
      <c r="P16" s="1313">
        <f t="shared" si="1"/>
        <v>0</v>
      </c>
      <c r="Q16" s="1313">
        <f t="shared" si="1"/>
        <v>0</v>
      </c>
      <c r="R16" s="1313">
        <f t="shared" si="1"/>
        <v>0</v>
      </c>
      <c r="S16" s="1313">
        <f t="shared" si="1"/>
        <v>0</v>
      </c>
      <c r="T16" s="1313">
        <f t="shared" si="1"/>
        <v>0</v>
      </c>
      <c r="U16" s="1313">
        <f t="shared" si="1"/>
        <v>0</v>
      </c>
      <c r="V16" s="1313">
        <f t="shared" si="1"/>
        <v>0</v>
      </c>
      <c r="W16" s="1313">
        <f t="shared" si="1"/>
        <v>0</v>
      </c>
      <c r="X16" s="1313">
        <f t="shared" si="1"/>
        <v>0</v>
      </c>
      <c r="Y16" s="1313">
        <f t="shared" si="1"/>
        <v>0</v>
      </c>
      <c r="Z16" s="1313">
        <f t="shared" si="1"/>
        <v>0</v>
      </c>
      <c r="AA16" s="1313">
        <f t="shared" si="1"/>
        <v>0</v>
      </c>
      <c r="AB16" s="1313">
        <f t="shared" si="1"/>
        <v>0</v>
      </c>
      <c r="AC16" s="1313">
        <f t="shared" si="1"/>
        <v>0</v>
      </c>
      <c r="AD16" s="1313">
        <f t="shared" si="1"/>
        <v>0</v>
      </c>
      <c r="AE16" s="1313">
        <f t="shared" si="1"/>
        <v>0</v>
      </c>
      <c r="AF16" s="1313">
        <f t="shared" si="1"/>
        <v>0</v>
      </c>
      <c r="AG16" s="1313">
        <f t="shared" si="1"/>
        <v>0</v>
      </c>
      <c r="AH16" s="1314">
        <f t="shared" si="1"/>
        <v>0</v>
      </c>
    </row>
    <row r="17" spans="1:34">
      <c r="A17" s="1315">
        <v>7</v>
      </c>
      <c r="B17" s="1312" t="s">
        <v>1746</v>
      </c>
      <c r="C17" s="1312"/>
      <c r="D17" s="1312"/>
      <c r="E17" s="1316" t="s">
        <v>424</v>
      </c>
      <c r="F17" s="1316"/>
      <c r="G17" s="1313">
        <f t="shared" si="2"/>
        <v>0</v>
      </c>
      <c r="H17" s="1313">
        <f t="shared" si="0"/>
        <v>0</v>
      </c>
      <c r="I17" s="1313">
        <f t="shared" si="0"/>
        <v>0</v>
      </c>
      <c r="J17" s="1313">
        <f t="shared" si="0"/>
        <v>0</v>
      </c>
      <c r="K17" s="1313">
        <f t="shared" si="3"/>
        <v>0</v>
      </c>
      <c r="L17" s="1313">
        <f t="shared" si="1"/>
        <v>0</v>
      </c>
      <c r="M17" s="1313">
        <f t="shared" si="1"/>
        <v>0</v>
      </c>
      <c r="N17" s="1313">
        <f t="shared" si="1"/>
        <v>0</v>
      </c>
      <c r="O17" s="1313">
        <f t="shared" si="1"/>
        <v>0</v>
      </c>
      <c r="P17" s="1313">
        <f t="shared" si="1"/>
        <v>0</v>
      </c>
      <c r="Q17" s="1313">
        <f t="shared" si="1"/>
        <v>0</v>
      </c>
      <c r="R17" s="1313">
        <f t="shared" si="1"/>
        <v>0</v>
      </c>
      <c r="S17" s="1313">
        <f t="shared" si="1"/>
        <v>0</v>
      </c>
      <c r="T17" s="1313">
        <f t="shared" si="1"/>
        <v>0</v>
      </c>
      <c r="U17" s="1313">
        <f t="shared" si="1"/>
        <v>0</v>
      </c>
      <c r="V17" s="1313">
        <f t="shared" si="1"/>
        <v>0</v>
      </c>
      <c r="W17" s="1313">
        <f t="shared" si="1"/>
        <v>0</v>
      </c>
      <c r="X17" s="1313">
        <f t="shared" si="1"/>
        <v>0</v>
      </c>
      <c r="Y17" s="1313">
        <f t="shared" si="1"/>
        <v>0</v>
      </c>
      <c r="Z17" s="1313">
        <f t="shared" si="1"/>
        <v>0</v>
      </c>
      <c r="AA17" s="1313">
        <f t="shared" si="1"/>
        <v>0</v>
      </c>
      <c r="AB17" s="1313">
        <f t="shared" si="1"/>
        <v>0</v>
      </c>
      <c r="AC17" s="1313">
        <f t="shared" si="1"/>
        <v>0</v>
      </c>
      <c r="AD17" s="1313">
        <f t="shared" si="1"/>
        <v>0</v>
      </c>
      <c r="AE17" s="1313">
        <f t="shared" si="1"/>
        <v>0</v>
      </c>
      <c r="AF17" s="1313">
        <f t="shared" si="1"/>
        <v>0</v>
      </c>
      <c r="AG17" s="1313">
        <f t="shared" si="1"/>
        <v>0</v>
      </c>
      <c r="AH17" s="1314">
        <f t="shared" si="1"/>
        <v>0</v>
      </c>
    </row>
    <row r="18" spans="1:34">
      <c r="A18" s="1315">
        <v>8</v>
      </c>
      <c r="B18" s="1312" t="s">
        <v>1747</v>
      </c>
      <c r="C18" s="1312"/>
      <c r="D18" s="1312"/>
      <c r="E18" s="1316" t="s">
        <v>431</v>
      </c>
      <c r="F18" s="1316"/>
      <c r="G18" s="1313">
        <f t="shared" si="2"/>
        <v>0</v>
      </c>
      <c r="H18" s="1313">
        <f t="shared" si="0"/>
        <v>0</v>
      </c>
      <c r="I18" s="1313">
        <f t="shared" si="0"/>
        <v>0</v>
      </c>
      <c r="J18" s="1313">
        <f t="shared" si="0"/>
        <v>0</v>
      </c>
      <c r="K18" s="1313">
        <f t="shared" si="3"/>
        <v>0</v>
      </c>
      <c r="L18" s="1313">
        <f t="shared" si="1"/>
        <v>0</v>
      </c>
      <c r="M18" s="1313">
        <f t="shared" si="1"/>
        <v>0</v>
      </c>
      <c r="N18" s="1313">
        <f t="shared" si="1"/>
        <v>0</v>
      </c>
      <c r="O18" s="1313">
        <f t="shared" si="1"/>
        <v>0</v>
      </c>
      <c r="P18" s="1313">
        <f t="shared" si="1"/>
        <v>0</v>
      </c>
      <c r="Q18" s="1313">
        <f t="shared" si="1"/>
        <v>0</v>
      </c>
      <c r="R18" s="1313">
        <f t="shared" si="1"/>
        <v>0</v>
      </c>
      <c r="S18" s="1313">
        <f t="shared" si="1"/>
        <v>0</v>
      </c>
      <c r="T18" s="1313">
        <f t="shared" si="1"/>
        <v>0</v>
      </c>
      <c r="U18" s="1313">
        <f t="shared" si="1"/>
        <v>0</v>
      </c>
      <c r="V18" s="1313">
        <f t="shared" si="1"/>
        <v>0</v>
      </c>
      <c r="W18" s="1313">
        <f t="shared" si="1"/>
        <v>0</v>
      </c>
      <c r="X18" s="1313">
        <f t="shared" si="1"/>
        <v>0</v>
      </c>
      <c r="Y18" s="1313">
        <f t="shared" si="1"/>
        <v>0</v>
      </c>
      <c r="Z18" s="1313">
        <f t="shared" si="1"/>
        <v>0</v>
      </c>
      <c r="AA18" s="1313">
        <f t="shared" si="1"/>
        <v>0</v>
      </c>
      <c r="AB18" s="1313">
        <f t="shared" si="1"/>
        <v>0</v>
      </c>
      <c r="AC18" s="1313">
        <f t="shared" si="1"/>
        <v>0</v>
      </c>
      <c r="AD18" s="1313">
        <f t="shared" si="1"/>
        <v>0</v>
      </c>
      <c r="AE18" s="1313">
        <f t="shared" si="1"/>
        <v>0</v>
      </c>
      <c r="AF18" s="1313">
        <f t="shared" si="1"/>
        <v>0</v>
      </c>
      <c r="AG18" s="1313">
        <f t="shared" si="1"/>
        <v>0</v>
      </c>
      <c r="AH18" s="1314">
        <f t="shared" si="1"/>
        <v>0</v>
      </c>
    </row>
    <row r="19" spans="1:34">
      <c r="A19" s="1315">
        <v>9</v>
      </c>
      <c r="B19" s="1312" t="s">
        <v>1748</v>
      </c>
      <c r="C19" s="1312"/>
      <c r="D19" s="1312"/>
      <c r="E19" s="1316" t="s">
        <v>439</v>
      </c>
      <c r="F19" s="1316"/>
      <c r="G19" s="1313">
        <f t="shared" si="2"/>
        <v>0</v>
      </c>
      <c r="H19" s="1313">
        <f t="shared" si="0"/>
        <v>0</v>
      </c>
      <c r="I19" s="1313">
        <f t="shared" si="0"/>
        <v>0</v>
      </c>
      <c r="J19" s="1313">
        <f t="shared" si="0"/>
        <v>0</v>
      </c>
      <c r="K19" s="1313">
        <f t="shared" si="3"/>
        <v>0</v>
      </c>
      <c r="L19" s="1313">
        <f t="shared" si="1"/>
        <v>0</v>
      </c>
      <c r="M19" s="1313">
        <f t="shared" si="1"/>
        <v>0</v>
      </c>
      <c r="N19" s="1313">
        <f t="shared" si="1"/>
        <v>0</v>
      </c>
      <c r="O19" s="1313">
        <f t="shared" si="1"/>
        <v>0</v>
      </c>
      <c r="P19" s="1313">
        <f t="shared" si="1"/>
        <v>0</v>
      </c>
      <c r="Q19" s="1313">
        <f t="shared" si="1"/>
        <v>0</v>
      </c>
      <c r="R19" s="1313">
        <f t="shared" si="1"/>
        <v>0</v>
      </c>
      <c r="S19" s="1313">
        <f t="shared" si="1"/>
        <v>0</v>
      </c>
      <c r="T19" s="1313">
        <f t="shared" si="1"/>
        <v>0</v>
      </c>
      <c r="U19" s="1313">
        <f t="shared" si="1"/>
        <v>0</v>
      </c>
      <c r="V19" s="1313">
        <f t="shared" si="1"/>
        <v>0</v>
      </c>
      <c r="W19" s="1313">
        <f t="shared" si="1"/>
        <v>0</v>
      </c>
      <c r="X19" s="1313">
        <f t="shared" si="1"/>
        <v>0</v>
      </c>
      <c r="Y19" s="1313">
        <f t="shared" si="1"/>
        <v>0</v>
      </c>
      <c r="Z19" s="1313">
        <f t="shared" si="1"/>
        <v>0</v>
      </c>
      <c r="AA19" s="1313">
        <f t="shared" si="1"/>
        <v>0</v>
      </c>
      <c r="AB19" s="1313">
        <f t="shared" si="1"/>
        <v>0</v>
      </c>
      <c r="AC19" s="1313">
        <f t="shared" si="1"/>
        <v>0</v>
      </c>
      <c r="AD19" s="1313">
        <f t="shared" si="1"/>
        <v>0</v>
      </c>
      <c r="AE19" s="1313">
        <f t="shared" si="1"/>
        <v>0</v>
      </c>
      <c r="AF19" s="1313">
        <f t="shared" si="1"/>
        <v>0</v>
      </c>
      <c r="AG19" s="1313">
        <f t="shared" si="1"/>
        <v>0</v>
      </c>
      <c r="AH19" s="1314">
        <f t="shared" si="1"/>
        <v>0</v>
      </c>
    </row>
    <row r="20" spans="1:34">
      <c r="A20" s="1315">
        <v>10</v>
      </c>
      <c r="B20" s="1312" t="s">
        <v>1749</v>
      </c>
      <c r="C20" s="1312"/>
      <c r="D20" s="1312"/>
      <c r="E20" s="1316" t="s">
        <v>448</v>
      </c>
      <c r="F20" s="1316"/>
      <c r="G20" s="1313">
        <f t="shared" si="2"/>
        <v>0</v>
      </c>
      <c r="H20" s="1313">
        <f t="shared" si="0"/>
        <v>0</v>
      </c>
      <c r="I20" s="1313">
        <f t="shared" si="0"/>
        <v>0</v>
      </c>
      <c r="J20" s="1313">
        <f t="shared" si="0"/>
        <v>0</v>
      </c>
      <c r="K20" s="1313">
        <f t="shared" si="3"/>
        <v>0</v>
      </c>
      <c r="L20" s="1313">
        <f t="shared" si="1"/>
        <v>0</v>
      </c>
      <c r="M20" s="1313">
        <f t="shared" si="1"/>
        <v>0</v>
      </c>
      <c r="N20" s="1313">
        <f t="shared" si="1"/>
        <v>0</v>
      </c>
      <c r="O20" s="1313">
        <f t="shared" si="1"/>
        <v>0</v>
      </c>
      <c r="P20" s="1313">
        <f t="shared" si="1"/>
        <v>0</v>
      </c>
      <c r="Q20" s="1313">
        <f t="shared" si="1"/>
        <v>0</v>
      </c>
      <c r="R20" s="1313">
        <f t="shared" si="1"/>
        <v>0</v>
      </c>
      <c r="S20" s="1313">
        <f t="shared" si="1"/>
        <v>0</v>
      </c>
      <c r="T20" s="1313">
        <f t="shared" si="1"/>
        <v>0</v>
      </c>
      <c r="U20" s="1313">
        <f t="shared" si="1"/>
        <v>0</v>
      </c>
      <c r="V20" s="1313">
        <f t="shared" si="1"/>
        <v>0</v>
      </c>
      <c r="W20" s="1313">
        <f t="shared" si="1"/>
        <v>0</v>
      </c>
      <c r="X20" s="1313">
        <f t="shared" si="1"/>
        <v>0</v>
      </c>
      <c r="Y20" s="1313">
        <f t="shared" si="1"/>
        <v>0</v>
      </c>
      <c r="Z20" s="1313">
        <f t="shared" si="1"/>
        <v>0</v>
      </c>
      <c r="AA20" s="1313">
        <f t="shared" si="1"/>
        <v>0</v>
      </c>
      <c r="AB20" s="1313">
        <f t="shared" si="1"/>
        <v>0</v>
      </c>
      <c r="AC20" s="1313">
        <f t="shared" si="1"/>
        <v>0</v>
      </c>
      <c r="AD20" s="1313">
        <f t="shared" si="1"/>
        <v>0</v>
      </c>
      <c r="AE20" s="1313">
        <f t="shared" si="1"/>
        <v>0</v>
      </c>
      <c r="AF20" s="1313">
        <f t="shared" si="1"/>
        <v>0</v>
      </c>
      <c r="AG20" s="1313">
        <f t="shared" si="1"/>
        <v>0</v>
      </c>
      <c r="AH20" s="1314">
        <f t="shared" si="1"/>
        <v>0</v>
      </c>
    </row>
    <row r="21" spans="1:34">
      <c r="A21" s="1315">
        <v>11</v>
      </c>
      <c r="B21" s="1312" t="s">
        <v>1750</v>
      </c>
      <c r="C21" s="1312"/>
      <c r="D21" s="1312"/>
      <c r="E21" s="1316" t="s">
        <v>456</v>
      </c>
      <c r="F21" s="1316"/>
      <c r="G21" s="1313">
        <f t="shared" si="2"/>
        <v>0</v>
      </c>
      <c r="H21" s="1313">
        <f t="shared" si="0"/>
        <v>0</v>
      </c>
      <c r="I21" s="1313">
        <f t="shared" si="0"/>
        <v>0</v>
      </c>
      <c r="J21" s="1313">
        <f t="shared" si="0"/>
        <v>0</v>
      </c>
      <c r="K21" s="1313">
        <f t="shared" si="3"/>
        <v>0</v>
      </c>
      <c r="L21" s="1313">
        <f t="shared" si="1"/>
        <v>0</v>
      </c>
      <c r="M21" s="1313">
        <f t="shared" si="1"/>
        <v>0</v>
      </c>
      <c r="N21" s="1313">
        <f t="shared" si="1"/>
        <v>0</v>
      </c>
      <c r="O21" s="1313">
        <f t="shared" si="1"/>
        <v>0</v>
      </c>
      <c r="P21" s="1313">
        <f t="shared" si="1"/>
        <v>0</v>
      </c>
      <c r="Q21" s="1313">
        <f t="shared" si="1"/>
        <v>0</v>
      </c>
      <c r="R21" s="1313">
        <f t="shared" si="1"/>
        <v>0</v>
      </c>
      <c r="S21" s="1313">
        <f t="shared" si="1"/>
        <v>0</v>
      </c>
      <c r="T21" s="1313">
        <f t="shared" si="1"/>
        <v>0</v>
      </c>
      <c r="U21" s="1313">
        <f t="shared" si="1"/>
        <v>0</v>
      </c>
      <c r="V21" s="1313">
        <f t="shared" si="1"/>
        <v>0</v>
      </c>
      <c r="W21" s="1313">
        <f t="shared" si="1"/>
        <v>0</v>
      </c>
      <c r="X21" s="1313">
        <f t="shared" si="1"/>
        <v>0</v>
      </c>
      <c r="Y21" s="1313">
        <f t="shared" si="1"/>
        <v>0</v>
      </c>
      <c r="Z21" s="1313">
        <f t="shared" si="1"/>
        <v>0</v>
      </c>
      <c r="AA21" s="1313">
        <f t="shared" si="1"/>
        <v>0</v>
      </c>
      <c r="AB21" s="1313">
        <f t="shared" si="1"/>
        <v>0</v>
      </c>
      <c r="AC21" s="1313">
        <f t="shared" si="1"/>
        <v>0</v>
      </c>
      <c r="AD21" s="1313">
        <f t="shared" si="1"/>
        <v>0</v>
      </c>
      <c r="AE21" s="1313">
        <f t="shared" si="1"/>
        <v>0</v>
      </c>
      <c r="AF21" s="1313">
        <f t="shared" si="1"/>
        <v>0</v>
      </c>
      <c r="AG21" s="1313">
        <f t="shared" si="1"/>
        <v>0</v>
      </c>
      <c r="AH21" s="1314">
        <f t="shared" si="1"/>
        <v>0</v>
      </c>
    </row>
    <row r="22" spans="1:34">
      <c r="A22" s="1315">
        <v>12</v>
      </c>
      <c r="B22" s="1312" t="s">
        <v>1751</v>
      </c>
      <c r="C22" s="1312"/>
      <c r="D22" s="1312"/>
      <c r="E22" s="1316" t="s">
        <v>465</v>
      </c>
      <c r="F22" s="1316"/>
      <c r="G22" s="1313">
        <f t="shared" si="2"/>
        <v>0</v>
      </c>
      <c r="H22" s="1313">
        <f t="shared" si="0"/>
        <v>0</v>
      </c>
      <c r="I22" s="1313">
        <f t="shared" si="0"/>
        <v>0</v>
      </c>
      <c r="J22" s="1313">
        <f t="shared" si="0"/>
        <v>0</v>
      </c>
      <c r="K22" s="1313">
        <f t="shared" si="3"/>
        <v>0</v>
      </c>
      <c r="L22" s="1313">
        <f t="shared" si="1"/>
        <v>0</v>
      </c>
      <c r="M22" s="1313">
        <f t="shared" si="1"/>
        <v>0</v>
      </c>
      <c r="N22" s="1313">
        <f t="shared" si="1"/>
        <v>0</v>
      </c>
      <c r="O22" s="1313">
        <f t="shared" si="1"/>
        <v>0</v>
      </c>
      <c r="P22" s="1313">
        <f t="shared" si="1"/>
        <v>0</v>
      </c>
      <c r="Q22" s="1313">
        <f t="shared" si="1"/>
        <v>0</v>
      </c>
      <c r="R22" s="1313">
        <f t="shared" si="1"/>
        <v>0</v>
      </c>
      <c r="S22" s="1313">
        <f t="shared" si="1"/>
        <v>0</v>
      </c>
      <c r="T22" s="1313">
        <f t="shared" si="1"/>
        <v>0</v>
      </c>
      <c r="U22" s="1313">
        <f t="shared" si="1"/>
        <v>0</v>
      </c>
      <c r="V22" s="1313">
        <f t="shared" si="1"/>
        <v>0</v>
      </c>
      <c r="W22" s="1313">
        <f t="shared" si="1"/>
        <v>0</v>
      </c>
      <c r="X22" s="1313">
        <f t="shared" si="1"/>
        <v>0</v>
      </c>
      <c r="Y22" s="1313">
        <f t="shared" si="1"/>
        <v>0</v>
      </c>
      <c r="Z22" s="1313">
        <f t="shared" si="1"/>
        <v>0</v>
      </c>
      <c r="AA22" s="1313">
        <f t="shared" si="1"/>
        <v>0</v>
      </c>
      <c r="AB22" s="1313">
        <f t="shared" si="1"/>
        <v>0</v>
      </c>
      <c r="AC22" s="1313">
        <f t="shared" si="1"/>
        <v>0</v>
      </c>
      <c r="AD22" s="1313">
        <f t="shared" ref="AD22:AH22" si="4">SUMIFS(AD$31:AD$152,$E$31:$E$152,$E22)</f>
        <v>0</v>
      </c>
      <c r="AE22" s="1313">
        <f t="shared" si="4"/>
        <v>0</v>
      </c>
      <c r="AF22" s="1313">
        <f t="shared" si="4"/>
        <v>0</v>
      </c>
      <c r="AG22" s="1313">
        <f t="shared" si="4"/>
        <v>0</v>
      </c>
      <c r="AH22" s="1314">
        <f t="shared" si="4"/>
        <v>0</v>
      </c>
    </row>
    <row r="23" spans="1:34">
      <c r="A23" s="1315">
        <v>13</v>
      </c>
      <c r="B23" s="1312" t="s">
        <v>1752</v>
      </c>
      <c r="C23" s="1312"/>
      <c r="D23" s="1312"/>
      <c r="E23" s="1316" t="s">
        <v>471</v>
      </c>
      <c r="F23" s="1316"/>
      <c r="G23" s="1313">
        <f t="shared" si="2"/>
        <v>0</v>
      </c>
      <c r="H23" s="1313">
        <f t="shared" si="0"/>
        <v>0</v>
      </c>
      <c r="I23" s="1313">
        <f t="shared" si="0"/>
        <v>0</v>
      </c>
      <c r="J23" s="1313">
        <f t="shared" si="0"/>
        <v>0</v>
      </c>
      <c r="K23" s="1313">
        <f t="shared" si="3"/>
        <v>0</v>
      </c>
      <c r="L23" s="1313">
        <f t="shared" si="3"/>
        <v>0</v>
      </c>
      <c r="M23" s="1313">
        <f t="shared" si="3"/>
        <v>0</v>
      </c>
      <c r="N23" s="1313">
        <f t="shared" si="3"/>
        <v>0</v>
      </c>
      <c r="O23" s="1313">
        <f t="shared" si="3"/>
        <v>0</v>
      </c>
      <c r="P23" s="1313">
        <f t="shared" si="3"/>
        <v>0</v>
      </c>
      <c r="Q23" s="1313">
        <f t="shared" si="3"/>
        <v>0</v>
      </c>
      <c r="R23" s="1313">
        <f t="shared" si="3"/>
        <v>0</v>
      </c>
      <c r="S23" s="1313">
        <f t="shared" si="3"/>
        <v>0</v>
      </c>
      <c r="T23" s="1313">
        <f t="shared" si="3"/>
        <v>0</v>
      </c>
      <c r="U23" s="1313">
        <f t="shared" si="3"/>
        <v>0</v>
      </c>
      <c r="V23" s="1313">
        <f t="shared" si="3"/>
        <v>0</v>
      </c>
      <c r="W23" s="1313">
        <f t="shared" si="3"/>
        <v>0</v>
      </c>
      <c r="X23" s="1313">
        <f t="shared" si="3"/>
        <v>0</v>
      </c>
      <c r="Y23" s="1313">
        <f t="shared" si="3"/>
        <v>0</v>
      </c>
      <c r="Z23" s="1313">
        <f t="shared" si="3"/>
        <v>0</v>
      </c>
      <c r="AA23" s="1313">
        <f t="shared" ref="AA23:AH27" si="5">SUMIFS(AA$31:AA$152,$E$31:$E$152,$E23)</f>
        <v>0</v>
      </c>
      <c r="AB23" s="1313">
        <f t="shared" si="5"/>
        <v>0</v>
      </c>
      <c r="AC23" s="1313">
        <f t="shared" si="5"/>
        <v>0</v>
      </c>
      <c r="AD23" s="1313">
        <f t="shared" si="5"/>
        <v>0</v>
      </c>
      <c r="AE23" s="1313">
        <f t="shared" si="5"/>
        <v>0</v>
      </c>
      <c r="AF23" s="1313">
        <f t="shared" si="5"/>
        <v>0</v>
      </c>
      <c r="AG23" s="1313">
        <f t="shared" si="5"/>
        <v>0</v>
      </c>
      <c r="AH23" s="1314">
        <f t="shared" si="5"/>
        <v>0</v>
      </c>
    </row>
    <row r="24" spans="1:34">
      <c r="A24" s="1315">
        <v>14</v>
      </c>
      <c r="B24" s="1312" t="s">
        <v>1753</v>
      </c>
      <c r="C24" s="1312"/>
      <c r="D24" s="1312"/>
      <c r="E24" s="1316" t="s">
        <v>479</v>
      </c>
      <c r="F24" s="1316"/>
      <c r="G24" s="1313">
        <f t="shared" si="2"/>
        <v>0</v>
      </c>
      <c r="H24" s="1313">
        <f t="shared" si="0"/>
        <v>0</v>
      </c>
      <c r="I24" s="1313">
        <f t="shared" si="0"/>
        <v>0</v>
      </c>
      <c r="J24" s="1313">
        <f t="shared" si="0"/>
        <v>0</v>
      </c>
      <c r="K24" s="1313">
        <f t="shared" si="3"/>
        <v>0</v>
      </c>
      <c r="L24" s="1313">
        <f t="shared" si="3"/>
        <v>0</v>
      </c>
      <c r="M24" s="1313">
        <f t="shared" si="3"/>
        <v>0</v>
      </c>
      <c r="N24" s="1313">
        <f t="shared" si="3"/>
        <v>0</v>
      </c>
      <c r="O24" s="1313">
        <f t="shared" si="3"/>
        <v>0</v>
      </c>
      <c r="P24" s="1313">
        <f t="shared" si="3"/>
        <v>0</v>
      </c>
      <c r="Q24" s="1313">
        <f t="shared" si="3"/>
        <v>0</v>
      </c>
      <c r="R24" s="1313">
        <f t="shared" si="3"/>
        <v>0</v>
      </c>
      <c r="S24" s="1313">
        <f t="shared" si="3"/>
        <v>0</v>
      </c>
      <c r="T24" s="1313">
        <f t="shared" si="3"/>
        <v>0</v>
      </c>
      <c r="U24" s="1313">
        <f t="shared" si="3"/>
        <v>0</v>
      </c>
      <c r="V24" s="1313">
        <f t="shared" si="3"/>
        <v>0</v>
      </c>
      <c r="W24" s="1313">
        <f t="shared" si="3"/>
        <v>0</v>
      </c>
      <c r="X24" s="1313">
        <f t="shared" si="3"/>
        <v>0</v>
      </c>
      <c r="Y24" s="1313">
        <f t="shared" si="3"/>
        <v>0</v>
      </c>
      <c r="Z24" s="1313">
        <f t="shared" si="3"/>
        <v>0</v>
      </c>
      <c r="AA24" s="1313">
        <f t="shared" si="5"/>
        <v>0</v>
      </c>
      <c r="AB24" s="1313">
        <f t="shared" si="5"/>
        <v>0</v>
      </c>
      <c r="AC24" s="1313">
        <f t="shared" si="5"/>
        <v>0</v>
      </c>
      <c r="AD24" s="1313">
        <f t="shared" si="5"/>
        <v>0</v>
      </c>
      <c r="AE24" s="1313">
        <f t="shared" si="5"/>
        <v>0</v>
      </c>
      <c r="AF24" s="1313">
        <f t="shared" si="5"/>
        <v>0</v>
      </c>
      <c r="AG24" s="1313">
        <f t="shared" si="5"/>
        <v>0</v>
      </c>
      <c r="AH24" s="1314">
        <f t="shared" si="5"/>
        <v>0</v>
      </c>
    </row>
    <row r="25" spans="1:34">
      <c r="A25" s="1315">
        <v>15</v>
      </c>
      <c r="B25" s="1312" t="s">
        <v>1754</v>
      </c>
      <c r="C25" s="1312"/>
      <c r="D25" s="1312"/>
      <c r="E25" s="1316" t="s">
        <v>486</v>
      </c>
      <c r="F25" s="1316"/>
      <c r="G25" s="1313">
        <f t="shared" si="2"/>
        <v>0</v>
      </c>
      <c r="H25" s="1313">
        <f t="shared" si="0"/>
        <v>0</v>
      </c>
      <c r="I25" s="1313">
        <f t="shared" si="0"/>
        <v>0</v>
      </c>
      <c r="J25" s="1313">
        <f t="shared" si="0"/>
        <v>0</v>
      </c>
      <c r="K25" s="1313">
        <f t="shared" si="3"/>
        <v>0</v>
      </c>
      <c r="L25" s="1313">
        <f t="shared" si="3"/>
        <v>0</v>
      </c>
      <c r="M25" s="1313">
        <f t="shared" si="3"/>
        <v>0</v>
      </c>
      <c r="N25" s="1313">
        <f t="shared" si="3"/>
        <v>0</v>
      </c>
      <c r="O25" s="1313">
        <f t="shared" si="3"/>
        <v>0</v>
      </c>
      <c r="P25" s="1313">
        <f t="shared" si="3"/>
        <v>0</v>
      </c>
      <c r="Q25" s="1313">
        <f t="shared" si="3"/>
        <v>0</v>
      </c>
      <c r="R25" s="1313">
        <f t="shared" si="3"/>
        <v>0</v>
      </c>
      <c r="S25" s="1313">
        <f t="shared" si="3"/>
        <v>0</v>
      </c>
      <c r="T25" s="1313">
        <f t="shared" si="3"/>
        <v>0</v>
      </c>
      <c r="U25" s="1313">
        <f t="shared" si="3"/>
        <v>0</v>
      </c>
      <c r="V25" s="1313">
        <f t="shared" si="3"/>
        <v>0</v>
      </c>
      <c r="W25" s="1313">
        <f t="shared" si="3"/>
        <v>0</v>
      </c>
      <c r="X25" s="1313">
        <f t="shared" si="3"/>
        <v>0</v>
      </c>
      <c r="Y25" s="1313">
        <f t="shared" si="3"/>
        <v>0</v>
      </c>
      <c r="Z25" s="1313">
        <f t="shared" si="3"/>
        <v>0</v>
      </c>
      <c r="AA25" s="1313">
        <f t="shared" si="5"/>
        <v>0</v>
      </c>
      <c r="AB25" s="1313">
        <f t="shared" si="5"/>
        <v>0</v>
      </c>
      <c r="AC25" s="1313">
        <f t="shared" si="5"/>
        <v>0</v>
      </c>
      <c r="AD25" s="1313">
        <f t="shared" si="5"/>
        <v>0</v>
      </c>
      <c r="AE25" s="1313">
        <f t="shared" si="5"/>
        <v>0</v>
      </c>
      <c r="AF25" s="1313">
        <f t="shared" si="5"/>
        <v>0</v>
      </c>
      <c r="AG25" s="1313">
        <f t="shared" si="5"/>
        <v>0</v>
      </c>
      <c r="AH25" s="1314">
        <f t="shared" si="5"/>
        <v>0</v>
      </c>
    </row>
    <row r="26" spans="1:34">
      <c r="A26" s="1315">
        <v>16</v>
      </c>
      <c r="B26" s="1312" t="s">
        <v>1755</v>
      </c>
      <c r="C26" s="1312"/>
      <c r="D26" s="1312"/>
      <c r="E26" s="1316" t="s">
        <v>492</v>
      </c>
      <c r="F26" s="1316"/>
      <c r="G26" s="1313">
        <f t="shared" si="2"/>
        <v>0</v>
      </c>
      <c r="H26" s="1313">
        <f t="shared" si="0"/>
        <v>0</v>
      </c>
      <c r="I26" s="1313">
        <f t="shared" si="0"/>
        <v>0</v>
      </c>
      <c r="J26" s="1313">
        <f t="shared" si="0"/>
        <v>0</v>
      </c>
      <c r="K26" s="1313">
        <f t="shared" si="3"/>
        <v>0</v>
      </c>
      <c r="L26" s="1313">
        <f t="shared" si="3"/>
        <v>0</v>
      </c>
      <c r="M26" s="1313">
        <f t="shared" si="3"/>
        <v>0</v>
      </c>
      <c r="N26" s="1313">
        <f t="shared" si="3"/>
        <v>0</v>
      </c>
      <c r="O26" s="1313">
        <f t="shared" si="3"/>
        <v>0</v>
      </c>
      <c r="P26" s="1313">
        <f t="shared" si="3"/>
        <v>0</v>
      </c>
      <c r="Q26" s="1313">
        <f t="shared" si="3"/>
        <v>0</v>
      </c>
      <c r="R26" s="1313">
        <f t="shared" si="3"/>
        <v>0</v>
      </c>
      <c r="S26" s="1313">
        <f t="shared" si="3"/>
        <v>0</v>
      </c>
      <c r="T26" s="1313">
        <f t="shared" si="3"/>
        <v>0</v>
      </c>
      <c r="U26" s="1313">
        <f t="shared" si="3"/>
        <v>0</v>
      </c>
      <c r="V26" s="1313">
        <f t="shared" si="3"/>
        <v>0</v>
      </c>
      <c r="W26" s="1313">
        <f t="shared" si="3"/>
        <v>0</v>
      </c>
      <c r="X26" s="1313">
        <f t="shared" si="3"/>
        <v>0</v>
      </c>
      <c r="Y26" s="1313">
        <f t="shared" si="3"/>
        <v>0</v>
      </c>
      <c r="Z26" s="1313">
        <f t="shared" si="3"/>
        <v>0</v>
      </c>
      <c r="AA26" s="1313">
        <f t="shared" si="5"/>
        <v>0</v>
      </c>
      <c r="AB26" s="1313">
        <f t="shared" si="5"/>
        <v>0</v>
      </c>
      <c r="AC26" s="1313">
        <f t="shared" si="5"/>
        <v>0</v>
      </c>
      <c r="AD26" s="1313">
        <f t="shared" si="5"/>
        <v>0</v>
      </c>
      <c r="AE26" s="1313">
        <f t="shared" si="5"/>
        <v>0</v>
      </c>
      <c r="AF26" s="1313">
        <f t="shared" si="5"/>
        <v>0</v>
      </c>
      <c r="AG26" s="1313">
        <f t="shared" si="5"/>
        <v>0</v>
      </c>
      <c r="AH26" s="1314">
        <f t="shared" si="5"/>
        <v>0</v>
      </c>
    </row>
    <row r="27" spans="1:34" ht="13.5" thickBot="1">
      <c r="A27" s="1315">
        <v>17</v>
      </c>
      <c r="B27" s="1312" t="s">
        <v>1756</v>
      </c>
      <c r="C27" s="1312"/>
      <c r="D27" s="1312"/>
      <c r="E27" s="1316" t="s">
        <v>499</v>
      </c>
      <c r="F27" s="1316"/>
      <c r="G27" s="1313">
        <f t="shared" si="2"/>
        <v>0</v>
      </c>
      <c r="H27" s="1313">
        <f t="shared" si="0"/>
        <v>0</v>
      </c>
      <c r="I27" s="1313">
        <f t="shared" si="0"/>
        <v>0</v>
      </c>
      <c r="J27" s="1313">
        <f t="shared" si="0"/>
        <v>0</v>
      </c>
      <c r="K27" s="1313">
        <f>SUMIFS(K$31:K$152,$E$31:$E$152,$E27)</f>
        <v>0</v>
      </c>
      <c r="L27" s="1313">
        <f t="shared" si="3"/>
        <v>0</v>
      </c>
      <c r="M27" s="1313">
        <f t="shared" si="3"/>
        <v>0</v>
      </c>
      <c r="N27" s="1313">
        <f t="shared" si="3"/>
        <v>0</v>
      </c>
      <c r="O27" s="1313">
        <f t="shared" si="3"/>
        <v>0</v>
      </c>
      <c r="P27" s="1313">
        <f t="shared" si="3"/>
        <v>0</v>
      </c>
      <c r="Q27" s="1313">
        <f t="shared" si="3"/>
        <v>0</v>
      </c>
      <c r="R27" s="1313">
        <f t="shared" si="3"/>
        <v>0</v>
      </c>
      <c r="S27" s="1313">
        <f t="shared" si="3"/>
        <v>0</v>
      </c>
      <c r="T27" s="1313">
        <f t="shared" si="3"/>
        <v>0</v>
      </c>
      <c r="U27" s="1313">
        <f t="shared" si="3"/>
        <v>0</v>
      </c>
      <c r="V27" s="1313">
        <f t="shared" si="3"/>
        <v>0</v>
      </c>
      <c r="W27" s="1313">
        <f t="shared" si="3"/>
        <v>0</v>
      </c>
      <c r="X27" s="1313">
        <f t="shared" si="3"/>
        <v>0</v>
      </c>
      <c r="Y27" s="1313">
        <f t="shared" si="3"/>
        <v>0</v>
      </c>
      <c r="Z27" s="1313">
        <f t="shared" si="3"/>
        <v>0</v>
      </c>
      <c r="AA27" s="1313">
        <f t="shared" si="5"/>
        <v>0</v>
      </c>
      <c r="AB27" s="1313">
        <f t="shared" si="5"/>
        <v>0</v>
      </c>
      <c r="AC27" s="1313">
        <f t="shared" si="5"/>
        <v>0</v>
      </c>
      <c r="AD27" s="1313">
        <f t="shared" si="5"/>
        <v>0</v>
      </c>
      <c r="AE27" s="1313">
        <f t="shared" si="5"/>
        <v>0</v>
      </c>
      <c r="AF27" s="1313">
        <f t="shared" si="5"/>
        <v>0</v>
      </c>
      <c r="AG27" s="1313">
        <f t="shared" si="5"/>
        <v>0</v>
      </c>
      <c r="AH27" s="1314">
        <f>SUMIFS(AH$31:AH$152,$E$31:$E$152,$E27)</f>
        <v>0</v>
      </c>
    </row>
    <row r="28" spans="1:34" ht="13.5" thickBot="1">
      <c r="A28" s="1317" t="s">
        <v>1293</v>
      </c>
      <c r="B28" s="1318"/>
      <c r="C28" s="1318"/>
      <c r="D28" s="1318"/>
      <c r="E28" s="1318"/>
      <c r="F28" s="1318"/>
      <c r="G28" s="1323">
        <f>SUM(G11:G27)</f>
        <v>0</v>
      </c>
      <c r="H28" s="1323">
        <f t="shared" ref="H28:AH28" si="6">SUM(H11:H27)</f>
        <v>0</v>
      </c>
      <c r="I28" s="1323">
        <f t="shared" si="6"/>
        <v>0</v>
      </c>
      <c r="J28" s="1323">
        <f t="shared" si="6"/>
        <v>0</v>
      </c>
      <c r="K28" s="1323">
        <f t="shared" si="6"/>
        <v>0</v>
      </c>
      <c r="L28" s="1323">
        <f t="shared" si="6"/>
        <v>0</v>
      </c>
      <c r="M28" s="1323">
        <f t="shared" si="6"/>
        <v>0</v>
      </c>
      <c r="N28" s="1323">
        <f t="shared" si="6"/>
        <v>0</v>
      </c>
      <c r="O28" s="1323">
        <f t="shared" si="6"/>
        <v>0</v>
      </c>
      <c r="P28" s="1323">
        <f t="shared" si="6"/>
        <v>0</v>
      </c>
      <c r="Q28" s="1323">
        <f t="shared" si="6"/>
        <v>0</v>
      </c>
      <c r="R28" s="1323">
        <f t="shared" si="6"/>
        <v>0</v>
      </c>
      <c r="S28" s="1323">
        <f t="shared" si="6"/>
        <v>0</v>
      </c>
      <c r="T28" s="1323">
        <f t="shared" si="6"/>
        <v>0</v>
      </c>
      <c r="U28" s="1323">
        <f t="shared" si="6"/>
        <v>0</v>
      </c>
      <c r="V28" s="1323">
        <f t="shared" si="6"/>
        <v>0</v>
      </c>
      <c r="W28" s="1323">
        <f t="shared" si="6"/>
        <v>0</v>
      </c>
      <c r="X28" s="1323">
        <f t="shared" si="6"/>
        <v>0</v>
      </c>
      <c r="Y28" s="1323">
        <f t="shared" si="6"/>
        <v>0</v>
      </c>
      <c r="Z28" s="1323">
        <f t="shared" si="6"/>
        <v>0</v>
      </c>
      <c r="AA28" s="1323">
        <f t="shared" si="6"/>
        <v>0</v>
      </c>
      <c r="AB28" s="1323">
        <f t="shared" si="6"/>
        <v>0</v>
      </c>
      <c r="AC28" s="1323">
        <f t="shared" si="6"/>
        <v>0</v>
      </c>
      <c r="AD28" s="1323">
        <f t="shared" si="6"/>
        <v>0</v>
      </c>
      <c r="AE28" s="1323">
        <f t="shared" si="6"/>
        <v>0</v>
      </c>
      <c r="AF28" s="1323">
        <f t="shared" si="6"/>
        <v>0</v>
      </c>
      <c r="AG28" s="1323">
        <f t="shared" si="6"/>
        <v>0</v>
      </c>
      <c r="AH28" s="1324">
        <f t="shared" si="6"/>
        <v>0</v>
      </c>
    </row>
    <row r="29" spans="1:34" ht="13.5" thickTop="1">
      <c r="A29" s="1295"/>
      <c r="B29" s="1296"/>
      <c r="C29" s="1296"/>
      <c r="D29" s="1296"/>
      <c r="E29" s="1297"/>
      <c r="F29" s="1297"/>
      <c r="AH29" s="1298"/>
    </row>
    <row r="30" spans="1:34">
      <c r="A30" s="1311" t="s">
        <v>1757</v>
      </c>
      <c r="B30" s="1312"/>
      <c r="C30" s="1312"/>
      <c r="D30" s="1312"/>
      <c r="E30" s="1312"/>
      <c r="F30" s="1312"/>
      <c r="G30" s="1313"/>
      <c r="H30" s="1313"/>
      <c r="I30" s="1313"/>
      <c r="J30" s="1313"/>
      <c r="K30" s="1313"/>
      <c r="L30" s="1313"/>
      <c r="M30" s="1313"/>
      <c r="N30" s="1313"/>
      <c r="O30" s="1313"/>
      <c r="P30" s="1313"/>
      <c r="Q30" s="1313"/>
      <c r="R30" s="1313"/>
      <c r="S30" s="1313"/>
      <c r="T30" s="1313"/>
      <c r="U30" s="1313"/>
      <c r="V30" s="1313"/>
      <c r="W30" s="1313"/>
      <c r="X30" s="1313"/>
      <c r="Y30" s="1313"/>
      <c r="Z30" s="1313"/>
      <c r="AA30" s="1313"/>
      <c r="AB30" s="1313"/>
      <c r="AC30" s="1313"/>
      <c r="AD30" s="1313"/>
      <c r="AE30" s="1313"/>
      <c r="AF30" s="1313"/>
      <c r="AG30" s="1313"/>
      <c r="AH30" s="1314"/>
    </row>
    <row r="31" spans="1:34">
      <c r="A31" s="1315">
        <v>1</v>
      </c>
      <c r="B31" s="1312" t="s">
        <v>1740</v>
      </c>
      <c r="C31" s="1312" t="s">
        <v>1062</v>
      </c>
      <c r="D31" s="1312" t="s">
        <v>1758</v>
      </c>
      <c r="E31" s="1316" t="s">
        <v>368</v>
      </c>
      <c r="F31" s="1316" t="s">
        <v>1759</v>
      </c>
      <c r="G31" s="1313">
        <f>SUM(K31,O31,S31,W31,AA31,AE31)</f>
        <v>0</v>
      </c>
      <c r="H31" s="1313">
        <f>SUM(L31,P31,T31,X31,AB31,AF31)</f>
        <v>0</v>
      </c>
      <c r="I31" s="1313">
        <f>SUM(M31,Q31,U31,Y31,AC31,AG31)</f>
        <v>0</v>
      </c>
      <c r="J31" s="1313">
        <f>SUM(N31,R31,V31,Z31,AD31,AH31)</f>
        <v>0</v>
      </c>
      <c r="K31" s="1313"/>
      <c r="L31" s="1313"/>
      <c r="M31" s="1313"/>
      <c r="N31" s="1313"/>
      <c r="O31" s="1313"/>
      <c r="P31" s="1313"/>
      <c r="Q31" s="1313"/>
      <c r="R31" s="1313"/>
      <c r="S31" s="1313"/>
      <c r="T31" s="1313"/>
      <c r="U31" s="1313"/>
      <c r="V31" s="1313"/>
      <c r="W31" s="1313"/>
      <c r="X31" s="1313"/>
      <c r="Y31" s="1313"/>
      <c r="Z31" s="1313"/>
      <c r="AA31" s="1313"/>
      <c r="AB31" s="1313"/>
      <c r="AC31" s="1313"/>
      <c r="AD31" s="1313"/>
      <c r="AE31" s="1313"/>
      <c r="AF31" s="1313"/>
      <c r="AG31" s="1313"/>
      <c r="AH31" s="1314"/>
    </row>
    <row r="32" spans="1:34">
      <c r="A32" s="1315">
        <v>2</v>
      </c>
      <c r="B32" s="1312" t="s">
        <v>1740</v>
      </c>
      <c r="C32" s="1312" t="s">
        <v>1062</v>
      </c>
      <c r="D32" s="1312" t="s">
        <v>1760</v>
      </c>
      <c r="E32" s="1316" t="s">
        <v>368</v>
      </c>
      <c r="F32" s="1316" t="s">
        <v>1761</v>
      </c>
      <c r="G32" s="1313">
        <f t="shared" ref="G32:J95" si="7">SUM(K32,O32,S32,W32,AA32,AE32)</f>
        <v>0</v>
      </c>
      <c r="H32" s="1313">
        <f t="shared" si="7"/>
        <v>0</v>
      </c>
      <c r="I32" s="1313">
        <f t="shared" si="7"/>
        <v>0</v>
      </c>
      <c r="J32" s="1313">
        <f t="shared" si="7"/>
        <v>0</v>
      </c>
      <c r="K32" s="1313"/>
      <c r="L32" s="1313"/>
      <c r="M32" s="1313"/>
      <c r="N32" s="1313"/>
      <c r="O32" s="1313"/>
      <c r="P32" s="1313"/>
      <c r="Q32" s="1313"/>
      <c r="R32" s="1313"/>
      <c r="S32" s="1313"/>
      <c r="T32" s="1313"/>
      <c r="U32" s="1313"/>
      <c r="V32" s="1313"/>
      <c r="W32" s="1313"/>
      <c r="X32" s="1313"/>
      <c r="Y32" s="1313"/>
      <c r="Z32" s="1313"/>
      <c r="AA32" s="1313"/>
      <c r="AB32" s="1313"/>
      <c r="AC32" s="1313"/>
      <c r="AD32" s="1313"/>
      <c r="AE32" s="1313"/>
      <c r="AF32" s="1313"/>
      <c r="AG32" s="1313"/>
      <c r="AH32" s="1314"/>
    </row>
    <row r="33" spans="1:34">
      <c r="A33" s="1315">
        <v>3</v>
      </c>
      <c r="B33" s="1312" t="s">
        <v>1740</v>
      </c>
      <c r="C33" s="1312" t="s">
        <v>1062</v>
      </c>
      <c r="D33" s="1312" t="s">
        <v>997</v>
      </c>
      <c r="E33" s="1316" t="s">
        <v>368</v>
      </c>
      <c r="F33" s="1316" t="s">
        <v>1762</v>
      </c>
      <c r="G33" s="1313">
        <f t="shared" si="7"/>
        <v>0</v>
      </c>
      <c r="H33" s="1313">
        <f t="shared" si="7"/>
        <v>0</v>
      </c>
      <c r="I33" s="1313">
        <f t="shared" si="7"/>
        <v>0</v>
      </c>
      <c r="J33" s="1313">
        <f t="shared" si="7"/>
        <v>0</v>
      </c>
      <c r="K33" s="1313"/>
      <c r="L33" s="1313"/>
      <c r="M33" s="1313"/>
      <c r="N33" s="1313"/>
      <c r="O33" s="1313"/>
      <c r="P33" s="1313"/>
      <c r="Q33" s="1313"/>
      <c r="R33" s="1313"/>
      <c r="S33" s="1313"/>
      <c r="T33" s="1313"/>
      <c r="U33" s="1313"/>
      <c r="V33" s="1313"/>
      <c r="W33" s="1313"/>
      <c r="X33" s="1313"/>
      <c r="Y33" s="1313"/>
      <c r="Z33" s="1313"/>
      <c r="AA33" s="1313"/>
      <c r="AB33" s="1313"/>
      <c r="AC33" s="1313"/>
      <c r="AD33" s="1313"/>
      <c r="AE33" s="1313"/>
      <c r="AF33" s="1313"/>
      <c r="AG33" s="1313"/>
      <c r="AH33" s="1314"/>
    </row>
    <row r="34" spans="1:34">
      <c r="A34" s="1315">
        <v>4</v>
      </c>
      <c r="B34" s="1312" t="s">
        <v>1740</v>
      </c>
      <c r="C34" s="1312" t="s">
        <v>1064</v>
      </c>
      <c r="D34" s="1312" t="s">
        <v>1763</v>
      </c>
      <c r="E34" s="1316" t="s">
        <v>368</v>
      </c>
      <c r="F34" s="1316" t="s">
        <v>1764</v>
      </c>
      <c r="G34" s="1313">
        <f t="shared" si="7"/>
        <v>0</v>
      </c>
      <c r="H34" s="1313">
        <f t="shared" si="7"/>
        <v>0</v>
      </c>
      <c r="I34" s="1313">
        <f t="shared" si="7"/>
        <v>0</v>
      </c>
      <c r="J34" s="1313">
        <f t="shared" si="7"/>
        <v>0</v>
      </c>
      <c r="K34" s="1313"/>
      <c r="L34" s="1313"/>
      <c r="M34" s="1313"/>
      <c r="N34" s="1313"/>
      <c r="O34" s="1313"/>
      <c r="P34" s="1313"/>
      <c r="Q34" s="1313"/>
      <c r="R34" s="1313"/>
      <c r="S34" s="1313"/>
      <c r="T34" s="1313"/>
      <c r="U34" s="1313"/>
      <c r="V34" s="1313"/>
      <c r="W34" s="1313"/>
      <c r="X34" s="1313"/>
      <c r="Y34" s="1313"/>
      <c r="Z34" s="1313"/>
      <c r="AA34" s="1313"/>
      <c r="AB34" s="1313"/>
      <c r="AC34" s="1313"/>
      <c r="AD34" s="1313"/>
      <c r="AE34" s="1313"/>
      <c r="AF34" s="1313"/>
      <c r="AG34" s="1313"/>
      <c r="AH34" s="1314"/>
    </row>
    <row r="35" spans="1:34">
      <c r="A35" s="1315">
        <v>5</v>
      </c>
      <c r="B35" s="1312" t="s">
        <v>1740</v>
      </c>
      <c r="C35" s="1312" t="s">
        <v>1064</v>
      </c>
      <c r="D35" s="1312" t="s">
        <v>1765</v>
      </c>
      <c r="E35" s="1316" t="s">
        <v>368</v>
      </c>
      <c r="F35" s="1316" t="s">
        <v>1766</v>
      </c>
      <c r="G35" s="1313">
        <f t="shared" si="7"/>
        <v>0</v>
      </c>
      <c r="H35" s="1313">
        <f t="shared" si="7"/>
        <v>0</v>
      </c>
      <c r="I35" s="1313">
        <f t="shared" si="7"/>
        <v>0</v>
      </c>
      <c r="J35" s="1313">
        <f t="shared" si="7"/>
        <v>0</v>
      </c>
      <c r="K35" s="1313"/>
      <c r="L35" s="1313"/>
      <c r="M35" s="1313"/>
      <c r="N35" s="1313"/>
      <c r="O35" s="1313"/>
      <c r="P35" s="1313"/>
      <c r="Q35" s="1313"/>
      <c r="R35" s="1313"/>
      <c r="S35" s="1313"/>
      <c r="T35" s="1313"/>
      <c r="U35" s="1313"/>
      <c r="V35" s="1313"/>
      <c r="W35" s="1313"/>
      <c r="X35" s="1313"/>
      <c r="Y35" s="1313"/>
      <c r="Z35" s="1313"/>
      <c r="AA35" s="1313"/>
      <c r="AB35" s="1313"/>
      <c r="AC35" s="1313"/>
      <c r="AD35" s="1313"/>
      <c r="AE35" s="1313"/>
      <c r="AF35" s="1313"/>
      <c r="AG35" s="1313"/>
      <c r="AH35" s="1314"/>
    </row>
    <row r="36" spans="1:34">
      <c r="A36" s="1315">
        <v>6</v>
      </c>
      <c r="B36" s="1312" t="s">
        <v>1740</v>
      </c>
      <c r="C36" s="1312" t="s">
        <v>1064</v>
      </c>
      <c r="D36" s="1312" t="s">
        <v>1767</v>
      </c>
      <c r="E36" s="1316" t="s">
        <v>368</v>
      </c>
      <c r="F36" s="1316" t="s">
        <v>1768</v>
      </c>
      <c r="G36" s="1313">
        <f t="shared" si="7"/>
        <v>0</v>
      </c>
      <c r="H36" s="1313">
        <f t="shared" si="7"/>
        <v>0</v>
      </c>
      <c r="I36" s="1313">
        <f t="shared" si="7"/>
        <v>0</v>
      </c>
      <c r="J36" s="1313">
        <f t="shared" si="7"/>
        <v>0</v>
      </c>
      <c r="K36" s="1313"/>
      <c r="L36" s="1313"/>
      <c r="M36" s="1313"/>
      <c r="N36" s="1313"/>
      <c r="O36" s="1313"/>
      <c r="P36" s="1313"/>
      <c r="Q36" s="1313"/>
      <c r="R36" s="1313"/>
      <c r="S36" s="1313"/>
      <c r="T36" s="1313"/>
      <c r="U36" s="1313"/>
      <c r="V36" s="1313"/>
      <c r="W36" s="1313"/>
      <c r="X36" s="1313"/>
      <c r="Y36" s="1313"/>
      <c r="Z36" s="1313"/>
      <c r="AA36" s="1313"/>
      <c r="AB36" s="1313"/>
      <c r="AC36" s="1313"/>
      <c r="AD36" s="1313"/>
      <c r="AE36" s="1313"/>
      <c r="AF36" s="1313"/>
      <c r="AG36" s="1313"/>
      <c r="AH36" s="1314"/>
    </row>
    <row r="37" spans="1:34">
      <c r="A37" s="1315">
        <v>7</v>
      </c>
      <c r="B37" s="1312" t="s">
        <v>1740</v>
      </c>
      <c r="C37" s="1312" t="s">
        <v>1062</v>
      </c>
      <c r="D37" s="1312" t="s">
        <v>1752</v>
      </c>
      <c r="E37" s="1316" t="s">
        <v>368</v>
      </c>
      <c r="F37" s="1316" t="s">
        <v>1769</v>
      </c>
      <c r="G37" s="1313">
        <f t="shared" si="7"/>
        <v>0</v>
      </c>
      <c r="H37" s="1313">
        <f t="shared" si="7"/>
        <v>0</v>
      </c>
      <c r="I37" s="1313">
        <f t="shared" si="7"/>
        <v>0</v>
      </c>
      <c r="J37" s="1313">
        <f t="shared" si="7"/>
        <v>0</v>
      </c>
      <c r="K37" s="1313"/>
      <c r="L37" s="1313"/>
      <c r="M37" s="1313"/>
      <c r="N37" s="1313"/>
      <c r="O37" s="1313"/>
      <c r="P37" s="1313"/>
      <c r="Q37" s="1313"/>
      <c r="R37" s="1313"/>
      <c r="S37" s="1313"/>
      <c r="T37" s="1313"/>
      <c r="U37" s="1313"/>
      <c r="V37" s="1313"/>
      <c r="W37" s="1313"/>
      <c r="X37" s="1313"/>
      <c r="Y37" s="1313"/>
      <c r="Z37" s="1313"/>
      <c r="AA37" s="1313"/>
      <c r="AB37" s="1313"/>
      <c r="AC37" s="1313"/>
      <c r="AD37" s="1313"/>
      <c r="AE37" s="1313"/>
      <c r="AF37" s="1313"/>
      <c r="AG37" s="1313"/>
      <c r="AH37" s="1314"/>
    </row>
    <row r="38" spans="1:34">
      <c r="A38" s="1315">
        <v>8</v>
      </c>
      <c r="B38" s="1312" t="s">
        <v>1740</v>
      </c>
      <c r="C38" s="1312" t="s">
        <v>1062</v>
      </c>
      <c r="D38" s="1312" t="s">
        <v>1767</v>
      </c>
      <c r="E38" s="1316" t="s">
        <v>368</v>
      </c>
      <c r="F38" s="1316" t="s">
        <v>1770</v>
      </c>
      <c r="G38" s="1313">
        <f t="shared" si="7"/>
        <v>0</v>
      </c>
      <c r="H38" s="1313">
        <f t="shared" si="7"/>
        <v>0</v>
      </c>
      <c r="I38" s="1313">
        <f t="shared" si="7"/>
        <v>0</v>
      </c>
      <c r="J38" s="1313">
        <f t="shared" si="7"/>
        <v>0</v>
      </c>
      <c r="K38" s="1313"/>
      <c r="L38" s="1313"/>
      <c r="M38" s="1313"/>
      <c r="N38" s="1313"/>
      <c r="O38" s="1313"/>
      <c r="P38" s="1313"/>
      <c r="Q38" s="1313"/>
      <c r="R38" s="1313"/>
      <c r="S38" s="1313"/>
      <c r="T38" s="1313"/>
      <c r="U38" s="1313"/>
      <c r="V38" s="1313"/>
      <c r="W38" s="1313"/>
      <c r="X38" s="1313"/>
      <c r="Y38" s="1313"/>
      <c r="Z38" s="1313"/>
      <c r="AA38" s="1313"/>
      <c r="AB38" s="1313"/>
      <c r="AC38" s="1313"/>
      <c r="AD38" s="1313"/>
      <c r="AE38" s="1313"/>
      <c r="AF38" s="1313"/>
      <c r="AG38" s="1313"/>
      <c r="AH38" s="1314"/>
    </row>
    <row r="39" spans="1:34">
      <c r="A39" s="1315">
        <v>9</v>
      </c>
      <c r="B39" s="1312" t="s">
        <v>1740</v>
      </c>
      <c r="C39" s="1312" t="s">
        <v>1062</v>
      </c>
      <c r="D39" s="1312" t="s">
        <v>1086</v>
      </c>
      <c r="E39" s="1316" t="s">
        <v>368</v>
      </c>
      <c r="F39" s="1316" t="s">
        <v>1771</v>
      </c>
      <c r="G39" s="1313">
        <f t="shared" si="7"/>
        <v>0</v>
      </c>
      <c r="H39" s="1313">
        <f t="shared" si="7"/>
        <v>0</v>
      </c>
      <c r="I39" s="1313">
        <f t="shared" si="7"/>
        <v>0</v>
      </c>
      <c r="J39" s="1313">
        <f t="shared" si="7"/>
        <v>0</v>
      </c>
      <c r="K39" s="1313"/>
      <c r="L39" s="1313"/>
      <c r="M39" s="1313"/>
      <c r="N39" s="1313"/>
      <c r="O39" s="1313"/>
      <c r="P39" s="1313"/>
      <c r="Q39" s="1313"/>
      <c r="R39" s="1313"/>
      <c r="S39" s="1313"/>
      <c r="T39" s="1313"/>
      <c r="U39" s="1313"/>
      <c r="V39" s="1313"/>
      <c r="W39" s="1313"/>
      <c r="X39" s="1313"/>
      <c r="Y39" s="1313"/>
      <c r="Z39" s="1313"/>
      <c r="AA39" s="1313"/>
      <c r="AB39" s="1313"/>
      <c r="AC39" s="1313"/>
      <c r="AD39" s="1313"/>
      <c r="AE39" s="1313"/>
      <c r="AF39" s="1313"/>
      <c r="AG39" s="1313"/>
      <c r="AH39" s="1314"/>
    </row>
    <row r="40" spans="1:34">
      <c r="A40" s="1315">
        <v>10</v>
      </c>
      <c r="B40" s="1312" t="s">
        <v>1740</v>
      </c>
      <c r="C40" s="1312" t="s">
        <v>1064</v>
      </c>
      <c r="D40" s="1312" t="s">
        <v>1758</v>
      </c>
      <c r="E40" s="1316" t="s">
        <v>368</v>
      </c>
      <c r="F40" s="1316" t="s">
        <v>1772</v>
      </c>
      <c r="G40" s="1313">
        <f t="shared" si="7"/>
        <v>0</v>
      </c>
      <c r="H40" s="1313">
        <f t="shared" si="7"/>
        <v>0</v>
      </c>
      <c r="I40" s="1313">
        <f t="shared" si="7"/>
        <v>0</v>
      </c>
      <c r="J40" s="1313">
        <f t="shared" si="7"/>
        <v>0</v>
      </c>
      <c r="K40" s="1313"/>
      <c r="L40" s="1313"/>
      <c r="M40" s="1313"/>
      <c r="N40" s="1313"/>
      <c r="O40" s="1313"/>
      <c r="P40" s="1313"/>
      <c r="Q40" s="1313"/>
      <c r="R40" s="1313"/>
      <c r="S40" s="1313"/>
      <c r="T40" s="1313"/>
      <c r="U40" s="1313"/>
      <c r="V40" s="1313"/>
      <c r="W40" s="1313"/>
      <c r="X40" s="1313"/>
      <c r="Y40" s="1313"/>
      <c r="Z40" s="1313"/>
      <c r="AA40" s="1313"/>
      <c r="AB40" s="1313"/>
      <c r="AC40" s="1313"/>
      <c r="AD40" s="1313"/>
      <c r="AE40" s="1313"/>
      <c r="AF40" s="1313"/>
      <c r="AG40" s="1313"/>
      <c r="AH40" s="1314"/>
    </row>
    <row r="41" spans="1:34">
      <c r="A41" s="1315">
        <v>11</v>
      </c>
      <c r="B41" s="1312" t="s">
        <v>1740</v>
      </c>
      <c r="C41" s="1312" t="s">
        <v>1062</v>
      </c>
      <c r="D41" s="1312" t="s">
        <v>1763</v>
      </c>
      <c r="E41" s="1316" t="s">
        <v>368</v>
      </c>
      <c r="F41" s="1316" t="s">
        <v>1773</v>
      </c>
      <c r="G41" s="1313">
        <f t="shared" si="7"/>
        <v>0</v>
      </c>
      <c r="H41" s="1313">
        <f t="shared" si="7"/>
        <v>0</v>
      </c>
      <c r="I41" s="1313">
        <f t="shared" si="7"/>
        <v>0</v>
      </c>
      <c r="J41" s="1313">
        <f t="shared" si="7"/>
        <v>0</v>
      </c>
      <c r="K41" s="1313"/>
      <c r="L41" s="1313"/>
      <c r="M41" s="1313"/>
      <c r="N41" s="1313"/>
      <c r="O41" s="1313"/>
      <c r="P41" s="1313"/>
      <c r="Q41" s="1313"/>
      <c r="R41" s="1313"/>
      <c r="S41" s="1313"/>
      <c r="T41" s="1313"/>
      <c r="U41" s="1313"/>
      <c r="V41" s="1313"/>
      <c r="W41" s="1313"/>
      <c r="X41" s="1313"/>
      <c r="Y41" s="1313"/>
      <c r="Z41" s="1313"/>
      <c r="AA41" s="1313"/>
      <c r="AB41" s="1313"/>
      <c r="AC41" s="1313"/>
      <c r="AD41" s="1313"/>
      <c r="AE41" s="1313"/>
      <c r="AF41" s="1313"/>
      <c r="AG41" s="1313"/>
      <c r="AH41" s="1314"/>
    </row>
    <row r="42" spans="1:34">
      <c r="A42" s="1315">
        <v>12</v>
      </c>
      <c r="B42" s="1312" t="s">
        <v>1740</v>
      </c>
      <c r="C42" s="1312" t="s">
        <v>1062</v>
      </c>
      <c r="D42" s="1312" t="s">
        <v>1765</v>
      </c>
      <c r="E42" s="1316" t="s">
        <v>368</v>
      </c>
      <c r="F42" s="1316" t="s">
        <v>1774</v>
      </c>
      <c r="G42" s="1313">
        <f t="shared" si="7"/>
        <v>0</v>
      </c>
      <c r="H42" s="1313">
        <f t="shared" si="7"/>
        <v>0</v>
      </c>
      <c r="I42" s="1313">
        <f t="shared" si="7"/>
        <v>0</v>
      </c>
      <c r="J42" s="1313">
        <f t="shared" si="7"/>
        <v>0</v>
      </c>
      <c r="K42" s="1313"/>
      <c r="L42" s="1313"/>
      <c r="M42" s="1313"/>
      <c r="N42" s="1313"/>
      <c r="O42" s="1313"/>
      <c r="P42" s="1313"/>
      <c r="Q42" s="1313"/>
      <c r="R42" s="1313"/>
      <c r="S42" s="1313"/>
      <c r="T42" s="1313"/>
      <c r="U42" s="1313"/>
      <c r="V42" s="1313"/>
      <c r="W42" s="1313"/>
      <c r="X42" s="1313"/>
      <c r="Y42" s="1313"/>
      <c r="Z42" s="1313"/>
      <c r="AA42" s="1313"/>
      <c r="AB42" s="1313"/>
      <c r="AC42" s="1313"/>
      <c r="AD42" s="1313"/>
      <c r="AE42" s="1313"/>
      <c r="AF42" s="1313"/>
      <c r="AG42" s="1313"/>
      <c r="AH42" s="1314"/>
    </row>
    <row r="43" spans="1:34">
      <c r="A43" s="1315">
        <v>13</v>
      </c>
      <c r="B43" s="1312" t="s">
        <v>1740</v>
      </c>
      <c r="C43" s="1312" t="s">
        <v>1062</v>
      </c>
      <c r="D43" s="1312" t="s">
        <v>1062</v>
      </c>
      <c r="E43" s="1316" t="s">
        <v>368</v>
      </c>
      <c r="F43" s="1316" t="s">
        <v>1775</v>
      </c>
      <c r="G43" s="1313">
        <f t="shared" si="7"/>
        <v>0</v>
      </c>
      <c r="H43" s="1313">
        <f t="shared" si="7"/>
        <v>0</v>
      </c>
      <c r="I43" s="1313">
        <f t="shared" si="7"/>
        <v>0</v>
      </c>
      <c r="J43" s="1313">
        <f t="shared" si="7"/>
        <v>0</v>
      </c>
      <c r="K43" s="1313"/>
      <c r="L43" s="1313"/>
      <c r="M43" s="1313"/>
      <c r="N43" s="1313"/>
      <c r="O43" s="1313"/>
      <c r="P43" s="1313"/>
      <c r="Q43" s="1313"/>
      <c r="R43" s="1313"/>
      <c r="S43" s="1313"/>
      <c r="T43" s="1313"/>
      <c r="U43" s="1313"/>
      <c r="V43" s="1313"/>
      <c r="W43" s="1313"/>
      <c r="X43" s="1313"/>
      <c r="Y43" s="1313"/>
      <c r="Z43" s="1313"/>
      <c r="AA43" s="1313"/>
      <c r="AB43" s="1313"/>
      <c r="AC43" s="1313"/>
      <c r="AD43" s="1313"/>
      <c r="AE43" s="1313"/>
      <c r="AF43" s="1313"/>
      <c r="AG43" s="1313"/>
      <c r="AH43" s="1314"/>
    </row>
    <row r="44" spans="1:34">
      <c r="A44" s="1315">
        <v>14</v>
      </c>
      <c r="B44" s="1312" t="s">
        <v>1740</v>
      </c>
      <c r="C44" s="1312" t="s">
        <v>1064</v>
      </c>
      <c r="D44" s="1312" t="s">
        <v>1776</v>
      </c>
      <c r="E44" s="1316" t="s">
        <v>368</v>
      </c>
      <c r="F44" s="1316" t="s">
        <v>1777</v>
      </c>
      <c r="G44" s="1313">
        <f t="shared" si="7"/>
        <v>0</v>
      </c>
      <c r="H44" s="1313">
        <f t="shared" si="7"/>
        <v>0</v>
      </c>
      <c r="I44" s="1313">
        <f t="shared" si="7"/>
        <v>0</v>
      </c>
      <c r="J44" s="1313">
        <f t="shared" si="7"/>
        <v>0</v>
      </c>
      <c r="K44" s="1313"/>
      <c r="L44" s="1313"/>
      <c r="M44" s="1313"/>
      <c r="N44" s="1313"/>
      <c r="O44" s="1313"/>
      <c r="P44" s="1313"/>
      <c r="Q44" s="1313"/>
      <c r="R44" s="1313"/>
      <c r="S44" s="1313"/>
      <c r="T44" s="1313"/>
      <c r="U44" s="1313"/>
      <c r="V44" s="1313"/>
      <c r="W44" s="1313"/>
      <c r="X44" s="1313"/>
      <c r="Y44" s="1313"/>
      <c r="Z44" s="1313"/>
      <c r="AA44" s="1313"/>
      <c r="AB44" s="1313"/>
      <c r="AC44" s="1313"/>
      <c r="AD44" s="1313"/>
      <c r="AE44" s="1313"/>
      <c r="AF44" s="1313"/>
      <c r="AG44" s="1313"/>
      <c r="AH44" s="1314"/>
    </row>
    <row r="45" spans="1:34">
      <c r="A45" s="1315">
        <v>15</v>
      </c>
      <c r="B45" s="1312" t="s">
        <v>1740</v>
      </c>
      <c r="C45" s="1312" t="s">
        <v>1064</v>
      </c>
      <c r="D45" s="1312" t="s">
        <v>1752</v>
      </c>
      <c r="E45" s="1316" t="s">
        <v>368</v>
      </c>
      <c r="F45" s="1316" t="s">
        <v>1778</v>
      </c>
      <c r="G45" s="1313">
        <f t="shared" si="7"/>
        <v>0</v>
      </c>
      <c r="H45" s="1313">
        <f t="shared" si="7"/>
        <v>0</v>
      </c>
      <c r="I45" s="1313">
        <f t="shared" si="7"/>
        <v>0</v>
      </c>
      <c r="J45" s="1313">
        <f t="shared" si="7"/>
        <v>0</v>
      </c>
      <c r="K45" s="1313"/>
      <c r="L45" s="1313"/>
      <c r="M45" s="1313"/>
      <c r="N45" s="1313"/>
      <c r="O45" s="1313"/>
      <c r="P45" s="1313"/>
      <c r="Q45" s="1313"/>
      <c r="R45" s="1313"/>
      <c r="S45" s="1313"/>
      <c r="T45" s="1313"/>
      <c r="U45" s="1313"/>
      <c r="V45" s="1313"/>
      <c r="W45" s="1313"/>
      <c r="X45" s="1313"/>
      <c r="Y45" s="1313"/>
      <c r="Z45" s="1313"/>
      <c r="AA45" s="1313"/>
      <c r="AB45" s="1313"/>
      <c r="AC45" s="1313"/>
      <c r="AD45" s="1313"/>
      <c r="AE45" s="1313"/>
      <c r="AF45" s="1313"/>
      <c r="AG45" s="1313"/>
      <c r="AH45" s="1314"/>
    </row>
    <row r="46" spans="1:34">
      <c r="A46" s="1315">
        <v>16</v>
      </c>
      <c r="B46" s="1312" t="s">
        <v>1740</v>
      </c>
      <c r="C46" s="1312" t="s">
        <v>1064</v>
      </c>
      <c r="D46" s="1312" t="s">
        <v>1760</v>
      </c>
      <c r="E46" s="1316" t="s">
        <v>368</v>
      </c>
      <c r="F46" s="1316" t="s">
        <v>1779</v>
      </c>
      <c r="G46" s="1313">
        <f t="shared" si="7"/>
        <v>0</v>
      </c>
      <c r="H46" s="1313">
        <f t="shared" si="7"/>
        <v>0</v>
      </c>
      <c r="I46" s="1313">
        <f t="shared" si="7"/>
        <v>0</v>
      </c>
      <c r="J46" s="1313">
        <f t="shared" si="7"/>
        <v>0</v>
      </c>
      <c r="K46" s="1313"/>
      <c r="L46" s="1313"/>
      <c r="M46" s="1313"/>
      <c r="N46" s="1313"/>
      <c r="O46" s="1313"/>
      <c r="P46" s="1313"/>
      <c r="Q46" s="1313"/>
      <c r="R46" s="1313"/>
      <c r="S46" s="1313"/>
      <c r="T46" s="1313"/>
      <c r="U46" s="1313"/>
      <c r="V46" s="1313"/>
      <c r="W46" s="1313"/>
      <c r="X46" s="1313"/>
      <c r="Y46" s="1313"/>
      <c r="Z46" s="1313"/>
      <c r="AA46" s="1313"/>
      <c r="AB46" s="1313"/>
      <c r="AC46" s="1313"/>
      <c r="AD46" s="1313"/>
      <c r="AE46" s="1313"/>
      <c r="AF46" s="1313"/>
      <c r="AG46" s="1313"/>
      <c r="AH46" s="1314"/>
    </row>
    <row r="47" spans="1:34">
      <c r="A47" s="1315">
        <v>17</v>
      </c>
      <c r="B47" s="1312" t="s">
        <v>1740</v>
      </c>
      <c r="C47" s="1312" t="s">
        <v>1064</v>
      </c>
      <c r="D47" s="1312" t="s">
        <v>997</v>
      </c>
      <c r="E47" s="1316" t="s">
        <v>368</v>
      </c>
      <c r="F47" s="1316" t="s">
        <v>1780</v>
      </c>
      <c r="G47" s="1313">
        <f t="shared" si="7"/>
        <v>0</v>
      </c>
      <c r="H47" s="1313">
        <f t="shared" si="7"/>
        <v>0</v>
      </c>
      <c r="I47" s="1313">
        <f t="shared" si="7"/>
        <v>0</v>
      </c>
      <c r="J47" s="1313">
        <f t="shared" si="7"/>
        <v>0</v>
      </c>
      <c r="K47" s="1313"/>
      <c r="L47" s="1313"/>
      <c r="M47" s="1313"/>
      <c r="N47" s="1313"/>
      <c r="O47" s="1313"/>
      <c r="P47" s="1313"/>
      <c r="Q47" s="1313"/>
      <c r="R47" s="1313"/>
      <c r="S47" s="1313"/>
      <c r="T47" s="1313"/>
      <c r="U47" s="1313"/>
      <c r="V47" s="1313"/>
      <c r="W47" s="1313"/>
      <c r="X47" s="1313"/>
      <c r="Y47" s="1313"/>
      <c r="Z47" s="1313"/>
      <c r="AA47" s="1313"/>
      <c r="AB47" s="1313"/>
      <c r="AC47" s="1313"/>
      <c r="AD47" s="1313"/>
      <c r="AE47" s="1313"/>
      <c r="AF47" s="1313"/>
      <c r="AG47" s="1313"/>
      <c r="AH47" s="1314"/>
    </row>
    <row r="48" spans="1:34">
      <c r="A48" s="1315">
        <v>1</v>
      </c>
      <c r="B48" s="1312" t="s">
        <v>686</v>
      </c>
      <c r="C48" s="1312" t="s">
        <v>1776</v>
      </c>
      <c r="D48" s="1312" t="s">
        <v>1752</v>
      </c>
      <c r="E48" s="1316" t="s">
        <v>386</v>
      </c>
      <c r="F48" s="1316" t="s">
        <v>1781</v>
      </c>
      <c r="G48" s="1313">
        <f t="shared" si="7"/>
        <v>0</v>
      </c>
      <c r="H48" s="1313">
        <f t="shared" si="7"/>
        <v>0</v>
      </c>
      <c r="I48" s="1313">
        <f t="shared" si="7"/>
        <v>0</v>
      </c>
      <c r="J48" s="1313">
        <f t="shared" si="7"/>
        <v>0</v>
      </c>
      <c r="K48" s="1313"/>
      <c r="L48" s="1313"/>
      <c r="M48" s="1313"/>
      <c r="N48" s="1313"/>
      <c r="O48" s="1313"/>
      <c r="P48" s="1313"/>
      <c r="Q48" s="1313"/>
      <c r="R48" s="1313"/>
      <c r="S48" s="1313"/>
      <c r="T48" s="1313"/>
      <c r="U48" s="1313"/>
      <c r="V48" s="1313"/>
      <c r="W48" s="1313"/>
      <c r="X48" s="1313"/>
      <c r="Y48" s="1313"/>
      <c r="Z48" s="1313"/>
      <c r="AA48" s="1313"/>
      <c r="AB48" s="1313"/>
      <c r="AC48" s="1313"/>
      <c r="AD48" s="1313"/>
      <c r="AE48" s="1313"/>
      <c r="AF48" s="1313"/>
      <c r="AG48" s="1313"/>
      <c r="AH48" s="1314"/>
    </row>
    <row r="49" spans="1:34">
      <c r="A49" s="1315">
        <v>2</v>
      </c>
      <c r="B49" s="1312" t="s">
        <v>686</v>
      </c>
      <c r="C49" s="1312" t="s">
        <v>1750</v>
      </c>
      <c r="D49" s="1312" t="s">
        <v>1752</v>
      </c>
      <c r="E49" s="1316" t="s">
        <v>386</v>
      </c>
      <c r="F49" s="1316" t="s">
        <v>1782</v>
      </c>
      <c r="G49" s="1313">
        <f t="shared" si="7"/>
        <v>0</v>
      </c>
      <c r="H49" s="1313">
        <f t="shared" si="7"/>
        <v>0</v>
      </c>
      <c r="I49" s="1313">
        <f t="shared" si="7"/>
        <v>0</v>
      </c>
      <c r="J49" s="1313">
        <f t="shared" si="7"/>
        <v>0</v>
      </c>
      <c r="K49" s="1313"/>
      <c r="L49" s="1313"/>
      <c r="M49" s="1313"/>
      <c r="N49" s="1313"/>
      <c r="O49" s="1313"/>
      <c r="P49" s="1313"/>
      <c r="Q49" s="1313"/>
      <c r="R49" s="1313"/>
      <c r="S49" s="1313"/>
      <c r="T49" s="1313"/>
      <c r="U49" s="1313"/>
      <c r="V49" s="1313"/>
      <c r="W49" s="1313"/>
      <c r="X49" s="1313"/>
      <c r="Y49" s="1313"/>
      <c r="Z49" s="1313"/>
      <c r="AA49" s="1313"/>
      <c r="AB49" s="1313"/>
      <c r="AC49" s="1313"/>
      <c r="AD49" s="1313"/>
      <c r="AE49" s="1313"/>
      <c r="AF49" s="1313"/>
      <c r="AG49" s="1313"/>
      <c r="AH49" s="1314"/>
    </row>
    <row r="50" spans="1:34">
      <c r="A50" s="1315">
        <v>3</v>
      </c>
      <c r="B50" s="1312" t="s">
        <v>686</v>
      </c>
      <c r="C50" s="1312" t="s">
        <v>1741</v>
      </c>
      <c r="D50" s="1312" t="s">
        <v>1752</v>
      </c>
      <c r="E50" s="1316" t="s">
        <v>386</v>
      </c>
      <c r="F50" s="1316" t="s">
        <v>1783</v>
      </c>
      <c r="G50" s="1313">
        <f t="shared" si="7"/>
        <v>0</v>
      </c>
      <c r="H50" s="1313">
        <f t="shared" si="7"/>
        <v>0</v>
      </c>
      <c r="I50" s="1313">
        <f t="shared" si="7"/>
        <v>0</v>
      </c>
      <c r="J50" s="1313">
        <f t="shared" si="7"/>
        <v>0</v>
      </c>
      <c r="K50" s="1313"/>
      <c r="L50" s="1313"/>
      <c r="M50" s="1313"/>
      <c r="N50" s="1313"/>
      <c r="O50" s="1313"/>
      <c r="P50" s="1313"/>
      <c r="Q50" s="1313"/>
      <c r="R50" s="1313"/>
      <c r="S50" s="1313"/>
      <c r="T50" s="1313"/>
      <c r="U50" s="1313"/>
      <c r="V50" s="1313"/>
      <c r="W50" s="1313"/>
      <c r="X50" s="1313"/>
      <c r="Y50" s="1313"/>
      <c r="Z50" s="1313"/>
      <c r="AA50" s="1313"/>
      <c r="AB50" s="1313"/>
      <c r="AC50" s="1313"/>
      <c r="AD50" s="1313"/>
      <c r="AE50" s="1313"/>
      <c r="AF50" s="1313"/>
      <c r="AG50" s="1313"/>
      <c r="AH50" s="1314"/>
    </row>
    <row r="51" spans="1:34">
      <c r="A51" s="1315">
        <v>4</v>
      </c>
      <c r="B51" s="1312" t="s">
        <v>686</v>
      </c>
      <c r="C51" s="1312" t="s">
        <v>1742</v>
      </c>
      <c r="D51" s="1312" t="s">
        <v>997</v>
      </c>
      <c r="E51" s="1316" t="s">
        <v>386</v>
      </c>
      <c r="F51" s="1316" t="s">
        <v>1784</v>
      </c>
      <c r="G51" s="1313">
        <f t="shared" si="7"/>
        <v>0</v>
      </c>
      <c r="H51" s="1313">
        <f t="shared" si="7"/>
        <v>0</v>
      </c>
      <c r="I51" s="1313">
        <f t="shared" si="7"/>
        <v>0</v>
      </c>
      <c r="J51" s="1313">
        <f t="shared" si="7"/>
        <v>0</v>
      </c>
      <c r="K51" s="1313"/>
      <c r="L51" s="1313"/>
      <c r="M51" s="1313"/>
      <c r="N51" s="1313"/>
      <c r="O51" s="1313"/>
      <c r="P51" s="1313"/>
      <c r="Q51" s="1313"/>
      <c r="R51" s="1313"/>
      <c r="S51" s="1313"/>
      <c r="T51" s="1313"/>
      <c r="U51" s="1313"/>
      <c r="V51" s="1313"/>
      <c r="W51" s="1313"/>
      <c r="X51" s="1313"/>
      <c r="Y51" s="1313"/>
      <c r="Z51" s="1313"/>
      <c r="AA51" s="1313"/>
      <c r="AB51" s="1313"/>
      <c r="AC51" s="1313"/>
      <c r="AD51" s="1313"/>
      <c r="AE51" s="1313"/>
      <c r="AF51" s="1313"/>
      <c r="AG51" s="1313"/>
      <c r="AH51" s="1314"/>
    </row>
    <row r="52" spans="1:34">
      <c r="A52" s="1315">
        <v>5</v>
      </c>
      <c r="B52" s="1312" t="s">
        <v>686</v>
      </c>
      <c r="C52" s="1312" t="s">
        <v>1743</v>
      </c>
      <c r="D52" s="1312" t="s">
        <v>1763</v>
      </c>
      <c r="E52" s="1316" t="s">
        <v>386</v>
      </c>
      <c r="F52" s="1316" t="s">
        <v>1785</v>
      </c>
      <c r="G52" s="1313">
        <f t="shared" si="7"/>
        <v>0</v>
      </c>
      <c r="H52" s="1313">
        <f t="shared" si="7"/>
        <v>0</v>
      </c>
      <c r="I52" s="1313">
        <f t="shared" si="7"/>
        <v>0</v>
      </c>
      <c r="J52" s="1313">
        <f t="shared" si="7"/>
        <v>0</v>
      </c>
      <c r="K52" s="1313"/>
      <c r="L52" s="1313"/>
      <c r="M52" s="1313"/>
      <c r="N52" s="1313"/>
      <c r="O52" s="1313"/>
      <c r="P52" s="1313"/>
      <c r="Q52" s="1313"/>
      <c r="R52" s="1313"/>
      <c r="S52" s="1313"/>
      <c r="T52" s="1313"/>
      <c r="U52" s="1313"/>
      <c r="V52" s="1313"/>
      <c r="W52" s="1313"/>
      <c r="X52" s="1313"/>
      <c r="Y52" s="1313"/>
      <c r="Z52" s="1313"/>
      <c r="AA52" s="1313"/>
      <c r="AB52" s="1313"/>
      <c r="AC52" s="1313"/>
      <c r="AD52" s="1313"/>
      <c r="AE52" s="1313"/>
      <c r="AF52" s="1313"/>
      <c r="AG52" s="1313"/>
      <c r="AH52" s="1314"/>
    </row>
    <row r="53" spans="1:34">
      <c r="A53" s="1315">
        <v>6</v>
      </c>
      <c r="B53" s="1312" t="s">
        <v>686</v>
      </c>
      <c r="C53" s="1312" t="s">
        <v>1744</v>
      </c>
      <c r="D53" s="1312" t="s">
        <v>1767</v>
      </c>
      <c r="E53" s="1316" t="s">
        <v>386</v>
      </c>
      <c r="F53" s="1316" t="s">
        <v>1786</v>
      </c>
      <c r="G53" s="1313">
        <f t="shared" si="7"/>
        <v>0</v>
      </c>
      <c r="H53" s="1313">
        <f t="shared" si="7"/>
        <v>0</v>
      </c>
      <c r="I53" s="1313">
        <f t="shared" si="7"/>
        <v>0</v>
      </c>
      <c r="J53" s="1313">
        <f t="shared" si="7"/>
        <v>0</v>
      </c>
      <c r="K53" s="1313"/>
      <c r="L53" s="1313"/>
      <c r="M53" s="1313"/>
      <c r="N53" s="1313"/>
      <c r="O53" s="1313"/>
      <c r="P53" s="1313"/>
      <c r="Q53" s="1313"/>
      <c r="R53" s="1313"/>
      <c r="S53" s="1313"/>
      <c r="T53" s="1313"/>
      <c r="U53" s="1313"/>
      <c r="V53" s="1313"/>
      <c r="W53" s="1313"/>
      <c r="X53" s="1313"/>
      <c r="Y53" s="1313"/>
      <c r="Z53" s="1313"/>
      <c r="AA53" s="1313"/>
      <c r="AB53" s="1313"/>
      <c r="AC53" s="1313"/>
      <c r="AD53" s="1313"/>
      <c r="AE53" s="1313"/>
      <c r="AF53" s="1313"/>
      <c r="AG53" s="1313"/>
      <c r="AH53" s="1314"/>
    </row>
    <row r="54" spans="1:34">
      <c r="A54" s="1315">
        <v>7</v>
      </c>
      <c r="B54" s="1312" t="s">
        <v>686</v>
      </c>
      <c r="C54" s="1312" t="s">
        <v>1765</v>
      </c>
      <c r="D54" s="1312" t="s">
        <v>1765</v>
      </c>
      <c r="E54" s="1316" t="s">
        <v>386</v>
      </c>
      <c r="F54" s="1316" t="s">
        <v>1787</v>
      </c>
      <c r="G54" s="1313">
        <f t="shared" si="7"/>
        <v>0</v>
      </c>
      <c r="H54" s="1313">
        <f t="shared" si="7"/>
        <v>0</v>
      </c>
      <c r="I54" s="1313">
        <f t="shared" si="7"/>
        <v>0</v>
      </c>
      <c r="J54" s="1313">
        <f t="shared" si="7"/>
        <v>0</v>
      </c>
      <c r="K54" s="1313"/>
      <c r="L54" s="1313"/>
      <c r="M54" s="1313"/>
      <c r="N54" s="1313"/>
      <c r="O54" s="1313"/>
      <c r="P54" s="1313"/>
      <c r="Q54" s="1313"/>
      <c r="R54" s="1313"/>
      <c r="S54" s="1313"/>
      <c r="T54" s="1313"/>
      <c r="U54" s="1313"/>
      <c r="V54" s="1313"/>
      <c r="W54" s="1313"/>
      <c r="X54" s="1313"/>
      <c r="Y54" s="1313"/>
      <c r="Z54" s="1313"/>
      <c r="AA54" s="1313"/>
      <c r="AB54" s="1313"/>
      <c r="AC54" s="1313"/>
      <c r="AD54" s="1313"/>
      <c r="AE54" s="1313"/>
      <c r="AF54" s="1313"/>
      <c r="AG54" s="1313"/>
      <c r="AH54" s="1314"/>
    </row>
    <row r="55" spans="1:34">
      <c r="A55" s="1315">
        <v>1</v>
      </c>
      <c r="B55" s="1312" t="s">
        <v>1741</v>
      </c>
      <c r="C55" s="1312" t="s">
        <v>1742</v>
      </c>
      <c r="D55" s="1312" t="s">
        <v>1062</v>
      </c>
      <c r="E55" s="1316" t="s">
        <v>394</v>
      </c>
      <c r="F55" s="1316" t="s">
        <v>1788</v>
      </c>
      <c r="G55" s="1313">
        <f t="shared" si="7"/>
        <v>0</v>
      </c>
      <c r="H55" s="1313">
        <f t="shared" si="7"/>
        <v>0</v>
      </c>
      <c r="I55" s="1313">
        <f t="shared" si="7"/>
        <v>0</v>
      </c>
      <c r="J55" s="1313">
        <f t="shared" si="7"/>
        <v>0</v>
      </c>
      <c r="K55" s="1313"/>
      <c r="L55" s="1313"/>
      <c r="M55" s="1313"/>
      <c r="N55" s="1313"/>
      <c r="O55" s="1313"/>
      <c r="P55" s="1313"/>
      <c r="Q55" s="1313"/>
      <c r="R55" s="1313"/>
      <c r="S55" s="1313"/>
      <c r="T55" s="1313"/>
      <c r="U55" s="1313"/>
      <c r="V55" s="1313"/>
      <c r="W55" s="1313"/>
      <c r="X55" s="1313"/>
      <c r="Y55" s="1313"/>
      <c r="Z55" s="1313"/>
      <c r="AA55" s="1313"/>
      <c r="AB55" s="1313"/>
      <c r="AC55" s="1313"/>
      <c r="AD55" s="1313"/>
      <c r="AE55" s="1313"/>
      <c r="AF55" s="1313"/>
      <c r="AG55" s="1313"/>
      <c r="AH55" s="1314"/>
    </row>
    <row r="56" spans="1:34">
      <c r="A56" s="1315">
        <v>2</v>
      </c>
      <c r="B56" s="1312" t="s">
        <v>1741</v>
      </c>
      <c r="C56" s="1312" t="s">
        <v>1742</v>
      </c>
      <c r="D56" s="1312" t="s">
        <v>1086</v>
      </c>
      <c r="E56" s="1316" t="s">
        <v>394</v>
      </c>
      <c r="F56" s="1316" t="s">
        <v>1789</v>
      </c>
      <c r="G56" s="1313">
        <f t="shared" si="7"/>
        <v>0</v>
      </c>
      <c r="H56" s="1313">
        <f t="shared" si="7"/>
        <v>0</v>
      </c>
      <c r="I56" s="1313">
        <f t="shared" si="7"/>
        <v>0</v>
      </c>
      <c r="J56" s="1313">
        <f t="shared" si="7"/>
        <v>0</v>
      </c>
      <c r="K56" s="1313"/>
      <c r="L56" s="1313"/>
      <c r="M56" s="1313"/>
      <c r="N56" s="1313"/>
      <c r="O56" s="1313"/>
      <c r="P56" s="1313"/>
      <c r="Q56" s="1313"/>
      <c r="R56" s="1313"/>
      <c r="S56" s="1313"/>
      <c r="T56" s="1313"/>
      <c r="U56" s="1313"/>
      <c r="V56" s="1313"/>
      <c r="W56" s="1313"/>
      <c r="X56" s="1313"/>
      <c r="Y56" s="1313"/>
      <c r="Z56" s="1313"/>
      <c r="AA56" s="1313"/>
      <c r="AB56" s="1313"/>
      <c r="AC56" s="1313"/>
      <c r="AD56" s="1313"/>
      <c r="AE56" s="1313"/>
      <c r="AF56" s="1313"/>
      <c r="AG56" s="1313"/>
      <c r="AH56" s="1314"/>
    </row>
    <row r="57" spans="1:34">
      <c r="A57" s="1315">
        <v>3</v>
      </c>
      <c r="B57" s="1312" t="s">
        <v>1741</v>
      </c>
      <c r="C57" s="1312" t="s">
        <v>1743</v>
      </c>
      <c r="D57" s="1312" t="s">
        <v>1765</v>
      </c>
      <c r="E57" s="1316" t="s">
        <v>394</v>
      </c>
      <c r="F57" s="1316" t="s">
        <v>1790</v>
      </c>
      <c r="G57" s="1313">
        <f t="shared" si="7"/>
        <v>0</v>
      </c>
      <c r="H57" s="1313">
        <f t="shared" si="7"/>
        <v>0</v>
      </c>
      <c r="I57" s="1313">
        <f t="shared" si="7"/>
        <v>0</v>
      </c>
      <c r="J57" s="1313">
        <f t="shared" si="7"/>
        <v>0</v>
      </c>
      <c r="K57" s="1313"/>
      <c r="L57" s="1313"/>
      <c r="M57" s="1313"/>
      <c r="N57" s="1313"/>
      <c r="O57" s="1313"/>
      <c r="P57" s="1313"/>
      <c r="Q57" s="1313"/>
      <c r="R57" s="1313"/>
      <c r="S57" s="1313"/>
      <c r="T57" s="1313"/>
      <c r="U57" s="1313"/>
      <c r="V57" s="1313"/>
      <c r="W57" s="1313"/>
      <c r="X57" s="1313"/>
      <c r="Y57" s="1313"/>
      <c r="Z57" s="1313"/>
      <c r="AA57" s="1313"/>
      <c r="AB57" s="1313"/>
      <c r="AC57" s="1313"/>
      <c r="AD57" s="1313"/>
      <c r="AE57" s="1313"/>
      <c r="AF57" s="1313"/>
      <c r="AG57" s="1313"/>
      <c r="AH57" s="1314"/>
    </row>
    <row r="58" spans="1:34">
      <c r="A58" s="1315">
        <v>4</v>
      </c>
      <c r="B58" s="1312" t="s">
        <v>1741</v>
      </c>
      <c r="C58" s="1312" t="s">
        <v>1747</v>
      </c>
      <c r="D58" s="1312" t="s">
        <v>1760</v>
      </c>
      <c r="E58" s="1316" t="s">
        <v>394</v>
      </c>
      <c r="F58" s="1316" t="s">
        <v>1791</v>
      </c>
      <c r="G58" s="1313">
        <f t="shared" si="7"/>
        <v>0</v>
      </c>
      <c r="H58" s="1313">
        <f t="shared" si="7"/>
        <v>0</v>
      </c>
      <c r="I58" s="1313">
        <f t="shared" si="7"/>
        <v>0</v>
      </c>
      <c r="J58" s="1313">
        <f t="shared" si="7"/>
        <v>0</v>
      </c>
      <c r="K58" s="1313"/>
      <c r="L58" s="1313"/>
      <c r="M58" s="1313"/>
      <c r="N58" s="1313"/>
      <c r="O58" s="1313"/>
      <c r="P58" s="1313"/>
      <c r="Q58" s="1313"/>
      <c r="R58" s="1313"/>
      <c r="S58" s="1313"/>
      <c r="T58" s="1313"/>
      <c r="U58" s="1313"/>
      <c r="V58" s="1313"/>
      <c r="W58" s="1313"/>
      <c r="X58" s="1313"/>
      <c r="Y58" s="1313"/>
      <c r="Z58" s="1313"/>
      <c r="AA58" s="1313"/>
      <c r="AB58" s="1313"/>
      <c r="AC58" s="1313"/>
      <c r="AD58" s="1313"/>
      <c r="AE58" s="1313"/>
      <c r="AF58" s="1313"/>
      <c r="AG58" s="1313"/>
      <c r="AH58" s="1314"/>
    </row>
    <row r="59" spans="1:34">
      <c r="A59" s="1315">
        <v>5</v>
      </c>
      <c r="B59" s="1312" t="s">
        <v>1741</v>
      </c>
      <c r="C59" s="1312" t="s">
        <v>1747</v>
      </c>
      <c r="D59" s="1312" t="s">
        <v>1792</v>
      </c>
      <c r="E59" s="1316" t="s">
        <v>394</v>
      </c>
      <c r="F59" s="1316" t="s">
        <v>1793</v>
      </c>
      <c r="G59" s="1313">
        <f t="shared" si="7"/>
        <v>0</v>
      </c>
      <c r="H59" s="1313">
        <f t="shared" si="7"/>
        <v>0</v>
      </c>
      <c r="I59" s="1313">
        <f t="shared" si="7"/>
        <v>0</v>
      </c>
      <c r="J59" s="1313">
        <f t="shared" si="7"/>
        <v>0</v>
      </c>
      <c r="K59" s="1313"/>
      <c r="L59" s="1313"/>
      <c r="M59" s="1313"/>
      <c r="N59" s="1313"/>
      <c r="O59" s="1313"/>
      <c r="P59" s="1313"/>
      <c r="Q59" s="1313"/>
      <c r="R59" s="1313"/>
      <c r="S59" s="1313"/>
      <c r="T59" s="1313"/>
      <c r="U59" s="1313"/>
      <c r="V59" s="1313"/>
      <c r="W59" s="1313"/>
      <c r="X59" s="1313"/>
      <c r="Y59" s="1313"/>
      <c r="Z59" s="1313"/>
      <c r="AA59" s="1313"/>
      <c r="AB59" s="1313"/>
      <c r="AC59" s="1313"/>
      <c r="AD59" s="1313"/>
      <c r="AE59" s="1313"/>
      <c r="AF59" s="1313"/>
      <c r="AG59" s="1313"/>
      <c r="AH59" s="1314"/>
    </row>
    <row r="60" spans="1:34">
      <c r="A60" s="1315">
        <v>1</v>
      </c>
      <c r="B60" s="1312" t="s">
        <v>1742</v>
      </c>
      <c r="C60" s="1312" t="s">
        <v>1776</v>
      </c>
      <c r="D60" s="1312" t="s">
        <v>1086</v>
      </c>
      <c r="E60" s="1316" t="s">
        <v>400</v>
      </c>
      <c r="F60" s="1316" t="s">
        <v>1794</v>
      </c>
      <c r="G60" s="1313">
        <f t="shared" si="7"/>
        <v>0</v>
      </c>
      <c r="H60" s="1313">
        <f t="shared" si="7"/>
        <v>0</v>
      </c>
      <c r="I60" s="1313">
        <f t="shared" si="7"/>
        <v>0</v>
      </c>
      <c r="J60" s="1313">
        <f t="shared" si="7"/>
        <v>0</v>
      </c>
      <c r="K60" s="1313"/>
      <c r="L60" s="1313"/>
      <c r="M60" s="1313"/>
      <c r="N60" s="1313"/>
      <c r="O60" s="1313"/>
      <c r="P60" s="1313"/>
      <c r="Q60" s="1313"/>
      <c r="R60" s="1313"/>
      <c r="S60" s="1313"/>
      <c r="T60" s="1313"/>
      <c r="U60" s="1313"/>
      <c r="V60" s="1313"/>
      <c r="W60" s="1313"/>
      <c r="X60" s="1313"/>
      <c r="Y60" s="1313"/>
      <c r="Z60" s="1313"/>
      <c r="AA60" s="1313"/>
      <c r="AB60" s="1313"/>
      <c r="AC60" s="1313"/>
      <c r="AD60" s="1313"/>
      <c r="AE60" s="1313"/>
      <c r="AF60" s="1313"/>
      <c r="AG60" s="1313"/>
      <c r="AH60" s="1314"/>
    </row>
    <row r="61" spans="1:34">
      <c r="A61" s="1315">
        <v>2</v>
      </c>
      <c r="B61" s="1312" t="s">
        <v>1742</v>
      </c>
      <c r="C61" s="1312" t="s">
        <v>1741</v>
      </c>
      <c r="D61" s="1312" t="s">
        <v>1760</v>
      </c>
      <c r="E61" s="1316" t="s">
        <v>400</v>
      </c>
      <c r="F61" s="1316" t="s">
        <v>1795</v>
      </c>
      <c r="G61" s="1313">
        <f t="shared" si="7"/>
        <v>0</v>
      </c>
      <c r="H61" s="1313">
        <f t="shared" si="7"/>
        <v>0</v>
      </c>
      <c r="I61" s="1313">
        <f t="shared" si="7"/>
        <v>0</v>
      </c>
      <c r="J61" s="1313">
        <f t="shared" si="7"/>
        <v>0</v>
      </c>
      <c r="K61" s="1313"/>
      <c r="L61" s="1313"/>
      <c r="M61" s="1313"/>
      <c r="N61" s="1313"/>
      <c r="O61" s="1313"/>
      <c r="P61" s="1313"/>
      <c r="Q61" s="1313"/>
      <c r="R61" s="1313"/>
      <c r="S61" s="1313"/>
      <c r="T61" s="1313"/>
      <c r="U61" s="1313"/>
      <c r="V61" s="1313"/>
      <c r="W61" s="1313"/>
      <c r="X61" s="1313"/>
      <c r="Y61" s="1313"/>
      <c r="Z61" s="1313"/>
      <c r="AA61" s="1313"/>
      <c r="AB61" s="1313"/>
      <c r="AC61" s="1313"/>
      <c r="AD61" s="1313"/>
      <c r="AE61" s="1313"/>
      <c r="AF61" s="1313"/>
      <c r="AG61" s="1313"/>
      <c r="AH61" s="1314"/>
    </row>
    <row r="62" spans="1:34">
      <c r="A62" s="1315">
        <v>3</v>
      </c>
      <c r="B62" s="1312" t="s">
        <v>1742</v>
      </c>
      <c r="C62" s="1312" t="s">
        <v>1743</v>
      </c>
      <c r="D62" s="1312" t="s">
        <v>1752</v>
      </c>
      <c r="E62" s="1316" t="s">
        <v>400</v>
      </c>
      <c r="F62" s="1316" t="s">
        <v>1796</v>
      </c>
      <c r="G62" s="1313">
        <f t="shared" si="7"/>
        <v>0</v>
      </c>
      <c r="H62" s="1313">
        <f t="shared" si="7"/>
        <v>0</v>
      </c>
      <c r="I62" s="1313">
        <f t="shared" si="7"/>
        <v>0</v>
      </c>
      <c r="J62" s="1313">
        <f t="shared" si="7"/>
        <v>0</v>
      </c>
      <c r="K62" s="1313"/>
      <c r="L62" s="1313"/>
      <c r="M62" s="1313"/>
      <c r="N62" s="1313"/>
      <c r="O62" s="1313"/>
      <c r="P62" s="1313"/>
      <c r="Q62" s="1313"/>
      <c r="R62" s="1313"/>
      <c r="S62" s="1313"/>
      <c r="T62" s="1313"/>
      <c r="U62" s="1313"/>
      <c r="V62" s="1313"/>
      <c r="W62" s="1313"/>
      <c r="X62" s="1313"/>
      <c r="Y62" s="1313"/>
      <c r="Z62" s="1313"/>
      <c r="AA62" s="1313"/>
      <c r="AB62" s="1313"/>
      <c r="AC62" s="1313"/>
      <c r="AD62" s="1313"/>
      <c r="AE62" s="1313"/>
      <c r="AF62" s="1313"/>
      <c r="AG62" s="1313"/>
      <c r="AH62" s="1314"/>
    </row>
    <row r="63" spans="1:34">
      <c r="A63" s="1315">
        <v>4</v>
      </c>
      <c r="B63" s="1312" t="s">
        <v>1742</v>
      </c>
      <c r="C63" s="1312" t="s">
        <v>1747</v>
      </c>
      <c r="D63" s="1312" t="s">
        <v>1776</v>
      </c>
      <c r="E63" s="1316" t="s">
        <v>400</v>
      </c>
      <c r="F63" s="1316" t="s">
        <v>1797</v>
      </c>
      <c r="G63" s="1313">
        <f t="shared" si="7"/>
        <v>0</v>
      </c>
      <c r="H63" s="1313">
        <f t="shared" si="7"/>
        <v>0</v>
      </c>
      <c r="I63" s="1313">
        <f t="shared" si="7"/>
        <v>0</v>
      </c>
      <c r="J63" s="1313">
        <f t="shared" si="7"/>
        <v>0</v>
      </c>
      <c r="K63" s="1313"/>
      <c r="L63" s="1313"/>
      <c r="M63" s="1313"/>
      <c r="N63" s="1313"/>
      <c r="O63" s="1313"/>
      <c r="P63" s="1313"/>
      <c r="Q63" s="1313"/>
      <c r="R63" s="1313"/>
      <c r="S63" s="1313"/>
      <c r="T63" s="1313"/>
      <c r="U63" s="1313"/>
      <c r="V63" s="1313"/>
      <c r="W63" s="1313"/>
      <c r="X63" s="1313"/>
      <c r="Y63" s="1313"/>
      <c r="Z63" s="1313"/>
      <c r="AA63" s="1313"/>
      <c r="AB63" s="1313"/>
      <c r="AC63" s="1313"/>
      <c r="AD63" s="1313"/>
      <c r="AE63" s="1313"/>
      <c r="AF63" s="1313"/>
      <c r="AG63" s="1313"/>
      <c r="AH63" s="1314"/>
    </row>
    <row r="64" spans="1:34">
      <c r="A64" s="1315">
        <v>5</v>
      </c>
      <c r="B64" s="1312" t="s">
        <v>1742</v>
      </c>
      <c r="C64" s="1312" t="s">
        <v>1747</v>
      </c>
      <c r="D64" s="1312" t="s">
        <v>997</v>
      </c>
      <c r="E64" s="1316" t="s">
        <v>400</v>
      </c>
      <c r="F64" s="1316" t="s">
        <v>1798</v>
      </c>
      <c r="G64" s="1313">
        <f t="shared" si="7"/>
        <v>0</v>
      </c>
      <c r="H64" s="1313">
        <f t="shared" si="7"/>
        <v>0</v>
      </c>
      <c r="I64" s="1313">
        <f t="shared" si="7"/>
        <v>0</v>
      </c>
      <c r="J64" s="1313">
        <f t="shared" si="7"/>
        <v>0</v>
      </c>
      <c r="K64" s="1313"/>
      <c r="L64" s="1313"/>
      <c r="M64" s="1313"/>
      <c r="N64" s="1313"/>
      <c r="O64" s="1313"/>
      <c r="P64" s="1313"/>
      <c r="Q64" s="1313"/>
      <c r="R64" s="1313"/>
      <c r="S64" s="1313"/>
      <c r="T64" s="1313"/>
      <c r="U64" s="1313"/>
      <c r="V64" s="1313"/>
      <c r="W64" s="1313"/>
      <c r="X64" s="1313"/>
      <c r="Y64" s="1313"/>
      <c r="Z64" s="1313"/>
      <c r="AA64" s="1313"/>
      <c r="AB64" s="1313"/>
      <c r="AC64" s="1313"/>
      <c r="AD64" s="1313"/>
      <c r="AE64" s="1313"/>
      <c r="AF64" s="1313"/>
      <c r="AG64" s="1313"/>
      <c r="AH64" s="1314"/>
    </row>
    <row r="65" spans="1:34">
      <c r="A65" s="1315">
        <v>6</v>
      </c>
      <c r="B65" s="1312" t="s">
        <v>1742</v>
      </c>
      <c r="C65" s="1312" t="s">
        <v>1743</v>
      </c>
      <c r="D65" s="1312" t="s">
        <v>1740</v>
      </c>
      <c r="E65" s="1316" t="s">
        <v>400</v>
      </c>
      <c r="F65" s="1316" t="s">
        <v>1799</v>
      </c>
      <c r="G65" s="1313">
        <f t="shared" si="7"/>
        <v>0</v>
      </c>
      <c r="H65" s="1313">
        <f t="shared" si="7"/>
        <v>0</v>
      </c>
      <c r="I65" s="1313">
        <f t="shared" si="7"/>
        <v>0</v>
      </c>
      <c r="J65" s="1313">
        <f t="shared" si="7"/>
        <v>0</v>
      </c>
      <c r="K65" s="1313"/>
      <c r="L65" s="1313"/>
      <c r="M65" s="1313"/>
      <c r="N65" s="1313"/>
      <c r="O65" s="1313"/>
      <c r="P65" s="1313"/>
      <c r="Q65" s="1313"/>
      <c r="R65" s="1313"/>
      <c r="S65" s="1313"/>
      <c r="T65" s="1313"/>
      <c r="U65" s="1313"/>
      <c r="V65" s="1313"/>
      <c r="W65" s="1313"/>
      <c r="X65" s="1313"/>
      <c r="Y65" s="1313"/>
      <c r="Z65" s="1313"/>
      <c r="AA65" s="1313"/>
      <c r="AB65" s="1313"/>
      <c r="AC65" s="1313"/>
      <c r="AD65" s="1313"/>
      <c r="AE65" s="1313"/>
      <c r="AF65" s="1313"/>
      <c r="AG65" s="1313"/>
      <c r="AH65" s="1314"/>
    </row>
    <row r="66" spans="1:34">
      <c r="A66" s="1315">
        <v>1</v>
      </c>
      <c r="B66" s="1312" t="s">
        <v>1743</v>
      </c>
      <c r="C66" s="1312" t="s">
        <v>1749</v>
      </c>
      <c r="D66" s="1312" t="s">
        <v>997</v>
      </c>
      <c r="E66" s="1316" t="s">
        <v>407</v>
      </c>
      <c r="F66" s="1316" t="s">
        <v>1800</v>
      </c>
      <c r="G66" s="1313">
        <f t="shared" si="7"/>
        <v>0</v>
      </c>
      <c r="H66" s="1313">
        <f t="shared" si="7"/>
        <v>0</v>
      </c>
      <c r="I66" s="1313">
        <f t="shared" si="7"/>
        <v>0</v>
      </c>
      <c r="J66" s="1313">
        <f t="shared" si="7"/>
        <v>0</v>
      </c>
      <c r="K66" s="1313"/>
      <c r="L66" s="1313"/>
      <c r="M66" s="1313"/>
      <c r="N66" s="1313"/>
      <c r="O66" s="1313"/>
      <c r="P66" s="1313"/>
      <c r="Q66" s="1313"/>
      <c r="R66" s="1313"/>
      <c r="S66" s="1313"/>
      <c r="T66" s="1313"/>
      <c r="U66" s="1313"/>
      <c r="V66" s="1313"/>
      <c r="W66" s="1313"/>
      <c r="X66" s="1313"/>
      <c r="Y66" s="1313"/>
      <c r="Z66" s="1313"/>
      <c r="AA66" s="1313"/>
      <c r="AB66" s="1313"/>
      <c r="AC66" s="1313"/>
      <c r="AD66" s="1313"/>
      <c r="AE66" s="1313"/>
      <c r="AF66" s="1313"/>
      <c r="AG66" s="1313"/>
      <c r="AH66" s="1314"/>
    </row>
    <row r="67" spans="1:34">
      <c r="A67" s="1315">
        <v>2</v>
      </c>
      <c r="B67" s="1312" t="s">
        <v>1743</v>
      </c>
      <c r="C67" s="1312" t="s">
        <v>1776</v>
      </c>
      <c r="D67" s="1312" t="s">
        <v>1062</v>
      </c>
      <c r="E67" s="1316" t="s">
        <v>407</v>
      </c>
      <c r="F67" s="1316" t="s">
        <v>1801</v>
      </c>
      <c r="G67" s="1313">
        <f t="shared" si="7"/>
        <v>0</v>
      </c>
      <c r="H67" s="1313">
        <f t="shared" si="7"/>
        <v>0</v>
      </c>
      <c r="I67" s="1313">
        <f t="shared" si="7"/>
        <v>0</v>
      </c>
      <c r="J67" s="1313">
        <f t="shared" si="7"/>
        <v>0</v>
      </c>
      <c r="K67" s="1313"/>
      <c r="L67" s="1313"/>
      <c r="M67" s="1313"/>
      <c r="N67" s="1313"/>
      <c r="O67" s="1313"/>
      <c r="P67" s="1313"/>
      <c r="Q67" s="1313"/>
      <c r="R67" s="1313"/>
      <c r="S67" s="1313"/>
      <c r="T67" s="1313"/>
      <c r="U67" s="1313"/>
      <c r="V67" s="1313"/>
      <c r="W67" s="1313"/>
      <c r="X67" s="1313"/>
      <c r="Y67" s="1313"/>
      <c r="Z67" s="1313"/>
      <c r="AA67" s="1313"/>
      <c r="AB67" s="1313"/>
      <c r="AC67" s="1313"/>
      <c r="AD67" s="1313"/>
      <c r="AE67" s="1313"/>
      <c r="AF67" s="1313"/>
      <c r="AG67" s="1313"/>
      <c r="AH67" s="1314"/>
    </row>
    <row r="68" spans="1:34">
      <c r="A68" s="1315">
        <v>3</v>
      </c>
      <c r="B68" s="1312" t="s">
        <v>1743</v>
      </c>
      <c r="C68" s="1312" t="s">
        <v>1741</v>
      </c>
      <c r="D68" s="1312" t="s">
        <v>1767</v>
      </c>
      <c r="E68" s="1316" t="s">
        <v>407</v>
      </c>
      <c r="F68" s="1316" t="s">
        <v>1802</v>
      </c>
      <c r="G68" s="1313">
        <f t="shared" si="7"/>
        <v>0</v>
      </c>
      <c r="H68" s="1313">
        <f t="shared" si="7"/>
        <v>0</v>
      </c>
      <c r="I68" s="1313">
        <f t="shared" si="7"/>
        <v>0</v>
      </c>
      <c r="J68" s="1313">
        <f t="shared" si="7"/>
        <v>0</v>
      </c>
      <c r="K68" s="1313"/>
      <c r="L68" s="1313"/>
      <c r="M68" s="1313"/>
      <c r="N68" s="1313"/>
      <c r="O68" s="1313"/>
      <c r="P68" s="1313"/>
      <c r="Q68" s="1313"/>
      <c r="R68" s="1313"/>
      <c r="S68" s="1313"/>
      <c r="T68" s="1313"/>
      <c r="U68" s="1313"/>
      <c r="V68" s="1313"/>
      <c r="W68" s="1313"/>
      <c r="X68" s="1313"/>
      <c r="Y68" s="1313"/>
      <c r="Z68" s="1313"/>
      <c r="AA68" s="1313"/>
      <c r="AB68" s="1313"/>
      <c r="AC68" s="1313"/>
      <c r="AD68" s="1313"/>
      <c r="AE68" s="1313"/>
      <c r="AF68" s="1313"/>
      <c r="AG68" s="1313"/>
      <c r="AH68" s="1314"/>
    </row>
    <row r="69" spans="1:34">
      <c r="A69" s="1315">
        <v>4</v>
      </c>
      <c r="B69" s="1312" t="s">
        <v>1743</v>
      </c>
      <c r="C69" s="1312" t="s">
        <v>1744</v>
      </c>
      <c r="D69" s="1312" t="s">
        <v>1086</v>
      </c>
      <c r="E69" s="1316" t="s">
        <v>407</v>
      </c>
      <c r="F69" s="1316" t="s">
        <v>1803</v>
      </c>
      <c r="G69" s="1313">
        <f t="shared" si="7"/>
        <v>0</v>
      </c>
      <c r="H69" s="1313">
        <f t="shared" si="7"/>
        <v>0</v>
      </c>
      <c r="I69" s="1313">
        <f t="shared" si="7"/>
        <v>0</v>
      </c>
      <c r="J69" s="1313">
        <f t="shared" si="7"/>
        <v>0</v>
      </c>
      <c r="K69" s="1313"/>
      <c r="L69" s="1313"/>
      <c r="M69" s="1313"/>
      <c r="N69" s="1313"/>
      <c r="O69" s="1313"/>
      <c r="P69" s="1313"/>
      <c r="Q69" s="1313"/>
      <c r="R69" s="1313"/>
      <c r="S69" s="1313"/>
      <c r="T69" s="1313"/>
      <c r="U69" s="1313"/>
      <c r="V69" s="1313"/>
      <c r="W69" s="1313"/>
      <c r="X69" s="1313"/>
      <c r="Y69" s="1313"/>
      <c r="Z69" s="1313"/>
      <c r="AA69" s="1313"/>
      <c r="AB69" s="1313"/>
      <c r="AC69" s="1313"/>
      <c r="AD69" s="1313"/>
      <c r="AE69" s="1313"/>
      <c r="AF69" s="1313"/>
      <c r="AG69" s="1313"/>
      <c r="AH69" s="1314"/>
    </row>
    <row r="70" spans="1:34">
      <c r="A70" s="1315">
        <v>5</v>
      </c>
      <c r="B70" s="1312" t="s">
        <v>1743</v>
      </c>
      <c r="C70" s="1312" t="s">
        <v>1747</v>
      </c>
      <c r="D70" s="1312" t="s">
        <v>1767</v>
      </c>
      <c r="E70" s="1316" t="s">
        <v>407</v>
      </c>
      <c r="F70" s="1316" t="s">
        <v>1804</v>
      </c>
      <c r="G70" s="1313">
        <f t="shared" si="7"/>
        <v>0</v>
      </c>
      <c r="H70" s="1313">
        <f t="shared" si="7"/>
        <v>0</v>
      </c>
      <c r="I70" s="1313">
        <f t="shared" si="7"/>
        <v>0</v>
      </c>
      <c r="J70" s="1313">
        <f t="shared" si="7"/>
        <v>0</v>
      </c>
      <c r="K70" s="1313"/>
      <c r="L70" s="1313"/>
      <c r="M70" s="1313"/>
      <c r="N70" s="1313"/>
      <c r="O70" s="1313"/>
      <c r="P70" s="1313"/>
      <c r="Q70" s="1313"/>
      <c r="R70" s="1313"/>
      <c r="S70" s="1313"/>
      <c r="T70" s="1313"/>
      <c r="U70" s="1313"/>
      <c r="V70" s="1313"/>
      <c r="W70" s="1313"/>
      <c r="X70" s="1313"/>
      <c r="Y70" s="1313"/>
      <c r="Z70" s="1313"/>
      <c r="AA70" s="1313"/>
      <c r="AB70" s="1313"/>
      <c r="AC70" s="1313"/>
      <c r="AD70" s="1313"/>
      <c r="AE70" s="1313"/>
      <c r="AF70" s="1313"/>
      <c r="AG70" s="1313"/>
      <c r="AH70" s="1314"/>
    </row>
    <row r="71" spans="1:34">
      <c r="A71" s="1315">
        <v>6</v>
      </c>
      <c r="B71" s="1312" t="s">
        <v>1743</v>
      </c>
      <c r="C71" s="1312" t="s">
        <v>1748</v>
      </c>
      <c r="D71" s="1312" t="s">
        <v>1086</v>
      </c>
      <c r="E71" s="1316" t="s">
        <v>407</v>
      </c>
      <c r="F71" s="1316" t="s">
        <v>1805</v>
      </c>
      <c r="G71" s="1313">
        <f t="shared" si="7"/>
        <v>0</v>
      </c>
      <c r="H71" s="1313">
        <f t="shared" si="7"/>
        <v>0</v>
      </c>
      <c r="I71" s="1313">
        <f t="shared" si="7"/>
        <v>0</v>
      </c>
      <c r="J71" s="1313">
        <f t="shared" si="7"/>
        <v>0</v>
      </c>
      <c r="K71" s="1313"/>
      <c r="L71" s="1313"/>
      <c r="M71" s="1313"/>
      <c r="N71" s="1313"/>
      <c r="O71" s="1313"/>
      <c r="P71" s="1313"/>
      <c r="Q71" s="1313"/>
      <c r="R71" s="1313"/>
      <c r="S71" s="1313"/>
      <c r="T71" s="1313"/>
      <c r="U71" s="1313"/>
      <c r="V71" s="1313"/>
      <c r="W71" s="1313"/>
      <c r="X71" s="1313"/>
      <c r="Y71" s="1313"/>
      <c r="Z71" s="1313"/>
      <c r="AA71" s="1313"/>
      <c r="AB71" s="1313"/>
      <c r="AC71" s="1313"/>
      <c r="AD71" s="1313"/>
      <c r="AE71" s="1313"/>
      <c r="AF71" s="1313"/>
      <c r="AG71" s="1313"/>
      <c r="AH71" s="1314"/>
    </row>
    <row r="72" spans="1:34">
      <c r="A72" s="1315">
        <v>7</v>
      </c>
      <c r="B72" s="1312" t="s">
        <v>1743</v>
      </c>
      <c r="C72" s="1312" t="s">
        <v>1749</v>
      </c>
      <c r="D72" s="1312" t="s">
        <v>1752</v>
      </c>
      <c r="E72" s="1316" t="s">
        <v>407</v>
      </c>
      <c r="F72" s="1316" t="s">
        <v>1806</v>
      </c>
      <c r="G72" s="1313">
        <f t="shared" si="7"/>
        <v>0</v>
      </c>
      <c r="H72" s="1313">
        <f t="shared" si="7"/>
        <v>0</v>
      </c>
      <c r="I72" s="1313">
        <f t="shared" si="7"/>
        <v>0</v>
      </c>
      <c r="J72" s="1313">
        <f t="shared" si="7"/>
        <v>0</v>
      </c>
      <c r="K72" s="1313"/>
      <c r="L72" s="1313"/>
      <c r="M72" s="1313"/>
      <c r="N72" s="1313"/>
      <c r="O72" s="1313"/>
      <c r="P72" s="1313"/>
      <c r="Q72" s="1313"/>
      <c r="R72" s="1313"/>
      <c r="S72" s="1313"/>
      <c r="T72" s="1313"/>
      <c r="U72" s="1313"/>
      <c r="V72" s="1313"/>
      <c r="W72" s="1313"/>
      <c r="X72" s="1313"/>
      <c r="Y72" s="1313"/>
      <c r="Z72" s="1313"/>
      <c r="AA72" s="1313"/>
      <c r="AB72" s="1313"/>
      <c r="AC72" s="1313"/>
      <c r="AD72" s="1313"/>
      <c r="AE72" s="1313"/>
      <c r="AF72" s="1313"/>
      <c r="AG72" s="1313"/>
      <c r="AH72" s="1314"/>
    </row>
    <row r="73" spans="1:34">
      <c r="A73" s="1315">
        <v>8</v>
      </c>
      <c r="B73" s="1312" t="s">
        <v>1743</v>
      </c>
      <c r="C73" s="1312" t="s">
        <v>1765</v>
      </c>
      <c r="D73" s="1312" t="s">
        <v>1752</v>
      </c>
      <c r="E73" s="1316" t="s">
        <v>407</v>
      </c>
      <c r="F73" s="1316" t="s">
        <v>1807</v>
      </c>
      <c r="G73" s="1313">
        <f t="shared" si="7"/>
        <v>0</v>
      </c>
      <c r="H73" s="1313">
        <f t="shared" si="7"/>
        <v>0</v>
      </c>
      <c r="I73" s="1313">
        <f t="shared" si="7"/>
        <v>0</v>
      </c>
      <c r="J73" s="1313">
        <f t="shared" si="7"/>
        <v>0</v>
      </c>
      <c r="K73" s="1313"/>
      <c r="L73" s="1313"/>
      <c r="M73" s="1313"/>
      <c r="N73" s="1313"/>
      <c r="O73" s="1313"/>
      <c r="P73" s="1313"/>
      <c r="Q73" s="1313"/>
      <c r="R73" s="1313"/>
      <c r="S73" s="1313"/>
      <c r="T73" s="1313"/>
      <c r="U73" s="1313"/>
      <c r="V73" s="1313"/>
      <c r="W73" s="1313"/>
      <c r="X73" s="1313"/>
      <c r="Y73" s="1313"/>
      <c r="Z73" s="1313"/>
      <c r="AA73" s="1313"/>
      <c r="AB73" s="1313"/>
      <c r="AC73" s="1313"/>
      <c r="AD73" s="1313"/>
      <c r="AE73" s="1313"/>
      <c r="AF73" s="1313"/>
      <c r="AG73" s="1313"/>
      <c r="AH73" s="1314"/>
    </row>
    <row r="74" spans="1:34">
      <c r="A74" s="1315">
        <v>9</v>
      </c>
      <c r="B74" s="1312" t="s">
        <v>1743</v>
      </c>
      <c r="C74" s="1312" t="s">
        <v>1808</v>
      </c>
      <c r="D74" s="1312" t="s">
        <v>1767</v>
      </c>
      <c r="E74" s="1316" t="s">
        <v>407</v>
      </c>
      <c r="F74" s="1316" t="s">
        <v>1809</v>
      </c>
      <c r="G74" s="1313">
        <f t="shared" si="7"/>
        <v>0</v>
      </c>
      <c r="H74" s="1313">
        <f t="shared" si="7"/>
        <v>0</v>
      </c>
      <c r="I74" s="1313">
        <f t="shared" si="7"/>
        <v>0</v>
      </c>
      <c r="J74" s="1313">
        <f t="shared" si="7"/>
        <v>0</v>
      </c>
      <c r="K74" s="1313"/>
      <c r="L74" s="1313"/>
      <c r="M74" s="1313"/>
      <c r="N74" s="1313"/>
      <c r="O74" s="1313"/>
      <c r="P74" s="1313"/>
      <c r="Q74" s="1313"/>
      <c r="R74" s="1313"/>
      <c r="S74" s="1313"/>
      <c r="T74" s="1313"/>
      <c r="U74" s="1313"/>
      <c r="V74" s="1313"/>
      <c r="W74" s="1313"/>
      <c r="X74" s="1313"/>
      <c r="Y74" s="1313"/>
      <c r="Z74" s="1313"/>
      <c r="AA74" s="1313"/>
      <c r="AB74" s="1313"/>
      <c r="AC74" s="1313"/>
      <c r="AD74" s="1313"/>
      <c r="AE74" s="1313"/>
      <c r="AF74" s="1313"/>
      <c r="AG74" s="1313"/>
      <c r="AH74" s="1314"/>
    </row>
    <row r="75" spans="1:34">
      <c r="A75" s="1315">
        <v>1</v>
      </c>
      <c r="B75" s="1312" t="s">
        <v>1744</v>
      </c>
      <c r="C75" s="1312" t="s">
        <v>1741</v>
      </c>
      <c r="D75" s="1312" t="s">
        <v>1776</v>
      </c>
      <c r="E75" s="1316" t="s">
        <v>1745</v>
      </c>
      <c r="F75" s="1316" t="s">
        <v>1810</v>
      </c>
      <c r="G75" s="1313">
        <f t="shared" si="7"/>
        <v>0</v>
      </c>
      <c r="H75" s="1313">
        <f t="shared" si="7"/>
        <v>0</v>
      </c>
      <c r="I75" s="1313">
        <f t="shared" si="7"/>
        <v>0</v>
      </c>
      <c r="J75" s="1313">
        <f t="shared" si="7"/>
        <v>0</v>
      </c>
      <c r="K75" s="1313"/>
      <c r="L75" s="1313"/>
      <c r="M75" s="1313"/>
      <c r="N75" s="1313"/>
      <c r="O75" s="1313"/>
      <c r="P75" s="1313"/>
      <c r="Q75" s="1313"/>
      <c r="R75" s="1313"/>
      <c r="S75" s="1313"/>
      <c r="T75" s="1313"/>
      <c r="U75" s="1313"/>
      <c r="V75" s="1313"/>
      <c r="W75" s="1313"/>
      <c r="X75" s="1313"/>
      <c r="Y75" s="1313"/>
      <c r="Z75" s="1313"/>
      <c r="AA75" s="1313"/>
      <c r="AB75" s="1313"/>
      <c r="AC75" s="1313"/>
      <c r="AD75" s="1313"/>
      <c r="AE75" s="1313"/>
      <c r="AF75" s="1313"/>
      <c r="AG75" s="1313"/>
      <c r="AH75" s="1314"/>
    </row>
    <row r="76" spans="1:34">
      <c r="A76" s="1315">
        <v>2</v>
      </c>
      <c r="B76" s="1312" t="s">
        <v>1744</v>
      </c>
      <c r="C76" s="1312" t="s">
        <v>1742</v>
      </c>
      <c r="D76" s="1312" t="s">
        <v>1752</v>
      </c>
      <c r="E76" s="1316" t="s">
        <v>1745</v>
      </c>
      <c r="F76" s="1316" t="s">
        <v>1811</v>
      </c>
      <c r="G76" s="1313">
        <f t="shared" si="7"/>
        <v>0</v>
      </c>
      <c r="H76" s="1313">
        <f t="shared" si="7"/>
        <v>0</v>
      </c>
      <c r="I76" s="1313">
        <f t="shared" si="7"/>
        <v>0</v>
      </c>
      <c r="J76" s="1313">
        <f t="shared" si="7"/>
        <v>0</v>
      </c>
      <c r="K76" s="1313"/>
      <c r="L76" s="1313"/>
      <c r="M76" s="1313"/>
      <c r="N76" s="1313"/>
      <c r="O76" s="1313"/>
      <c r="P76" s="1313"/>
      <c r="Q76" s="1313"/>
      <c r="R76" s="1313"/>
      <c r="S76" s="1313"/>
      <c r="T76" s="1313"/>
      <c r="U76" s="1313"/>
      <c r="V76" s="1313"/>
      <c r="W76" s="1313"/>
      <c r="X76" s="1313"/>
      <c r="Y76" s="1313"/>
      <c r="Z76" s="1313"/>
      <c r="AA76" s="1313"/>
      <c r="AB76" s="1313"/>
      <c r="AC76" s="1313"/>
      <c r="AD76" s="1313"/>
      <c r="AE76" s="1313"/>
      <c r="AF76" s="1313"/>
      <c r="AG76" s="1313"/>
      <c r="AH76" s="1314"/>
    </row>
    <row r="77" spans="1:34">
      <c r="A77" s="1315">
        <v>3</v>
      </c>
      <c r="B77" s="1312" t="s">
        <v>1744</v>
      </c>
      <c r="C77" s="1312" t="s">
        <v>1743</v>
      </c>
      <c r="D77" s="1312" t="s">
        <v>1767</v>
      </c>
      <c r="E77" s="1316" t="s">
        <v>1745</v>
      </c>
      <c r="F77" s="1316" t="s">
        <v>1812</v>
      </c>
      <c r="G77" s="1313">
        <f t="shared" si="7"/>
        <v>0</v>
      </c>
      <c r="H77" s="1313">
        <f t="shared" si="7"/>
        <v>0</v>
      </c>
      <c r="I77" s="1313">
        <f t="shared" si="7"/>
        <v>0</v>
      </c>
      <c r="J77" s="1313">
        <f t="shared" si="7"/>
        <v>0</v>
      </c>
      <c r="K77" s="1313"/>
      <c r="L77" s="1313"/>
      <c r="M77" s="1313"/>
      <c r="N77" s="1313"/>
      <c r="O77" s="1313"/>
      <c r="P77" s="1313"/>
      <c r="Q77" s="1313"/>
      <c r="R77" s="1313"/>
      <c r="S77" s="1313"/>
      <c r="T77" s="1313"/>
      <c r="U77" s="1313"/>
      <c r="V77" s="1313"/>
      <c r="W77" s="1313"/>
      <c r="X77" s="1313"/>
      <c r="Y77" s="1313"/>
      <c r="Z77" s="1313"/>
      <c r="AA77" s="1313"/>
      <c r="AB77" s="1313"/>
      <c r="AC77" s="1313"/>
      <c r="AD77" s="1313"/>
      <c r="AE77" s="1313"/>
      <c r="AF77" s="1313"/>
      <c r="AG77" s="1313"/>
      <c r="AH77" s="1314"/>
    </row>
    <row r="78" spans="1:34">
      <c r="A78" s="1315">
        <v>4</v>
      </c>
      <c r="B78" s="1312" t="s">
        <v>1744</v>
      </c>
      <c r="C78" s="1312" t="s">
        <v>1747</v>
      </c>
      <c r="D78" s="1312" t="s">
        <v>1758</v>
      </c>
      <c r="E78" s="1316" t="s">
        <v>1745</v>
      </c>
      <c r="F78" s="1316" t="s">
        <v>1813</v>
      </c>
      <c r="G78" s="1313">
        <f t="shared" si="7"/>
        <v>0</v>
      </c>
      <c r="H78" s="1313">
        <f t="shared" si="7"/>
        <v>0</v>
      </c>
      <c r="I78" s="1313">
        <f t="shared" si="7"/>
        <v>0</v>
      </c>
      <c r="J78" s="1313">
        <f t="shared" si="7"/>
        <v>0</v>
      </c>
      <c r="K78" s="1313"/>
      <c r="L78" s="1313"/>
      <c r="M78" s="1313"/>
      <c r="N78" s="1313"/>
      <c r="O78" s="1313"/>
      <c r="P78" s="1313"/>
      <c r="Q78" s="1313"/>
      <c r="R78" s="1313"/>
      <c r="S78" s="1313"/>
      <c r="T78" s="1313"/>
      <c r="U78" s="1313"/>
      <c r="V78" s="1313"/>
      <c r="W78" s="1313"/>
      <c r="X78" s="1313"/>
      <c r="Y78" s="1313"/>
      <c r="Z78" s="1313"/>
      <c r="AA78" s="1313"/>
      <c r="AB78" s="1313"/>
      <c r="AC78" s="1313"/>
      <c r="AD78" s="1313"/>
      <c r="AE78" s="1313"/>
      <c r="AF78" s="1313"/>
      <c r="AG78" s="1313"/>
      <c r="AH78" s="1314"/>
    </row>
    <row r="79" spans="1:34">
      <c r="A79" s="1315">
        <v>5</v>
      </c>
      <c r="B79" s="1312" t="s">
        <v>1744</v>
      </c>
      <c r="C79" s="1312" t="s">
        <v>1747</v>
      </c>
      <c r="D79" s="1312" t="s">
        <v>1062</v>
      </c>
      <c r="E79" s="1316" t="s">
        <v>1745</v>
      </c>
      <c r="F79" s="1316" t="s">
        <v>1814</v>
      </c>
      <c r="G79" s="1313">
        <f t="shared" si="7"/>
        <v>0</v>
      </c>
      <c r="H79" s="1313">
        <f t="shared" si="7"/>
        <v>0</v>
      </c>
      <c r="I79" s="1313">
        <f t="shared" si="7"/>
        <v>0</v>
      </c>
      <c r="J79" s="1313">
        <f t="shared" si="7"/>
        <v>0</v>
      </c>
      <c r="K79" s="1313"/>
      <c r="L79" s="1313"/>
      <c r="M79" s="1313"/>
      <c r="N79" s="1313"/>
      <c r="O79" s="1313"/>
      <c r="P79" s="1313"/>
      <c r="Q79" s="1313"/>
      <c r="R79" s="1313"/>
      <c r="S79" s="1313"/>
      <c r="T79" s="1313"/>
      <c r="U79" s="1313"/>
      <c r="V79" s="1313"/>
      <c r="W79" s="1313"/>
      <c r="X79" s="1313"/>
      <c r="Y79" s="1313"/>
      <c r="Z79" s="1313"/>
      <c r="AA79" s="1313"/>
      <c r="AB79" s="1313"/>
      <c r="AC79" s="1313"/>
      <c r="AD79" s="1313"/>
      <c r="AE79" s="1313"/>
      <c r="AF79" s="1313"/>
      <c r="AG79" s="1313"/>
      <c r="AH79" s="1314"/>
    </row>
    <row r="80" spans="1:34">
      <c r="A80" s="1315">
        <v>6</v>
      </c>
      <c r="B80" s="1312" t="s">
        <v>1744</v>
      </c>
      <c r="C80" s="1312" t="s">
        <v>1808</v>
      </c>
      <c r="D80" s="1312" t="s">
        <v>1763</v>
      </c>
      <c r="E80" s="1316" t="s">
        <v>1745</v>
      </c>
      <c r="F80" s="1316" t="s">
        <v>1815</v>
      </c>
      <c r="G80" s="1313">
        <f t="shared" si="7"/>
        <v>0</v>
      </c>
      <c r="H80" s="1313">
        <f t="shared" si="7"/>
        <v>0</v>
      </c>
      <c r="I80" s="1313">
        <f t="shared" si="7"/>
        <v>0</v>
      </c>
      <c r="J80" s="1313">
        <f t="shared" si="7"/>
        <v>0</v>
      </c>
      <c r="K80" s="1313"/>
      <c r="L80" s="1313"/>
      <c r="M80" s="1313"/>
      <c r="N80" s="1313"/>
      <c r="O80" s="1313"/>
      <c r="P80" s="1313"/>
      <c r="Q80" s="1313"/>
      <c r="R80" s="1313"/>
      <c r="S80" s="1313"/>
      <c r="T80" s="1313"/>
      <c r="U80" s="1313"/>
      <c r="V80" s="1313"/>
      <c r="W80" s="1313"/>
      <c r="X80" s="1313"/>
      <c r="Y80" s="1313"/>
      <c r="Z80" s="1313"/>
      <c r="AA80" s="1313"/>
      <c r="AB80" s="1313"/>
      <c r="AC80" s="1313"/>
      <c r="AD80" s="1313"/>
      <c r="AE80" s="1313"/>
      <c r="AF80" s="1313"/>
      <c r="AG80" s="1313"/>
      <c r="AH80" s="1314"/>
    </row>
    <row r="81" spans="1:34">
      <c r="A81" s="1315">
        <v>1</v>
      </c>
      <c r="B81" s="1312" t="s">
        <v>1746</v>
      </c>
      <c r="C81" s="1312" t="s">
        <v>1744</v>
      </c>
      <c r="D81" s="1312" t="s">
        <v>1776</v>
      </c>
      <c r="E81" s="1316" t="s">
        <v>424</v>
      </c>
      <c r="F81" s="1316" t="s">
        <v>1816</v>
      </c>
      <c r="G81" s="1313">
        <f t="shared" si="7"/>
        <v>0</v>
      </c>
      <c r="H81" s="1313">
        <f t="shared" si="7"/>
        <v>0</v>
      </c>
      <c r="I81" s="1313">
        <f t="shared" si="7"/>
        <v>0</v>
      </c>
      <c r="J81" s="1313">
        <f t="shared" si="7"/>
        <v>0</v>
      </c>
      <c r="K81" s="1313"/>
      <c r="L81" s="1313"/>
      <c r="M81" s="1313"/>
      <c r="N81" s="1313"/>
      <c r="O81" s="1313"/>
      <c r="P81" s="1313"/>
      <c r="Q81" s="1313"/>
      <c r="R81" s="1313"/>
      <c r="S81" s="1313"/>
      <c r="T81" s="1313"/>
      <c r="U81" s="1313"/>
      <c r="V81" s="1313"/>
      <c r="W81" s="1313"/>
      <c r="X81" s="1313"/>
      <c r="Y81" s="1313"/>
      <c r="Z81" s="1313"/>
      <c r="AA81" s="1313"/>
      <c r="AB81" s="1313"/>
      <c r="AC81" s="1313"/>
      <c r="AD81" s="1313"/>
      <c r="AE81" s="1313"/>
      <c r="AF81" s="1313"/>
      <c r="AG81" s="1313"/>
      <c r="AH81" s="1314"/>
    </row>
    <row r="82" spans="1:34">
      <c r="A82" s="1315">
        <v>2</v>
      </c>
      <c r="B82" s="1312" t="s">
        <v>1746</v>
      </c>
      <c r="C82" s="1312" t="s">
        <v>1747</v>
      </c>
      <c r="D82" s="1312" t="s">
        <v>1752</v>
      </c>
      <c r="E82" s="1316" t="s">
        <v>424</v>
      </c>
      <c r="F82" s="1316" t="s">
        <v>1817</v>
      </c>
      <c r="G82" s="1313">
        <f t="shared" si="7"/>
        <v>0</v>
      </c>
      <c r="H82" s="1313">
        <f t="shared" si="7"/>
        <v>0</v>
      </c>
      <c r="I82" s="1313">
        <f t="shared" si="7"/>
        <v>0</v>
      </c>
      <c r="J82" s="1313">
        <f t="shared" si="7"/>
        <v>0</v>
      </c>
      <c r="K82" s="1313"/>
      <c r="L82" s="1313"/>
      <c r="M82" s="1313"/>
      <c r="N82" s="1313"/>
      <c r="O82" s="1313"/>
      <c r="P82" s="1313"/>
      <c r="Q82" s="1313"/>
      <c r="R82" s="1313"/>
      <c r="S82" s="1313"/>
      <c r="T82" s="1313"/>
      <c r="U82" s="1313"/>
      <c r="V82" s="1313"/>
      <c r="W82" s="1313"/>
      <c r="X82" s="1313"/>
      <c r="Y82" s="1313"/>
      <c r="Z82" s="1313"/>
      <c r="AA82" s="1313"/>
      <c r="AB82" s="1313"/>
      <c r="AC82" s="1313"/>
      <c r="AD82" s="1313"/>
      <c r="AE82" s="1313"/>
      <c r="AF82" s="1313"/>
      <c r="AG82" s="1313"/>
      <c r="AH82" s="1314"/>
    </row>
    <row r="83" spans="1:34">
      <c r="A83" s="1315">
        <v>3</v>
      </c>
      <c r="B83" s="1312" t="s">
        <v>1746</v>
      </c>
      <c r="C83" s="1312" t="s">
        <v>1747</v>
      </c>
      <c r="D83" s="1312" t="s">
        <v>1763</v>
      </c>
      <c r="E83" s="1316" t="s">
        <v>424</v>
      </c>
      <c r="F83" s="1316" t="s">
        <v>1818</v>
      </c>
      <c r="G83" s="1313">
        <f t="shared" si="7"/>
        <v>0</v>
      </c>
      <c r="H83" s="1313">
        <f t="shared" si="7"/>
        <v>0</v>
      </c>
      <c r="I83" s="1313">
        <f t="shared" si="7"/>
        <v>0</v>
      </c>
      <c r="J83" s="1313">
        <f t="shared" si="7"/>
        <v>0</v>
      </c>
      <c r="K83" s="1313"/>
      <c r="L83" s="1313"/>
      <c r="M83" s="1313"/>
      <c r="N83" s="1313"/>
      <c r="O83" s="1313"/>
      <c r="P83" s="1313"/>
      <c r="Q83" s="1313"/>
      <c r="R83" s="1313"/>
      <c r="S83" s="1313"/>
      <c r="T83" s="1313"/>
      <c r="U83" s="1313"/>
      <c r="V83" s="1313"/>
      <c r="W83" s="1313"/>
      <c r="X83" s="1313"/>
      <c r="Y83" s="1313"/>
      <c r="Z83" s="1313"/>
      <c r="AA83" s="1313"/>
      <c r="AB83" s="1313"/>
      <c r="AC83" s="1313"/>
      <c r="AD83" s="1313"/>
      <c r="AE83" s="1313"/>
      <c r="AF83" s="1313"/>
      <c r="AG83" s="1313"/>
      <c r="AH83" s="1314"/>
    </row>
    <row r="84" spans="1:34">
      <c r="A84" s="1315">
        <v>4</v>
      </c>
      <c r="B84" s="1312" t="s">
        <v>1746</v>
      </c>
      <c r="C84" s="1312" t="s">
        <v>1747</v>
      </c>
      <c r="D84" s="1312" t="s">
        <v>1765</v>
      </c>
      <c r="E84" s="1316" t="s">
        <v>424</v>
      </c>
      <c r="F84" s="1316" t="s">
        <v>1819</v>
      </c>
      <c r="G84" s="1313">
        <f t="shared" si="7"/>
        <v>0</v>
      </c>
      <c r="H84" s="1313">
        <f t="shared" si="7"/>
        <v>0</v>
      </c>
      <c r="I84" s="1313">
        <f t="shared" si="7"/>
        <v>0</v>
      </c>
      <c r="J84" s="1313">
        <f t="shared" si="7"/>
        <v>0</v>
      </c>
      <c r="K84" s="1313"/>
      <c r="L84" s="1313"/>
      <c r="M84" s="1313"/>
      <c r="N84" s="1313"/>
      <c r="O84" s="1313"/>
      <c r="P84" s="1313"/>
      <c r="Q84" s="1313"/>
      <c r="R84" s="1313"/>
      <c r="S84" s="1313"/>
      <c r="T84" s="1313"/>
      <c r="U84" s="1313"/>
      <c r="V84" s="1313"/>
      <c r="W84" s="1313"/>
      <c r="X84" s="1313"/>
      <c r="Y84" s="1313"/>
      <c r="Z84" s="1313"/>
      <c r="AA84" s="1313"/>
      <c r="AB84" s="1313"/>
      <c r="AC84" s="1313"/>
      <c r="AD84" s="1313"/>
      <c r="AE84" s="1313"/>
      <c r="AF84" s="1313"/>
      <c r="AG84" s="1313"/>
      <c r="AH84" s="1314"/>
    </row>
    <row r="85" spans="1:34">
      <c r="A85" s="1315">
        <v>5</v>
      </c>
      <c r="B85" s="1312" t="s">
        <v>1746</v>
      </c>
      <c r="C85" s="1312" t="s">
        <v>1747</v>
      </c>
      <c r="D85" s="1312" t="s">
        <v>1086</v>
      </c>
      <c r="E85" s="1316" t="s">
        <v>424</v>
      </c>
      <c r="F85" s="1316" t="s">
        <v>1820</v>
      </c>
      <c r="G85" s="1313">
        <f t="shared" si="7"/>
        <v>0</v>
      </c>
      <c r="H85" s="1313">
        <f t="shared" si="7"/>
        <v>0</v>
      </c>
      <c r="I85" s="1313">
        <f t="shared" si="7"/>
        <v>0</v>
      </c>
      <c r="J85" s="1313">
        <f t="shared" si="7"/>
        <v>0</v>
      </c>
      <c r="K85" s="1313"/>
      <c r="L85" s="1313"/>
      <c r="M85" s="1313"/>
      <c r="N85" s="1313"/>
      <c r="O85" s="1313"/>
      <c r="P85" s="1313"/>
      <c r="Q85" s="1313"/>
      <c r="R85" s="1313"/>
      <c r="S85" s="1313"/>
      <c r="T85" s="1313"/>
      <c r="U85" s="1313"/>
      <c r="V85" s="1313"/>
      <c r="W85" s="1313"/>
      <c r="X85" s="1313"/>
      <c r="Y85" s="1313"/>
      <c r="Z85" s="1313"/>
      <c r="AA85" s="1313"/>
      <c r="AB85" s="1313"/>
      <c r="AC85" s="1313"/>
      <c r="AD85" s="1313"/>
      <c r="AE85" s="1313"/>
      <c r="AF85" s="1313"/>
      <c r="AG85" s="1313"/>
      <c r="AH85" s="1314"/>
    </row>
    <row r="86" spans="1:34">
      <c r="A86" s="1315">
        <v>6</v>
      </c>
      <c r="B86" s="1312" t="s">
        <v>1746</v>
      </c>
      <c r="C86" s="1312" t="s">
        <v>1808</v>
      </c>
      <c r="D86" s="1312" t="s">
        <v>1760</v>
      </c>
      <c r="E86" s="1316" t="s">
        <v>424</v>
      </c>
      <c r="F86" s="1316" t="s">
        <v>1821</v>
      </c>
      <c r="G86" s="1313">
        <f t="shared" si="7"/>
        <v>0</v>
      </c>
      <c r="H86" s="1313">
        <f t="shared" si="7"/>
        <v>0</v>
      </c>
      <c r="I86" s="1313">
        <f t="shared" si="7"/>
        <v>0</v>
      </c>
      <c r="J86" s="1313">
        <f t="shared" si="7"/>
        <v>0</v>
      </c>
      <c r="K86" s="1313"/>
      <c r="L86" s="1313"/>
      <c r="M86" s="1313"/>
      <c r="N86" s="1313"/>
      <c r="O86" s="1313"/>
      <c r="P86" s="1313"/>
      <c r="Q86" s="1313"/>
      <c r="R86" s="1313"/>
      <c r="S86" s="1313"/>
      <c r="T86" s="1313"/>
      <c r="U86" s="1313"/>
      <c r="V86" s="1313"/>
      <c r="W86" s="1313"/>
      <c r="X86" s="1313"/>
      <c r="Y86" s="1313"/>
      <c r="Z86" s="1313"/>
      <c r="AA86" s="1313"/>
      <c r="AB86" s="1313"/>
      <c r="AC86" s="1313"/>
      <c r="AD86" s="1313"/>
      <c r="AE86" s="1313"/>
      <c r="AF86" s="1313"/>
      <c r="AG86" s="1313"/>
      <c r="AH86" s="1314"/>
    </row>
    <row r="87" spans="1:34">
      <c r="A87" s="1315">
        <v>1</v>
      </c>
      <c r="B87" s="1312" t="s">
        <v>1747</v>
      </c>
      <c r="C87" s="1312" t="s">
        <v>1776</v>
      </c>
      <c r="D87" s="1312" t="s">
        <v>1760</v>
      </c>
      <c r="E87" s="1316" t="s">
        <v>431</v>
      </c>
      <c r="F87" s="1316" t="s">
        <v>1822</v>
      </c>
      <c r="G87" s="1313">
        <f t="shared" si="7"/>
        <v>0</v>
      </c>
      <c r="H87" s="1313">
        <f t="shared" si="7"/>
        <v>0</v>
      </c>
      <c r="I87" s="1313">
        <f t="shared" si="7"/>
        <v>0</v>
      </c>
      <c r="J87" s="1313">
        <f t="shared" si="7"/>
        <v>0</v>
      </c>
      <c r="K87" s="1313"/>
      <c r="L87" s="1313"/>
      <c r="M87" s="1313"/>
      <c r="N87" s="1313"/>
      <c r="O87" s="1313"/>
      <c r="P87" s="1313"/>
      <c r="Q87" s="1313"/>
      <c r="R87" s="1313"/>
      <c r="S87" s="1313"/>
      <c r="T87" s="1313"/>
      <c r="U87" s="1313"/>
      <c r="V87" s="1313"/>
      <c r="W87" s="1313"/>
      <c r="X87" s="1313"/>
      <c r="Y87" s="1313"/>
      <c r="Z87" s="1313"/>
      <c r="AA87" s="1313"/>
      <c r="AB87" s="1313"/>
      <c r="AC87" s="1313"/>
      <c r="AD87" s="1313"/>
      <c r="AE87" s="1313"/>
      <c r="AF87" s="1313"/>
      <c r="AG87" s="1313"/>
      <c r="AH87" s="1314"/>
    </row>
    <row r="88" spans="1:34">
      <c r="A88" s="1315">
        <v>2</v>
      </c>
      <c r="B88" s="1312" t="s">
        <v>1747</v>
      </c>
      <c r="C88" s="1312" t="s">
        <v>1741</v>
      </c>
      <c r="D88" s="1312" t="s">
        <v>1758</v>
      </c>
      <c r="E88" s="1316" t="s">
        <v>431</v>
      </c>
      <c r="F88" s="1316" t="s">
        <v>1823</v>
      </c>
      <c r="G88" s="1313">
        <f t="shared" si="7"/>
        <v>0</v>
      </c>
      <c r="H88" s="1313">
        <f t="shared" si="7"/>
        <v>0</v>
      </c>
      <c r="I88" s="1313">
        <f t="shared" si="7"/>
        <v>0</v>
      </c>
      <c r="J88" s="1313">
        <f t="shared" si="7"/>
        <v>0</v>
      </c>
      <c r="K88" s="1313"/>
      <c r="L88" s="1313"/>
      <c r="M88" s="1313"/>
      <c r="N88" s="1313"/>
      <c r="O88" s="1313"/>
      <c r="P88" s="1313"/>
      <c r="Q88" s="1313"/>
      <c r="R88" s="1313"/>
      <c r="S88" s="1313"/>
      <c r="T88" s="1313"/>
      <c r="U88" s="1313"/>
      <c r="V88" s="1313"/>
      <c r="W88" s="1313"/>
      <c r="X88" s="1313"/>
      <c r="Y88" s="1313"/>
      <c r="Z88" s="1313"/>
      <c r="AA88" s="1313"/>
      <c r="AB88" s="1313"/>
      <c r="AC88" s="1313"/>
      <c r="AD88" s="1313"/>
      <c r="AE88" s="1313"/>
      <c r="AF88" s="1313"/>
      <c r="AG88" s="1313"/>
      <c r="AH88" s="1314"/>
    </row>
    <row r="89" spans="1:34">
      <c r="A89" s="1315">
        <v>3</v>
      </c>
      <c r="B89" s="1312" t="s">
        <v>1747</v>
      </c>
      <c r="C89" s="1312" t="s">
        <v>1741</v>
      </c>
      <c r="D89" s="1312" t="s">
        <v>997</v>
      </c>
      <c r="E89" s="1316" t="s">
        <v>431</v>
      </c>
      <c r="F89" s="1316" t="s">
        <v>1824</v>
      </c>
      <c r="G89" s="1313">
        <f t="shared" si="7"/>
        <v>0</v>
      </c>
      <c r="H89" s="1313">
        <f t="shared" si="7"/>
        <v>0</v>
      </c>
      <c r="I89" s="1313">
        <f t="shared" si="7"/>
        <v>0</v>
      </c>
      <c r="J89" s="1313">
        <f t="shared" si="7"/>
        <v>0</v>
      </c>
      <c r="K89" s="1313"/>
      <c r="L89" s="1313"/>
      <c r="M89" s="1313"/>
      <c r="N89" s="1313"/>
      <c r="O89" s="1313"/>
      <c r="P89" s="1313"/>
      <c r="Q89" s="1313"/>
      <c r="R89" s="1313"/>
      <c r="S89" s="1313"/>
      <c r="T89" s="1313"/>
      <c r="U89" s="1313"/>
      <c r="V89" s="1313"/>
      <c r="W89" s="1313"/>
      <c r="X89" s="1313"/>
      <c r="Y89" s="1313"/>
      <c r="Z89" s="1313"/>
      <c r="AA89" s="1313"/>
      <c r="AB89" s="1313"/>
      <c r="AC89" s="1313"/>
      <c r="AD89" s="1313"/>
      <c r="AE89" s="1313"/>
      <c r="AF89" s="1313"/>
      <c r="AG89" s="1313"/>
      <c r="AH89" s="1314"/>
    </row>
    <row r="90" spans="1:34">
      <c r="A90" s="1315">
        <v>4</v>
      </c>
      <c r="B90" s="1312" t="s">
        <v>1747</v>
      </c>
      <c r="C90" s="1312" t="s">
        <v>1742</v>
      </c>
      <c r="D90" s="1312" t="s">
        <v>1776</v>
      </c>
      <c r="E90" s="1316" t="s">
        <v>431</v>
      </c>
      <c r="F90" s="1316" t="s">
        <v>1825</v>
      </c>
      <c r="G90" s="1313">
        <f t="shared" si="7"/>
        <v>0</v>
      </c>
      <c r="H90" s="1313">
        <f t="shared" si="7"/>
        <v>0</v>
      </c>
      <c r="I90" s="1313">
        <f t="shared" si="7"/>
        <v>0</v>
      </c>
      <c r="J90" s="1313">
        <f t="shared" si="7"/>
        <v>0</v>
      </c>
      <c r="K90" s="1313"/>
      <c r="L90" s="1313"/>
      <c r="M90" s="1313"/>
      <c r="N90" s="1313"/>
      <c r="O90" s="1313"/>
      <c r="P90" s="1313"/>
      <c r="Q90" s="1313"/>
      <c r="R90" s="1313"/>
      <c r="S90" s="1313"/>
      <c r="T90" s="1313"/>
      <c r="U90" s="1313"/>
      <c r="V90" s="1313"/>
      <c r="W90" s="1313"/>
      <c r="X90" s="1313"/>
      <c r="Y90" s="1313"/>
      <c r="Z90" s="1313"/>
      <c r="AA90" s="1313"/>
      <c r="AB90" s="1313"/>
      <c r="AC90" s="1313"/>
      <c r="AD90" s="1313"/>
      <c r="AE90" s="1313"/>
      <c r="AF90" s="1313"/>
      <c r="AG90" s="1313"/>
      <c r="AH90" s="1314"/>
    </row>
    <row r="91" spans="1:34">
      <c r="A91" s="1315">
        <v>5</v>
      </c>
      <c r="B91" s="1312" t="s">
        <v>1747</v>
      </c>
      <c r="C91" s="1312" t="s">
        <v>1744</v>
      </c>
      <c r="D91" s="1312" t="s">
        <v>1752</v>
      </c>
      <c r="E91" s="1316" t="s">
        <v>431</v>
      </c>
      <c r="F91" s="1316" t="s">
        <v>1826</v>
      </c>
      <c r="G91" s="1313">
        <f t="shared" si="7"/>
        <v>0</v>
      </c>
      <c r="H91" s="1313">
        <f t="shared" si="7"/>
        <v>0</v>
      </c>
      <c r="I91" s="1313">
        <f t="shared" si="7"/>
        <v>0</v>
      </c>
      <c r="J91" s="1313">
        <f t="shared" si="7"/>
        <v>0</v>
      </c>
      <c r="K91" s="1313"/>
      <c r="L91" s="1313"/>
      <c r="M91" s="1313"/>
      <c r="N91" s="1313"/>
      <c r="O91" s="1313"/>
      <c r="P91" s="1313"/>
      <c r="Q91" s="1313"/>
      <c r="R91" s="1313"/>
      <c r="S91" s="1313"/>
      <c r="T91" s="1313"/>
      <c r="U91" s="1313"/>
      <c r="V91" s="1313"/>
      <c r="W91" s="1313"/>
      <c r="X91" s="1313"/>
      <c r="Y91" s="1313"/>
      <c r="Z91" s="1313"/>
      <c r="AA91" s="1313"/>
      <c r="AB91" s="1313"/>
      <c r="AC91" s="1313"/>
      <c r="AD91" s="1313"/>
      <c r="AE91" s="1313"/>
      <c r="AF91" s="1313"/>
      <c r="AG91" s="1313"/>
      <c r="AH91" s="1314"/>
    </row>
    <row r="92" spans="1:34">
      <c r="A92" s="1315">
        <v>6</v>
      </c>
      <c r="B92" s="1312" t="s">
        <v>1747</v>
      </c>
      <c r="C92" s="1312" t="s">
        <v>1748</v>
      </c>
      <c r="D92" s="1312" t="s">
        <v>1763</v>
      </c>
      <c r="E92" s="1316" t="s">
        <v>431</v>
      </c>
      <c r="F92" s="1316" t="s">
        <v>1827</v>
      </c>
      <c r="G92" s="1313">
        <f t="shared" si="7"/>
        <v>0</v>
      </c>
      <c r="H92" s="1313">
        <f t="shared" si="7"/>
        <v>0</v>
      </c>
      <c r="I92" s="1313">
        <f t="shared" si="7"/>
        <v>0</v>
      </c>
      <c r="J92" s="1313">
        <f t="shared" si="7"/>
        <v>0</v>
      </c>
      <c r="K92" s="1313"/>
      <c r="L92" s="1313"/>
      <c r="M92" s="1313"/>
      <c r="N92" s="1313"/>
      <c r="O92" s="1313"/>
      <c r="P92" s="1313"/>
      <c r="Q92" s="1313"/>
      <c r="R92" s="1313"/>
      <c r="S92" s="1313"/>
      <c r="T92" s="1313"/>
      <c r="U92" s="1313"/>
      <c r="V92" s="1313"/>
      <c r="W92" s="1313"/>
      <c r="X92" s="1313"/>
      <c r="Y92" s="1313"/>
      <c r="Z92" s="1313"/>
      <c r="AA92" s="1313"/>
      <c r="AB92" s="1313"/>
      <c r="AC92" s="1313"/>
      <c r="AD92" s="1313"/>
      <c r="AE92" s="1313"/>
      <c r="AF92" s="1313"/>
      <c r="AG92" s="1313"/>
      <c r="AH92" s="1314"/>
    </row>
    <row r="93" spans="1:34">
      <c r="A93" s="1315">
        <v>7</v>
      </c>
      <c r="B93" s="1312" t="s">
        <v>1747</v>
      </c>
      <c r="C93" s="1312" t="s">
        <v>1741</v>
      </c>
      <c r="D93" s="1312" t="s">
        <v>1003</v>
      </c>
      <c r="E93" s="1316" t="s">
        <v>431</v>
      </c>
      <c r="F93" s="1316" t="s">
        <v>1828</v>
      </c>
      <c r="G93" s="1313">
        <f t="shared" si="7"/>
        <v>0</v>
      </c>
      <c r="H93" s="1313">
        <f t="shared" si="7"/>
        <v>0</v>
      </c>
      <c r="I93" s="1313">
        <f t="shared" si="7"/>
        <v>0</v>
      </c>
      <c r="J93" s="1313">
        <f t="shared" si="7"/>
        <v>0</v>
      </c>
      <c r="K93" s="1313"/>
      <c r="L93" s="1313"/>
      <c r="M93" s="1313"/>
      <c r="N93" s="1313"/>
      <c r="O93" s="1313"/>
      <c r="P93" s="1313"/>
      <c r="Q93" s="1313"/>
      <c r="R93" s="1313"/>
      <c r="S93" s="1313"/>
      <c r="T93" s="1313"/>
      <c r="U93" s="1313"/>
      <c r="V93" s="1313"/>
      <c r="W93" s="1313"/>
      <c r="X93" s="1313"/>
      <c r="Y93" s="1313"/>
      <c r="Z93" s="1313"/>
      <c r="AA93" s="1313"/>
      <c r="AB93" s="1313"/>
      <c r="AC93" s="1313"/>
      <c r="AD93" s="1313"/>
      <c r="AE93" s="1313"/>
      <c r="AF93" s="1313"/>
      <c r="AG93" s="1313"/>
      <c r="AH93" s="1314"/>
    </row>
    <row r="94" spans="1:34">
      <c r="A94" s="1315">
        <v>1</v>
      </c>
      <c r="B94" s="1312" t="s">
        <v>1748</v>
      </c>
      <c r="C94" s="1312" t="s">
        <v>1776</v>
      </c>
      <c r="D94" s="1312" t="s">
        <v>1767</v>
      </c>
      <c r="E94" s="1316" t="s">
        <v>439</v>
      </c>
      <c r="F94" s="1316" t="s">
        <v>1829</v>
      </c>
      <c r="G94" s="1313">
        <f t="shared" si="7"/>
        <v>0</v>
      </c>
      <c r="H94" s="1313">
        <f t="shared" si="7"/>
        <v>0</v>
      </c>
      <c r="I94" s="1313">
        <f t="shared" si="7"/>
        <v>0</v>
      </c>
      <c r="J94" s="1313">
        <f t="shared" si="7"/>
        <v>0</v>
      </c>
      <c r="K94" s="1313"/>
      <c r="L94" s="1313"/>
      <c r="M94" s="1313"/>
      <c r="N94" s="1313"/>
      <c r="O94" s="1313"/>
      <c r="P94" s="1313"/>
      <c r="Q94" s="1313"/>
      <c r="R94" s="1313"/>
      <c r="S94" s="1313"/>
      <c r="T94" s="1313"/>
      <c r="U94" s="1313"/>
      <c r="V94" s="1313"/>
      <c r="W94" s="1313"/>
      <c r="X94" s="1313"/>
      <c r="Y94" s="1313"/>
      <c r="Z94" s="1313"/>
      <c r="AA94" s="1313"/>
      <c r="AB94" s="1313"/>
      <c r="AC94" s="1313"/>
      <c r="AD94" s="1313"/>
      <c r="AE94" s="1313"/>
      <c r="AF94" s="1313"/>
      <c r="AG94" s="1313"/>
      <c r="AH94" s="1314"/>
    </row>
    <row r="95" spans="1:34">
      <c r="A95" s="1315">
        <v>2</v>
      </c>
      <c r="B95" s="1312" t="s">
        <v>1748</v>
      </c>
      <c r="C95" s="1312" t="s">
        <v>1776</v>
      </c>
      <c r="D95" s="1312" t="s">
        <v>1758</v>
      </c>
      <c r="E95" s="1316" t="s">
        <v>439</v>
      </c>
      <c r="F95" s="1316" t="s">
        <v>1830</v>
      </c>
      <c r="G95" s="1313">
        <f t="shared" si="7"/>
        <v>0</v>
      </c>
      <c r="H95" s="1313">
        <f t="shared" si="7"/>
        <v>0</v>
      </c>
      <c r="I95" s="1313">
        <f t="shared" si="7"/>
        <v>0</v>
      </c>
      <c r="J95" s="1313">
        <f t="shared" ref="J95:J152" si="8">SUM(N95,R95,V95,Z95,AD95,AH95)</f>
        <v>0</v>
      </c>
      <c r="K95" s="1313"/>
      <c r="L95" s="1313"/>
      <c r="M95" s="1313"/>
      <c r="N95" s="1313"/>
      <c r="O95" s="1313"/>
      <c r="P95" s="1313"/>
      <c r="Q95" s="1313"/>
      <c r="R95" s="1313"/>
      <c r="S95" s="1313"/>
      <c r="T95" s="1313"/>
      <c r="U95" s="1313"/>
      <c r="V95" s="1313"/>
      <c r="W95" s="1313"/>
      <c r="X95" s="1313"/>
      <c r="Y95" s="1313"/>
      <c r="Z95" s="1313"/>
      <c r="AA95" s="1313"/>
      <c r="AB95" s="1313"/>
      <c r="AC95" s="1313"/>
      <c r="AD95" s="1313"/>
      <c r="AE95" s="1313"/>
      <c r="AF95" s="1313"/>
      <c r="AG95" s="1313"/>
      <c r="AH95" s="1314"/>
    </row>
    <row r="96" spans="1:34">
      <c r="A96" s="1315">
        <v>3</v>
      </c>
      <c r="B96" s="1312" t="s">
        <v>1748</v>
      </c>
      <c r="C96" s="1312" t="s">
        <v>1741</v>
      </c>
      <c r="D96" s="1312" t="s">
        <v>1086</v>
      </c>
      <c r="E96" s="1316" t="s">
        <v>439</v>
      </c>
      <c r="F96" s="1316" t="s">
        <v>1831</v>
      </c>
      <c r="G96" s="1313">
        <f t="shared" ref="G96:I152" si="9">SUM(K96,O96,S96,W96,AA96,AE96)</f>
        <v>0</v>
      </c>
      <c r="H96" s="1313">
        <f t="shared" si="9"/>
        <v>0</v>
      </c>
      <c r="I96" s="1313">
        <f t="shared" si="9"/>
        <v>0</v>
      </c>
      <c r="J96" s="1313">
        <f t="shared" si="8"/>
        <v>0</v>
      </c>
      <c r="K96" s="1313"/>
      <c r="L96" s="1313"/>
      <c r="M96" s="1313"/>
      <c r="N96" s="1313"/>
      <c r="O96" s="1313"/>
      <c r="P96" s="1313"/>
      <c r="Q96" s="1313"/>
      <c r="R96" s="1313"/>
      <c r="S96" s="1313"/>
      <c r="T96" s="1313"/>
      <c r="U96" s="1313"/>
      <c r="V96" s="1313"/>
      <c r="W96" s="1313"/>
      <c r="X96" s="1313"/>
      <c r="Y96" s="1313"/>
      <c r="Z96" s="1313"/>
      <c r="AA96" s="1313"/>
      <c r="AB96" s="1313"/>
      <c r="AC96" s="1313"/>
      <c r="AD96" s="1313"/>
      <c r="AE96" s="1313"/>
      <c r="AF96" s="1313"/>
      <c r="AG96" s="1313"/>
      <c r="AH96" s="1314"/>
    </row>
    <row r="97" spans="1:34">
      <c r="A97" s="1315">
        <v>4</v>
      </c>
      <c r="B97" s="1312" t="s">
        <v>1748</v>
      </c>
      <c r="C97" s="1312" t="s">
        <v>1749</v>
      </c>
      <c r="D97" s="1312" t="s">
        <v>1086</v>
      </c>
      <c r="E97" s="1316" t="s">
        <v>439</v>
      </c>
      <c r="F97" s="1316" t="s">
        <v>1832</v>
      </c>
      <c r="G97" s="1313">
        <f t="shared" si="9"/>
        <v>0</v>
      </c>
      <c r="H97" s="1313">
        <f t="shared" si="9"/>
        <v>0</v>
      </c>
      <c r="I97" s="1313">
        <f t="shared" si="9"/>
        <v>0</v>
      </c>
      <c r="J97" s="1313">
        <f t="shared" si="8"/>
        <v>0</v>
      </c>
      <c r="K97" s="1313"/>
      <c r="L97" s="1313"/>
      <c r="M97" s="1313"/>
      <c r="N97" s="1313"/>
      <c r="O97" s="1313"/>
      <c r="P97" s="1313"/>
      <c r="Q97" s="1313"/>
      <c r="R97" s="1313"/>
      <c r="S97" s="1313"/>
      <c r="T97" s="1313"/>
      <c r="U97" s="1313"/>
      <c r="V97" s="1313"/>
      <c r="W97" s="1313"/>
      <c r="X97" s="1313"/>
      <c r="Y97" s="1313"/>
      <c r="Z97" s="1313"/>
      <c r="AA97" s="1313"/>
      <c r="AB97" s="1313"/>
      <c r="AC97" s="1313"/>
      <c r="AD97" s="1313"/>
      <c r="AE97" s="1313"/>
      <c r="AF97" s="1313"/>
      <c r="AG97" s="1313"/>
      <c r="AH97" s="1314"/>
    </row>
    <row r="98" spans="1:34">
      <c r="A98" s="1315">
        <v>5</v>
      </c>
      <c r="B98" s="1312" t="s">
        <v>1748</v>
      </c>
      <c r="C98" s="1312" t="s">
        <v>1743</v>
      </c>
      <c r="D98" s="1312" t="s">
        <v>1776</v>
      </c>
      <c r="E98" s="1316" t="s">
        <v>439</v>
      </c>
      <c r="F98" s="1316" t="s">
        <v>1833</v>
      </c>
      <c r="G98" s="1313">
        <f t="shared" si="9"/>
        <v>0</v>
      </c>
      <c r="H98" s="1313">
        <f t="shared" si="9"/>
        <v>0</v>
      </c>
      <c r="I98" s="1313">
        <f t="shared" si="9"/>
        <v>0</v>
      </c>
      <c r="J98" s="1313">
        <f t="shared" si="8"/>
        <v>0</v>
      </c>
      <c r="K98" s="1313"/>
      <c r="L98" s="1313"/>
      <c r="M98" s="1313"/>
      <c r="N98" s="1313"/>
      <c r="O98" s="1313"/>
      <c r="P98" s="1313"/>
      <c r="Q98" s="1313"/>
      <c r="R98" s="1313"/>
      <c r="S98" s="1313"/>
      <c r="T98" s="1313"/>
      <c r="U98" s="1313"/>
      <c r="V98" s="1313"/>
      <c r="W98" s="1313"/>
      <c r="X98" s="1313"/>
      <c r="Y98" s="1313"/>
      <c r="Z98" s="1313"/>
      <c r="AA98" s="1313"/>
      <c r="AB98" s="1313"/>
      <c r="AC98" s="1313"/>
      <c r="AD98" s="1313"/>
      <c r="AE98" s="1313"/>
      <c r="AF98" s="1313"/>
      <c r="AG98" s="1313"/>
      <c r="AH98" s="1314"/>
    </row>
    <row r="99" spans="1:34">
      <c r="A99" s="1315">
        <v>6</v>
      </c>
      <c r="B99" s="1312" t="s">
        <v>1748</v>
      </c>
      <c r="C99" s="1312" t="s">
        <v>1744</v>
      </c>
      <c r="D99" s="1312" t="s">
        <v>1760</v>
      </c>
      <c r="E99" s="1316" t="s">
        <v>439</v>
      </c>
      <c r="F99" s="1316" t="s">
        <v>1834</v>
      </c>
      <c r="G99" s="1313">
        <f t="shared" si="9"/>
        <v>0</v>
      </c>
      <c r="H99" s="1313">
        <f t="shared" si="9"/>
        <v>0</v>
      </c>
      <c r="I99" s="1313">
        <f t="shared" si="9"/>
        <v>0</v>
      </c>
      <c r="J99" s="1313">
        <f t="shared" si="8"/>
        <v>0</v>
      </c>
      <c r="K99" s="1313"/>
      <c r="L99" s="1313"/>
      <c r="M99" s="1313"/>
      <c r="N99" s="1313"/>
      <c r="O99" s="1313"/>
      <c r="P99" s="1313"/>
      <c r="Q99" s="1313"/>
      <c r="R99" s="1313"/>
      <c r="S99" s="1313"/>
      <c r="T99" s="1313"/>
      <c r="U99" s="1313"/>
      <c r="V99" s="1313"/>
      <c r="W99" s="1313"/>
      <c r="X99" s="1313"/>
      <c r="Y99" s="1313"/>
      <c r="Z99" s="1313"/>
      <c r="AA99" s="1313"/>
      <c r="AB99" s="1313"/>
      <c r="AC99" s="1313"/>
      <c r="AD99" s="1313"/>
      <c r="AE99" s="1313"/>
      <c r="AF99" s="1313"/>
      <c r="AG99" s="1313"/>
      <c r="AH99" s="1314"/>
    </row>
    <row r="100" spans="1:34">
      <c r="A100" s="1315">
        <v>7</v>
      </c>
      <c r="B100" s="1312" t="s">
        <v>1748</v>
      </c>
      <c r="C100" s="1312" t="s">
        <v>1765</v>
      </c>
      <c r="D100" s="1312" t="s">
        <v>1763</v>
      </c>
      <c r="E100" s="1316" t="s">
        <v>439</v>
      </c>
      <c r="F100" s="1316" t="s">
        <v>1835</v>
      </c>
      <c r="G100" s="1313">
        <f t="shared" si="9"/>
        <v>0</v>
      </c>
      <c r="H100" s="1313">
        <f t="shared" si="9"/>
        <v>0</v>
      </c>
      <c r="I100" s="1313">
        <f t="shared" si="9"/>
        <v>0</v>
      </c>
      <c r="J100" s="1313">
        <f t="shared" si="8"/>
        <v>0</v>
      </c>
      <c r="K100" s="1313"/>
      <c r="L100" s="1313"/>
      <c r="M100" s="1313"/>
      <c r="N100" s="1313"/>
      <c r="O100" s="1313"/>
      <c r="P100" s="1313"/>
      <c r="Q100" s="1313"/>
      <c r="R100" s="1313"/>
      <c r="S100" s="1313"/>
      <c r="T100" s="1313"/>
      <c r="U100" s="1313"/>
      <c r="V100" s="1313"/>
      <c r="W100" s="1313"/>
      <c r="X100" s="1313"/>
      <c r="Y100" s="1313"/>
      <c r="Z100" s="1313"/>
      <c r="AA100" s="1313"/>
      <c r="AB100" s="1313"/>
      <c r="AC100" s="1313"/>
      <c r="AD100" s="1313"/>
      <c r="AE100" s="1313"/>
      <c r="AF100" s="1313"/>
      <c r="AG100" s="1313"/>
      <c r="AH100" s="1314"/>
    </row>
    <row r="101" spans="1:34">
      <c r="A101" s="1315">
        <v>8</v>
      </c>
      <c r="B101" s="1312" t="s">
        <v>1748</v>
      </c>
      <c r="C101" s="1312" t="s">
        <v>1808</v>
      </c>
      <c r="D101" s="1312" t="s">
        <v>1776</v>
      </c>
      <c r="E101" s="1316" t="s">
        <v>439</v>
      </c>
      <c r="F101" s="1316" t="s">
        <v>1836</v>
      </c>
      <c r="G101" s="1313">
        <f t="shared" si="9"/>
        <v>0</v>
      </c>
      <c r="H101" s="1313">
        <f t="shared" si="9"/>
        <v>0</v>
      </c>
      <c r="I101" s="1313">
        <f t="shared" si="9"/>
        <v>0</v>
      </c>
      <c r="J101" s="1313">
        <f t="shared" si="8"/>
        <v>0</v>
      </c>
      <c r="K101" s="1313"/>
      <c r="L101" s="1313"/>
      <c r="M101" s="1313"/>
      <c r="N101" s="1313"/>
      <c r="O101" s="1313"/>
      <c r="P101" s="1313"/>
      <c r="Q101" s="1313"/>
      <c r="R101" s="1313"/>
      <c r="S101" s="1313"/>
      <c r="T101" s="1313"/>
      <c r="U101" s="1313"/>
      <c r="V101" s="1313"/>
      <c r="W101" s="1313"/>
      <c r="X101" s="1313"/>
      <c r="Y101" s="1313"/>
      <c r="Z101" s="1313"/>
      <c r="AA101" s="1313"/>
      <c r="AB101" s="1313"/>
      <c r="AC101" s="1313"/>
      <c r="AD101" s="1313"/>
      <c r="AE101" s="1313"/>
      <c r="AF101" s="1313"/>
      <c r="AG101" s="1313"/>
      <c r="AH101" s="1314"/>
    </row>
    <row r="102" spans="1:34">
      <c r="A102" s="1315">
        <v>1</v>
      </c>
      <c r="B102" s="1312" t="s">
        <v>1749</v>
      </c>
      <c r="C102" s="1312" t="s">
        <v>1741</v>
      </c>
      <c r="D102" s="1312" t="s">
        <v>1763</v>
      </c>
      <c r="E102" s="1316" t="s">
        <v>448</v>
      </c>
      <c r="F102" s="1316" t="s">
        <v>1837</v>
      </c>
      <c r="G102" s="1313">
        <f t="shared" si="9"/>
        <v>0</v>
      </c>
      <c r="H102" s="1313">
        <f t="shared" si="9"/>
        <v>0</v>
      </c>
      <c r="I102" s="1313">
        <f t="shared" si="9"/>
        <v>0</v>
      </c>
      <c r="J102" s="1313">
        <f t="shared" si="8"/>
        <v>0</v>
      </c>
      <c r="K102" s="1313"/>
      <c r="L102" s="1313"/>
      <c r="M102" s="1313"/>
      <c r="N102" s="1313"/>
      <c r="O102" s="1313"/>
      <c r="P102" s="1313"/>
      <c r="Q102" s="1313"/>
      <c r="R102" s="1313"/>
      <c r="S102" s="1313"/>
      <c r="T102" s="1313"/>
      <c r="U102" s="1313"/>
      <c r="V102" s="1313"/>
      <c r="W102" s="1313"/>
      <c r="X102" s="1313"/>
      <c r="Y102" s="1313"/>
      <c r="Z102" s="1313"/>
      <c r="AA102" s="1313"/>
      <c r="AB102" s="1313"/>
      <c r="AC102" s="1313"/>
      <c r="AD102" s="1313"/>
      <c r="AE102" s="1313"/>
      <c r="AF102" s="1313"/>
      <c r="AG102" s="1313"/>
      <c r="AH102" s="1314"/>
    </row>
    <row r="103" spans="1:34">
      <c r="A103" s="1315">
        <v>2</v>
      </c>
      <c r="B103" s="1312" t="s">
        <v>1749</v>
      </c>
      <c r="C103" s="1312" t="s">
        <v>1742</v>
      </c>
      <c r="D103" s="1312" t="s">
        <v>1763</v>
      </c>
      <c r="E103" s="1316" t="s">
        <v>448</v>
      </c>
      <c r="F103" s="1316" t="s">
        <v>1838</v>
      </c>
      <c r="G103" s="1313">
        <f t="shared" si="9"/>
        <v>0</v>
      </c>
      <c r="H103" s="1313">
        <f t="shared" si="9"/>
        <v>0</v>
      </c>
      <c r="I103" s="1313">
        <f t="shared" si="9"/>
        <v>0</v>
      </c>
      <c r="J103" s="1313">
        <f t="shared" si="8"/>
        <v>0</v>
      </c>
      <c r="K103" s="1313"/>
      <c r="L103" s="1313"/>
      <c r="M103" s="1313"/>
      <c r="N103" s="1313"/>
      <c r="O103" s="1313"/>
      <c r="P103" s="1313"/>
      <c r="Q103" s="1313"/>
      <c r="R103" s="1313"/>
      <c r="S103" s="1313"/>
      <c r="T103" s="1313"/>
      <c r="U103" s="1313"/>
      <c r="V103" s="1313"/>
      <c r="W103" s="1313"/>
      <c r="X103" s="1313"/>
      <c r="Y103" s="1313"/>
      <c r="Z103" s="1313"/>
      <c r="AA103" s="1313"/>
      <c r="AB103" s="1313"/>
      <c r="AC103" s="1313"/>
      <c r="AD103" s="1313"/>
      <c r="AE103" s="1313"/>
      <c r="AF103" s="1313"/>
      <c r="AG103" s="1313"/>
      <c r="AH103" s="1314"/>
    </row>
    <row r="104" spans="1:34">
      <c r="A104" s="1315">
        <v>3</v>
      </c>
      <c r="B104" s="1312" t="s">
        <v>1749</v>
      </c>
      <c r="C104" s="1312" t="s">
        <v>1744</v>
      </c>
      <c r="D104" s="1312" t="s">
        <v>1758</v>
      </c>
      <c r="E104" s="1316" t="s">
        <v>448</v>
      </c>
      <c r="F104" s="1316" t="s">
        <v>1839</v>
      </c>
      <c r="G104" s="1313">
        <f t="shared" si="9"/>
        <v>0</v>
      </c>
      <c r="H104" s="1313">
        <f t="shared" si="9"/>
        <v>0</v>
      </c>
      <c r="I104" s="1313">
        <f t="shared" si="9"/>
        <v>0</v>
      </c>
      <c r="J104" s="1313">
        <f t="shared" si="8"/>
        <v>0</v>
      </c>
      <c r="K104" s="1313"/>
      <c r="L104" s="1313"/>
      <c r="M104" s="1313"/>
      <c r="N104" s="1313"/>
      <c r="O104" s="1313"/>
      <c r="P104" s="1313"/>
      <c r="Q104" s="1313"/>
      <c r="R104" s="1313"/>
      <c r="S104" s="1313"/>
      <c r="T104" s="1313"/>
      <c r="U104" s="1313"/>
      <c r="V104" s="1313"/>
      <c r="W104" s="1313"/>
      <c r="X104" s="1313"/>
      <c r="Y104" s="1313"/>
      <c r="Z104" s="1313"/>
      <c r="AA104" s="1313"/>
      <c r="AB104" s="1313"/>
      <c r="AC104" s="1313"/>
      <c r="AD104" s="1313"/>
      <c r="AE104" s="1313"/>
      <c r="AF104" s="1313"/>
      <c r="AG104" s="1313"/>
      <c r="AH104" s="1314"/>
    </row>
    <row r="105" spans="1:34">
      <c r="A105" s="1315">
        <v>4</v>
      </c>
      <c r="B105" s="1312" t="s">
        <v>1749</v>
      </c>
      <c r="C105" s="1312" t="s">
        <v>1748</v>
      </c>
      <c r="D105" s="1312" t="s">
        <v>1752</v>
      </c>
      <c r="E105" s="1316" t="s">
        <v>448</v>
      </c>
      <c r="F105" s="1316" t="s">
        <v>1840</v>
      </c>
      <c r="G105" s="1313">
        <f t="shared" si="9"/>
        <v>0</v>
      </c>
      <c r="H105" s="1313">
        <f t="shared" si="9"/>
        <v>0</v>
      </c>
      <c r="I105" s="1313">
        <f t="shared" si="9"/>
        <v>0</v>
      </c>
      <c r="J105" s="1313">
        <f t="shared" si="8"/>
        <v>0</v>
      </c>
      <c r="K105" s="1313"/>
      <c r="L105" s="1313"/>
      <c r="M105" s="1313"/>
      <c r="N105" s="1313"/>
      <c r="O105" s="1313"/>
      <c r="P105" s="1313"/>
      <c r="Q105" s="1313"/>
      <c r="R105" s="1313"/>
      <c r="S105" s="1313"/>
      <c r="T105" s="1313"/>
      <c r="U105" s="1313"/>
      <c r="V105" s="1313"/>
      <c r="W105" s="1313"/>
      <c r="X105" s="1313"/>
      <c r="Y105" s="1313"/>
      <c r="Z105" s="1313"/>
      <c r="AA105" s="1313"/>
      <c r="AB105" s="1313"/>
      <c r="AC105" s="1313"/>
      <c r="AD105" s="1313"/>
      <c r="AE105" s="1313"/>
      <c r="AF105" s="1313"/>
      <c r="AG105" s="1313"/>
      <c r="AH105" s="1314"/>
    </row>
    <row r="106" spans="1:34">
      <c r="A106" s="1315">
        <v>5</v>
      </c>
      <c r="B106" s="1312" t="s">
        <v>1749</v>
      </c>
      <c r="C106" s="1312" t="s">
        <v>1765</v>
      </c>
      <c r="D106" s="1312" t="s">
        <v>1758</v>
      </c>
      <c r="E106" s="1316" t="s">
        <v>448</v>
      </c>
      <c r="F106" s="1316" t="s">
        <v>1841</v>
      </c>
      <c r="G106" s="1313">
        <f t="shared" si="9"/>
        <v>0</v>
      </c>
      <c r="H106" s="1313">
        <f t="shared" si="9"/>
        <v>0</v>
      </c>
      <c r="I106" s="1313">
        <f t="shared" si="9"/>
        <v>0</v>
      </c>
      <c r="J106" s="1313">
        <f t="shared" si="8"/>
        <v>0</v>
      </c>
      <c r="K106" s="1313"/>
      <c r="L106" s="1313"/>
      <c r="M106" s="1313"/>
      <c r="N106" s="1313"/>
      <c r="O106" s="1313"/>
      <c r="P106" s="1313"/>
      <c r="Q106" s="1313"/>
      <c r="R106" s="1313"/>
      <c r="S106" s="1313"/>
      <c r="T106" s="1313"/>
      <c r="U106" s="1313"/>
      <c r="V106" s="1313"/>
      <c r="W106" s="1313"/>
      <c r="X106" s="1313"/>
      <c r="Y106" s="1313"/>
      <c r="Z106" s="1313"/>
      <c r="AA106" s="1313"/>
      <c r="AB106" s="1313"/>
      <c r="AC106" s="1313"/>
      <c r="AD106" s="1313"/>
      <c r="AE106" s="1313"/>
      <c r="AF106" s="1313"/>
      <c r="AG106" s="1313"/>
      <c r="AH106" s="1314"/>
    </row>
    <row r="107" spans="1:34">
      <c r="A107" s="1315">
        <v>6</v>
      </c>
      <c r="B107" s="1312" t="s">
        <v>1749</v>
      </c>
      <c r="C107" s="1312" t="s">
        <v>1808</v>
      </c>
      <c r="D107" s="1312" t="s">
        <v>1752</v>
      </c>
      <c r="E107" s="1316" t="s">
        <v>448</v>
      </c>
      <c r="F107" s="1316" t="s">
        <v>1842</v>
      </c>
      <c r="G107" s="1313">
        <f t="shared" si="9"/>
        <v>0</v>
      </c>
      <c r="H107" s="1313">
        <f t="shared" si="9"/>
        <v>0</v>
      </c>
      <c r="I107" s="1313">
        <f t="shared" si="9"/>
        <v>0</v>
      </c>
      <c r="J107" s="1313">
        <f t="shared" si="8"/>
        <v>0</v>
      </c>
      <c r="K107" s="1313"/>
      <c r="L107" s="1313"/>
      <c r="M107" s="1313"/>
      <c r="N107" s="1313"/>
      <c r="O107" s="1313"/>
      <c r="P107" s="1313"/>
      <c r="Q107" s="1313"/>
      <c r="R107" s="1313"/>
      <c r="S107" s="1313"/>
      <c r="T107" s="1313"/>
      <c r="U107" s="1313"/>
      <c r="V107" s="1313"/>
      <c r="W107" s="1313"/>
      <c r="X107" s="1313"/>
      <c r="Y107" s="1313"/>
      <c r="Z107" s="1313"/>
      <c r="AA107" s="1313"/>
      <c r="AB107" s="1313"/>
      <c r="AC107" s="1313"/>
      <c r="AD107" s="1313"/>
      <c r="AE107" s="1313"/>
      <c r="AF107" s="1313"/>
      <c r="AG107" s="1313"/>
      <c r="AH107" s="1314"/>
    </row>
    <row r="108" spans="1:34">
      <c r="A108" s="1315">
        <v>7</v>
      </c>
      <c r="B108" s="1312" t="s">
        <v>1749</v>
      </c>
      <c r="C108" s="1312" t="s">
        <v>1808</v>
      </c>
      <c r="D108" s="1312" t="s">
        <v>1765</v>
      </c>
      <c r="E108" s="1316" t="s">
        <v>448</v>
      </c>
      <c r="F108" s="1316" t="s">
        <v>1843</v>
      </c>
      <c r="G108" s="1313">
        <f t="shared" si="9"/>
        <v>0</v>
      </c>
      <c r="H108" s="1313">
        <f t="shared" si="9"/>
        <v>0</v>
      </c>
      <c r="I108" s="1313">
        <f t="shared" si="9"/>
        <v>0</v>
      </c>
      <c r="J108" s="1313">
        <f t="shared" si="8"/>
        <v>0</v>
      </c>
      <c r="K108" s="1313"/>
      <c r="L108" s="1313"/>
      <c r="M108" s="1313"/>
      <c r="N108" s="1313"/>
      <c r="O108" s="1313"/>
      <c r="P108" s="1313"/>
      <c r="Q108" s="1313"/>
      <c r="R108" s="1313"/>
      <c r="S108" s="1313"/>
      <c r="T108" s="1313"/>
      <c r="U108" s="1313"/>
      <c r="V108" s="1313"/>
      <c r="W108" s="1313"/>
      <c r="X108" s="1313"/>
      <c r="Y108" s="1313"/>
      <c r="Z108" s="1313"/>
      <c r="AA108" s="1313"/>
      <c r="AB108" s="1313"/>
      <c r="AC108" s="1313"/>
      <c r="AD108" s="1313"/>
      <c r="AE108" s="1313"/>
      <c r="AF108" s="1313"/>
      <c r="AG108" s="1313"/>
      <c r="AH108" s="1314"/>
    </row>
    <row r="109" spans="1:34">
      <c r="A109" s="1315">
        <v>1</v>
      </c>
      <c r="B109" s="1312" t="s">
        <v>1750</v>
      </c>
      <c r="C109" s="1312" t="s">
        <v>1749</v>
      </c>
      <c r="D109" s="1312" t="s">
        <v>1062</v>
      </c>
      <c r="E109" s="1316" t="s">
        <v>456</v>
      </c>
      <c r="F109" s="1316" t="s">
        <v>1844</v>
      </c>
      <c r="G109" s="1313">
        <f t="shared" si="9"/>
        <v>0</v>
      </c>
      <c r="H109" s="1313">
        <f t="shared" si="9"/>
        <v>0</v>
      </c>
      <c r="I109" s="1313">
        <f t="shared" si="9"/>
        <v>0</v>
      </c>
      <c r="J109" s="1313">
        <f t="shared" si="8"/>
        <v>0</v>
      </c>
      <c r="K109" s="1313"/>
      <c r="L109" s="1313"/>
      <c r="M109" s="1313"/>
      <c r="N109" s="1313"/>
      <c r="O109" s="1313"/>
      <c r="P109" s="1313"/>
      <c r="Q109" s="1313"/>
      <c r="R109" s="1313"/>
      <c r="S109" s="1313"/>
      <c r="T109" s="1313"/>
      <c r="U109" s="1313"/>
      <c r="V109" s="1313"/>
      <c r="W109" s="1313"/>
      <c r="X109" s="1313"/>
      <c r="Y109" s="1313"/>
      <c r="Z109" s="1313"/>
      <c r="AA109" s="1313"/>
      <c r="AB109" s="1313"/>
      <c r="AC109" s="1313"/>
      <c r="AD109" s="1313"/>
      <c r="AE109" s="1313"/>
      <c r="AF109" s="1313"/>
      <c r="AG109" s="1313"/>
      <c r="AH109" s="1314"/>
    </row>
    <row r="110" spans="1:34">
      <c r="A110" s="1315">
        <v>2</v>
      </c>
      <c r="B110" s="1312" t="s">
        <v>1750</v>
      </c>
      <c r="C110" s="1312" t="s">
        <v>1742</v>
      </c>
      <c r="D110" s="1312" t="s">
        <v>1758</v>
      </c>
      <c r="E110" s="1316" t="s">
        <v>456</v>
      </c>
      <c r="F110" s="1316" t="s">
        <v>1845</v>
      </c>
      <c r="G110" s="1313">
        <f t="shared" si="9"/>
        <v>0</v>
      </c>
      <c r="H110" s="1313">
        <f t="shared" si="9"/>
        <v>0</v>
      </c>
      <c r="I110" s="1313">
        <f t="shared" si="9"/>
        <v>0</v>
      </c>
      <c r="J110" s="1313">
        <f t="shared" si="8"/>
        <v>0</v>
      </c>
      <c r="K110" s="1313"/>
      <c r="L110" s="1313"/>
      <c r="M110" s="1313"/>
      <c r="N110" s="1313"/>
      <c r="O110" s="1313"/>
      <c r="P110" s="1313"/>
      <c r="Q110" s="1313"/>
      <c r="R110" s="1313"/>
      <c r="S110" s="1313"/>
      <c r="T110" s="1313"/>
      <c r="U110" s="1313"/>
      <c r="V110" s="1313"/>
      <c r="W110" s="1313"/>
      <c r="X110" s="1313"/>
      <c r="Y110" s="1313"/>
      <c r="Z110" s="1313"/>
      <c r="AA110" s="1313"/>
      <c r="AB110" s="1313"/>
      <c r="AC110" s="1313"/>
      <c r="AD110" s="1313"/>
      <c r="AE110" s="1313"/>
      <c r="AF110" s="1313"/>
      <c r="AG110" s="1313"/>
      <c r="AH110" s="1314"/>
    </row>
    <row r="111" spans="1:34">
      <c r="A111" s="1315">
        <v>3</v>
      </c>
      <c r="B111" s="1312" t="s">
        <v>1750</v>
      </c>
      <c r="C111" s="1312" t="s">
        <v>1743</v>
      </c>
      <c r="D111" s="1312" t="s">
        <v>997</v>
      </c>
      <c r="E111" s="1316" t="s">
        <v>456</v>
      </c>
      <c r="F111" s="1316" t="s">
        <v>1846</v>
      </c>
      <c r="G111" s="1313">
        <f t="shared" si="9"/>
        <v>0</v>
      </c>
      <c r="H111" s="1313">
        <f t="shared" si="9"/>
        <v>0</v>
      </c>
      <c r="I111" s="1313">
        <f t="shared" si="9"/>
        <v>0</v>
      </c>
      <c r="J111" s="1313">
        <f t="shared" si="8"/>
        <v>0</v>
      </c>
      <c r="K111" s="1313"/>
      <c r="L111" s="1313"/>
      <c r="M111" s="1313"/>
      <c r="N111" s="1313"/>
      <c r="O111" s="1313"/>
      <c r="P111" s="1313"/>
      <c r="Q111" s="1313"/>
      <c r="R111" s="1313"/>
      <c r="S111" s="1313"/>
      <c r="T111" s="1313"/>
      <c r="U111" s="1313"/>
      <c r="V111" s="1313"/>
      <c r="W111" s="1313"/>
      <c r="X111" s="1313"/>
      <c r="Y111" s="1313"/>
      <c r="Z111" s="1313"/>
      <c r="AA111" s="1313"/>
      <c r="AB111" s="1313"/>
      <c r="AC111" s="1313"/>
      <c r="AD111" s="1313"/>
      <c r="AE111" s="1313"/>
      <c r="AF111" s="1313"/>
      <c r="AG111" s="1313"/>
      <c r="AH111" s="1314"/>
    </row>
    <row r="112" spans="1:34">
      <c r="A112" s="1315">
        <v>4</v>
      </c>
      <c r="B112" s="1312" t="s">
        <v>1750</v>
      </c>
      <c r="C112" s="1312" t="s">
        <v>1744</v>
      </c>
      <c r="D112" s="1312" t="s">
        <v>1062</v>
      </c>
      <c r="E112" s="1316" t="s">
        <v>456</v>
      </c>
      <c r="F112" s="1316" t="s">
        <v>1847</v>
      </c>
      <c r="G112" s="1313">
        <f t="shared" si="9"/>
        <v>0</v>
      </c>
      <c r="H112" s="1313">
        <f t="shared" si="9"/>
        <v>0</v>
      </c>
      <c r="I112" s="1313">
        <f t="shared" si="9"/>
        <v>0</v>
      </c>
      <c r="J112" s="1313">
        <f t="shared" si="8"/>
        <v>0</v>
      </c>
      <c r="K112" s="1313"/>
      <c r="L112" s="1313"/>
      <c r="M112" s="1313"/>
      <c r="N112" s="1313"/>
      <c r="O112" s="1313"/>
      <c r="P112" s="1313"/>
      <c r="Q112" s="1313"/>
      <c r="R112" s="1313"/>
      <c r="S112" s="1313"/>
      <c r="T112" s="1313"/>
      <c r="U112" s="1313"/>
      <c r="V112" s="1313"/>
      <c r="W112" s="1313"/>
      <c r="X112" s="1313"/>
      <c r="Y112" s="1313"/>
      <c r="Z112" s="1313"/>
      <c r="AA112" s="1313"/>
      <c r="AB112" s="1313"/>
      <c r="AC112" s="1313"/>
      <c r="AD112" s="1313"/>
      <c r="AE112" s="1313"/>
      <c r="AF112" s="1313"/>
      <c r="AG112" s="1313"/>
      <c r="AH112" s="1314"/>
    </row>
    <row r="113" spans="1:34">
      <c r="A113" s="1315">
        <v>5</v>
      </c>
      <c r="B113" s="1312" t="s">
        <v>1750</v>
      </c>
      <c r="C113" s="1312" t="s">
        <v>1748</v>
      </c>
      <c r="D113" s="1312" t="s">
        <v>1776</v>
      </c>
      <c r="E113" s="1316" t="s">
        <v>456</v>
      </c>
      <c r="F113" s="1316" t="s">
        <v>1848</v>
      </c>
      <c r="G113" s="1313">
        <f t="shared" si="9"/>
        <v>0</v>
      </c>
      <c r="H113" s="1313">
        <f t="shared" si="9"/>
        <v>0</v>
      </c>
      <c r="I113" s="1313">
        <f t="shared" si="9"/>
        <v>0</v>
      </c>
      <c r="J113" s="1313">
        <f t="shared" si="8"/>
        <v>0</v>
      </c>
      <c r="K113" s="1313"/>
      <c r="L113" s="1313"/>
      <c r="M113" s="1313"/>
      <c r="N113" s="1313"/>
      <c r="O113" s="1313"/>
      <c r="P113" s="1313"/>
      <c r="Q113" s="1313"/>
      <c r="R113" s="1313"/>
      <c r="S113" s="1313"/>
      <c r="T113" s="1313"/>
      <c r="U113" s="1313"/>
      <c r="V113" s="1313"/>
      <c r="W113" s="1313"/>
      <c r="X113" s="1313"/>
      <c r="Y113" s="1313"/>
      <c r="Z113" s="1313"/>
      <c r="AA113" s="1313"/>
      <c r="AB113" s="1313"/>
      <c r="AC113" s="1313"/>
      <c r="AD113" s="1313"/>
      <c r="AE113" s="1313"/>
      <c r="AF113" s="1313"/>
      <c r="AG113" s="1313"/>
      <c r="AH113" s="1314"/>
    </row>
    <row r="114" spans="1:34">
      <c r="A114" s="1315">
        <v>6</v>
      </c>
      <c r="B114" s="1312" t="s">
        <v>1750</v>
      </c>
      <c r="C114" s="1312" t="s">
        <v>1748</v>
      </c>
      <c r="D114" s="1312" t="s">
        <v>1767</v>
      </c>
      <c r="E114" s="1316" t="s">
        <v>456</v>
      </c>
      <c r="F114" s="1316" t="s">
        <v>1849</v>
      </c>
      <c r="G114" s="1313">
        <f t="shared" si="9"/>
        <v>0</v>
      </c>
      <c r="H114" s="1313">
        <f t="shared" si="9"/>
        <v>0</v>
      </c>
      <c r="I114" s="1313">
        <f t="shared" si="9"/>
        <v>0</v>
      </c>
      <c r="J114" s="1313">
        <f t="shared" si="8"/>
        <v>0</v>
      </c>
      <c r="K114" s="1313"/>
      <c r="L114" s="1313"/>
      <c r="M114" s="1313"/>
      <c r="N114" s="1313"/>
      <c r="O114" s="1313"/>
      <c r="P114" s="1313"/>
      <c r="Q114" s="1313"/>
      <c r="R114" s="1313"/>
      <c r="S114" s="1313"/>
      <c r="T114" s="1313"/>
      <c r="U114" s="1313"/>
      <c r="V114" s="1313"/>
      <c r="W114" s="1313"/>
      <c r="X114" s="1313"/>
      <c r="Y114" s="1313"/>
      <c r="Z114" s="1313"/>
      <c r="AA114" s="1313"/>
      <c r="AB114" s="1313"/>
      <c r="AC114" s="1313"/>
      <c r="AD114" s="1313"/>
      <c r="AE114" s="1313"/>
      <c r="AF114" s="1313"/>
      <c r="AG114" s="1313"/>
      <c r="AH114" s="1314"/>
    </row>
    <row r="115" spans="1:34">
      <c r="A115" s="1315">
        <v>7</v>
      </c>
      <c r="B115" s="1312" t="s">
        <v>1750</v>
      </c>
      <c r="C115" s="1312" t="s">
        <v>1808</v>
      </c>
      <c r="D115" s="1312" t="s">
        <v>1758</v>
      </c>
      <c r="E115" s="1316" t="s">
        <v>456</v>
      </c>
      <c r="F115" s="1316" t="s">
        <v>1850</v>
      </c>
      <c r="G115" s="1313">
        <f t="shared" si="9"/>
        <v>0</v>
      </c>
      <c r="H115" s="1313">
        <f t="shared" si="9"/>
        <v>0</v>
      </c>
      <c r="I115" s="1313">
        <f t="shared" si="9"/>
        <v>0</v>
      </c>
      <c r="J115" s="1313">
        <f t="shared" si="8"/>
        <v>0</v>
      </c>
      <c r="K115" s="1313"/>
      <c r="L115" s="1313"/>
      <c r="M115" s="1313"/>
      <c r="N115" s="1313"/>
      <c r="O115" s="1313"/>
      <c r="P115" s="1313"/>
      <c r="Q115" s="1313"/>
      <c r="R115" s="1313"/>
      <c r="S115" s="1313"/>
      <c r="T115" s="1313"/>
      <c r="U115" s="1313"/>
      <c r="V115" s="1313"/>
      <c r="W115" s="1313"/>
      <c r="X115" s="1313"/>
      <c r="Y115" s="1313"/>
      <c r="Z115" s="1313"/>
      <c r="AA115" s="1313"/>
      <c r="AB115" s="1313"/>
      <c r="AC115" s="1313"/>
      <c r="AD115" s="1313"/>
      <c r="AE115" s="1313"/>
      <c r="AF115" s="1313"/>
      <c r="AG115" s="1313"/>
      <c r="AH115" s="1314"/>
    </row>
    <row r="116" spans="1:34">
      <c r="A116" s="1315">
        <v>8</v>
      </c>
      <c r="B116" s="1312" t="s">
        <v>1750</v>
      </c>
      <c r="C116" s="1312" t="s">
        <v>1743</v>
      </c>
      <c r="D116" s="1312" t="s">
        <v>1005</v>
      </c>
      <c r="E116" s="1316" t="s">
        <v>456</v>
      </c>
      <c r="F116" s="1316" t="s">
        <v>1851</v>
      </c>
      <c r="G116" s="1313">
        <f t="shared" si="9"/>
        <v>0</v>
      </c>
      <c r="H116" s="1313">
        <f t="shared" si="9"/>
        <v>0</v>
      </c>
      <c r="I116" s="1313">
        <f t="shared" si="9"/>
        <v>0</v>
      </c>
      <c r="J116" s="1313">
        <f t="shared" si="8"/>
        <v>0</v>
      </c>
      <c r="K116" s="1313"/>
      <c r="L116" s="1313"/>
      <c r="M116" s="1313"/>
      <c r="N116" s="1313"/>
      <c r="O116" s="1313"/>
      <c r="P116" s="1313"/>
      <c r="Q116" s="1313"/>
      <c r="R116" s="1313"/>
      <c r="S116" s="1313"/>
      <c r="T116" s="1313"/>
      <c r="U116" s="1313"/>
      <c r="V116" s="1313"/>
      <c r="W116" s="1313"/>
      <c r="X116" s="1313"/>
      <c r="Y116" s="1313"/>
      <c r="Z116" s="1313"/>
      <c r="AA116" s="1313"/>
      <c r="AB116" s="1313"/>
      <c r="AC116" s="1313"/>
      <c r="AD116" s="1313"/>
      <c r="AE116" s="1313"/>
      <c r="AF116" s="1313"/>
      <c r="AG116" s="1313"/>
      <c r="AH116" s="1314"/>
    </row>
    <row r="117" spans="1:34">
      <c r="A117" s="1315">
        <v>1</v>
      </c>
      <c r="B117" s="1312" t="s">
        <v>1751</v>
      </c>
      <c r="C117" s="1312" t="s">
        <v>1749</v>
      </c>
      <c r="D117" s="1312" t="s">
        <v>1763</v>
      </c>
      <c r="E117" s="1316" t="s">
        <v>465</v>
      </c>
      <c r="F117" s="1316" t="s">
        <v>1852</v>
      </c>
      <c r="G117" s="1313">
        <f t="shared" si="9"/>
        <v>0</v>
      </c>
      <c r="H117" s="1313">
        <f t="shared" si="9"/>
        <v>0</v>
      </c>
      <c r="I117" s="1313">
        <f t="shared" si="9"/>
        <v>0</v>
      </c>
      <c r="J117" s="1313">
        <f t="shared" si="8"/>
        <v>0</v>
      </c>
      <c r="K117" s="1313"/>
      <c r="L117" s="1313"/>
      <c r="M117" s="1313"/>
      <c r="N117" s="1313"/>
      <c r="O117" s="1313"/>
      <c r="P117" s="1313"/>
      <c r="Q117" s="1313"/>
      <c r="R117" s="1313"/>
      <c r="S117" s="1313"/>
      <c r="T117" s="1313"/>
      <c r="U117" s="1313"/>
      <c r="V117" s="1313"/>
      <c r="W117" s="1313"/>
      <c r="X117" s="1313"/>
      <c r="Y117" s="1313"/>
      <c r="Z117" s="1313"/>
      <c r="AA117" s="1313"/>
      <c r="AB117" s="1313"/>
      <c r="AC117" s="1313"/>
      <c r="AD117" s="1313"/>
      <c r="AE117" s="1313"/>
      <c r="AF117" s="1313"/>
      <c r="AG117" s="1313"/>
      <c r="AH117" s="1314"/>
    </row>
    <row r="118" spans="1:34">
      <c r="A118" s="1315">
        <v>2</v>
      </c>
      <c r="B118" s="1312" t="s">
        <v>1751</v>
      </c>
      <c r="C118" s="1312" t="s">
        <v>1749</v>
      </c>
      <c r="D118" s="1312" t="s">
        <v>1765</v>
      </c>
      <c r="E118" s="1316" t="s">
        <v>465</v>
      </c>
      <c r="F118" s="1316" t="s">
        <v>1853</v>
      </c>
      <c r="G118" s="1313">
        <f t="shared" si="9"/>
        <v>0</v>
      </c>
      <c r="H118" s="1313">
        <f t="shared" si="9"/>
        <v>0</v>
      </c>
      <c r="I118" s="1313">
        <f t="shared" si="9"/>
        <v>0</v>
      </c>
      <c r="J118" s="1313">
        <f t="shared" si="8"/>
        <v>0</v>
      </c>
      <c r="K118" s="1313"/>
      <c r="L118" s="1313"/>
      <c r="M118" s="1313"/>
      <c r="N118" s="1313"/>
      <c r="O118" s="1313"/>
      <c r="P118" s="1313"/>
      <c r="Q118" s="1313"/>
      <c r="R118" s="1313"/>
      <c r="S118" s="1313"/>
      <c r="T118" s="1313"/>
      <c r="U118" s="1313"/>
      <c r="V118" s="1313"/>
      <c r="W118" s="1313"/>
      <c r="X118" s="1313"/>
      <c r="Y118" s="1313"/>
      <c r="Z118" s="1313"/>
      <c r="AA118" s="1313"/>
      <c r="AB118" s="1313"/>
      <c r="AC118" s="1313"/>
      <c r="AD118" s="1313"/>
      <c r="AE118" s="1313"/>
      <c r="AF118" s="1313"/>
      <c r="AG118" s="1313"/>
      <c r="AH118" s="1314"/>
    </row>
    <row r="119" spans="1:34">
      <c r="A119" s="1315">
        <v>3</v>
      </c>
      <c r="B119" s="1312" t="s">
        <v>1751</v>
      </c>
      <c r="C119" s="1312" t="s">
        <v>1750</v>
      </c>
      <c r="D119" s="1312" t="s">
        <v>1765</v>
      </c>
      <c r="E119" s="1316" t="s">
        <v>465</v>
      </c>
      <c r="F119" s="1316" t="s">
        <v>1854</v>
      </c>
      <c r="G119" s="1313">
        <f t="shared" si="9"/>
        <v>0</v>
      </c>
      <c r="H119" s="1313">
        <f t="shared" si="9"/>
        <v>0</v>
      </c>
      <c r="I119" s="1313">
        <f t="shared" si="9"/>
        <v>0</v>
      </c>
      <c r="J119" s="1313">
        <f t="shared" si="8"/>
        <v>0</v>
      </c>
      <c r="K119" s="1313"/>
      <c r="L119" s="1313"/>
      <c r="M119" s="1313"/>
      <c r="N119" s="1313"/>
      <c r="O119" s="1313"/>
      <c r="P119" s="1313"/>
      <c r="Q119" s="1313"/>
      <c r="R119" s="1313"/>
      <c r="S119" s="1313"/>
      <c r="T119" s="1313"/>
      <c r="U119" s="1313"/>
      <c r="V119" s="1313"/>
      <c r="W119" s="1313"/>
      <c r="X119" s="1313"/>
      <c r="Y119" s="1313"/>
      <c r="Z119" s="1313"/>
      <c r="AA119" s="1313"/>
      <c r="AB119" s="1313"/>
      <c r="AC119" s="1313"/>
      <c r="AD119" s="1313"/>
      <c r="AE119" s="1313"/>
      <c r="AF119" s="1313"/>
      <c r="AG119" s="1313"/>
      <c r="AH119" s="1314"/>
    </row>
    <row r="120" spans="1:34">
      <c r="A120" s="1315">
        <v>4</v>
      </c>
      <c r="B120" s="1312" t="s">
        <v>1751</v>
      </c>
      <c r="C120" s="1312" t="s">
        <v>1086</v>
      </c>
      <c r="D120" s="1312" t="s">
        <v>1752</v>
      </c>
      <c r="E120" s="1316" t="s">
        <v>465</v>
      </c>
      <c r="F120" s="1316" t="s">
        <v>1855</v>
      </c>
      <c r="G120" s="1313">
        <f t="shared" si="9"/>
        <v>0</v>
      </c>
      <c r="H120" s="1313">
        <f t="shared" si="9"/>
        <v>0</v>
      </c>
      <c r="I120" s="1313">
        <f t="shared" si="9"/>
        <v>0</v>
      </c>
      <c r="J120" s="1313">
        <f t="shared" si="8"/>
        <v>0</v>
      </c>
      <c r="K120" s="1313"/>
      <c r="L120" s="1313"/>
      <c r="M120" s="1313"/>
      <c r="N120" s="1313"/>
      <c r="O120" s="1313"/>
      <c r="P120" s="1313"/>
      <c r="Q120" s="1313"/>
      <c r="R120" s="1313"/>
      <c r="S120" s="1313"/>
      <c r="T120" s="1313"/>
      <c r="U120" s="1313"/>
      <c r="V120" s="1313"/>
      <c r="W120" s="1313"/>
      <c r="X120" s="1313"/>
      <c r="Y120" s="1313"/>
      <c r="Z120" s="1313"/>
      <c r="AA120" s="1313"/>
      <c r="AB120" s="1313"/>
      <c r="AC120" s="1313"/>
      <c r="AD120" s="1313"/>
      <c r="AE120" s="1313"/>
      <c r="AF120" s="1313"/>
      <c r="AG120" s="1313"/>
      <c r="AH120" s="1314"/>
    </row>
    <row r="121" spans="1:34">
      <c r="A121" s="1315">
        <v>5</v>
      </c>
      <c r="B121" s="1312" t="s">
        <v>1751</v>
      </c>
      <c r="C121" s="1312" t="s">
        <v>1808</v>
      </c>
      <c r="D121" s="1312" t="s">
        <v>997</v>
      </c>
      <c r="E121" s="1316" t="s">
        <v>465</v>
      </c>
      <c r="F121" s="1316" t="s">
        <v>1856</v>
      </c>
      <c r="G121" s="1313">
        <f t="shared" si="9"/>
        <v>0</v>
      </c>
      <c r="H121" s="1313">
        <f t="shared" si="9"/>
        <v>0</v>
      </c>
      <c r="I121" s="1313">
        <f t="shared" si="9"/>
        <v>0</v>
      </c>
      <c r="J121" s="1313">
        <f t="shared" si="8"/>
        <v>0</v>
      </c>
      <c r="K121" s="1313"/>
      <c r="L121" s="1313"/>
      <c r="M121" s="1313"/>
      <c r="N121" s="1313"/>
      <c r="O121" s="1313"/>
      <c r="P121" s="1313"/>
      <c r="Q121" s="1313"/>
      <c r="R121" s="1313"/>
      <c r="S121" s="1313"/>
      <c r="T121" s="1313"/>
      <c r="U121" s="1313"/>
      <c r="V121" s="1313"/>
      <c r="W121" s="1313"/>
      <c r="X121" s="1313"/>
      <c r="Y121" s="1313"/>
      <c r="Z121" s="1313"/>
      <c r="AA121" s="1313"/>
      <c r="AB121" s="1313"/>
      <c r="AC121" s="1313"/>
      <c r="AD121" s="1313"/>
      <c r="AE121" s="1313"/>
      <c r="AF121" s="1313"/>
      <c r="AG121" s="1313"/>
      <c r="AH121" s="1314"/>
    </row>
    <row r="122" spans="1:34">
      <c r="A122" s="1315">
        <v>1</v>
      </c>
      <c r="B122" s="1312" t="s">
        <v>1752</v>
      </c>
      <c r="C122" s="1312" t="s">
        <v>1741</v>
      </c>
      <c r="D122" s="1312" t="s">
        <v>1765</v>
      </c>
      <c r="E122" s="1316" t="s">
        <v>471</v>
      </c>
      <c r="F122" s="1316" t="s">
        <v>1857</v>
      </c>
      <c r="G122" s="1313">
        <f t="shared" si="9"/>
        <v>0</v>
      </c>
      <c r="H122" s="1313">
        <f t="shared" si="9"/>
        <v>0</v>
      </c>
      <c r="I122" s="1313">
        <f t="shared" si="9"/>
        <v>0</v>
      </c>
      <c r="J122" s="1313">
        <f t="shared" si="8"/>
        <v>0</v>
      </c>
      <c r="K122" s="1313"/>
      <c r="L122" s="1313"/>
      <c r="M122" s="1313"/>
      <c r="N122" s="1313"/>
      <c r="O122" s="1313"/>
      <c r="P122" s="1313"/>
      <c r="Q122" s="1313"/>
      <c r="R122" s="1313"/>
      <c r="S122" s="1313"/>
      <c r="T122" s="1313"/>
      <c r="U122" s="1313"/>
      <c r="V122" s="1313"/>
      <c r="W122" s="1313"/>
      <c r="X122" s="1313"/>
      <c r="Y122" s="1313"/>
      <c r="Z122" s="1313"/>
      <c r="AA122" s="1313"/>
      <c r="AB122" s="1313"/>
      <c r="AC122" s="1313"/>
      <c r="AD122" s="1313"/>
      <c r="AE122" s="1313"/>
      <c r="AF122" s="1313"/>
      <c r="AG122" s="1313"/>
      <c r="AH122" s="1314"/>
    </row>
    <row r="123" spans="1:34">
      <c r="A123" s="1315">
        <v>2</v>
      </c>
      <c r="B123" s="1312" t="s">
        <v>1752</v>
      </c>
      <c r="C123" s="1312" t="s">
        <v>1741</v>
      </c>
      <c r="D123" s="1312" t="s">
        <v>1062</v>
      </c>
      <c r="E123" s="1316" t="s">
        <v>471</v>
      </c>
      <c r="F123" s="1316" t="s">
        <v>1858</v>
      </c>
      <c r="G123" s="1313">
        <f t="shared" si="9"/>
        <v>0</v>
      </c>
      <c r="H123" s="1313">
        <f t="shared" si="9"/>
        <v>0</v>
      </c>
      <c r="I123" s="1313">
        <f t="shared" si="9"/>
        <v>0</v>
      </c>
      <c r="J123" s="1313">
        <f t="shared" si="8"/>
        <v>0</v>
      </c>
      <c r="K123" s="1313"/>
      <c r="L123" s="1313"/>
      <c r="M123" s="1313"/>
      <c r="N123" s="1313"/>
      <c r="O123" s="1313"/>
      <c r="P123" s="1313"/>
      <c r="Q123" s="1313"/>
      <c r="R123" s="1313"/>
      <c r="S123" s="1313"/>
      <c r="T123" s="1313"/>
      <c r="U123" s="1313"/>
      <c r="V123" s="1313"/>
      <c r="W123" s="1313"/>
      <c r="X123" s="1313"/>
      <c r="Y123" s="1313"/>
      <c r="Z123" s="1313"/>
      <c r="AA123" s="1313"/>
      <c r="AB123" s="1313"/>
      <c r="AC123" s="1313"/>
      <c r="AD123" s="1313"/>
      <c r="AE123" s="1313"/>
      <c r="AF123" s="1313"/>
      <c r="AG123" s="1313"/>
      <c r="AH123" s="1314"/>
    </row>
    <row r="124" spans="1:34">
      <c r="A124" s="1315">
        <v>3</v>
      </c>
      <c r="B124" s="1312" t="s">
        <v>1752</v>
      </c>
      <c r="C124" s="1312" t="s">
        <v>1743</v>
      </c>
      <c r="D124" s="1312" t="s">
        <v>1760</v>
      </c>
      <c r="E124" s="1316" t="s">
        <v>471</v>
      </c>
      <c r="F124" s="1316" t="s">
        <v>1859</v>
      </c>
      <c r="G124" s="1313">
        <f t="shared" si="9"/>
        <v>0</v>
      </c>
      <c r="H124" s="1313">
        <f t="shared" si="9"/>
        <v>0</v>
      </c>
      <c r="I124" s="1313">
        <f t="shared" si="9"/>
        <v>0</v>
      </c>
      <c r="J124" s="1313">
        <f t="shared" si="8"/>
        <v>0</v>
      </c>
      <c r="K124" s="1313"/>
      <c r="L124" s="1313"/>
      <c r="M124" s="1313"/>
      <c r="N124" s="1313"/>
      <c r="O124" s="1313"/>
      <c r="P124" s="1313"/>
      <c r="Q124" s="1313"/>
      <c r="R124" s="1313"/>
      <c r="S124" s="1313"/>
      <c r="T124" s="1313"/>
      <c r="U124" s="1313"/>
      <c r="V124" s="1313"/>
      <c r="W124" s="1313"/>
      <c r="X124" s="1313"/>
      <c r="Y124" s="1313"/>
      <c r="Z124" s="1313"/>
      <c r="AA124" s="1313"/>
      <c r="AB124" s="1313"/>
      <c r="AC124" s="1313"/>
      <c r="AD124" s="1313"/>
      <c r="AE124" s="1313"/>
      <c r="AF124" s="1313"/>
      <c r="AG124" s="1313"/>
      <c r="AH124" s="1314"/>
    </row>
    <row r="125" spans="1:34">
      <c r="A125" s="1315">
        <v>4</v>
      </c>
      <c r="B125" s="1312" t="s">
        <v>1752</v>
      </c>
      <c r="C125" s="1312" t="s">
        <v>1744</v>
      </c>
      <c r="D125" s="1312" t="s">
        <v>1763</v>
      </c>
      <c r="E125" s="1316" t="s">
        <v>471</v>
      </c>
      <c r="F125" s="1316" t="s">
        <v>1860</v>
      </c>
      <c r="G125" s="1313">
        <f t="shared" si="9"/>
        <v>0</v>
      </c>
      <c r="H125" s="1313">
        <f t="shared" si="9"/>
        <v>0</v>
      </c>
      <c r="I125" s="1313">
        <f t="shared" si="9"/>
        <v>0</v>
      </c>
      <c r="J125" s="1313">
        <f t="shared" si="8"/>
        <v>0</v>
      </c>
      <c r="K125" s="1313"/>
      <c r="L125" s="1313"/>
      <c r="M125" s="1313"/>
      <c r="N125" s="1313"/>
      <c r="O125" s="1313"/>
      <c r="P125" s="1313"/>
      <c r="Q125" s="1313"/>
      <c r="R125" s="1313"/>
      <c r="S125" s="1313"/>
      <c r="T125" s="1313"/>
      <c r="U125" s="1313"/>
      <c r="V125" s="1313"/>
      <c r="W125" s="1313"/>
      <c r="X125" s="1313"/>
      <c r="Y125" s="1313"/>
      <c r="Z125" s="1313"/>
      <c r="AA125" s="1313"/>
      <c r="AB125" s="1313"/>
      <c r="AC125" s="1313"/>
      <c r="AD125" s="1313"/>
      <c r="AE125" s="1313"/>
      <c r="AF125" s="1313"/>
      <c r="AG125" s="1313"/>
      <c r="AH125" s="1314"/>
    </row>
    <row r="126" spans="1:34">
      <c r="A126" s="1315">
        <v>5</v>
      </c>
      <c r="B126" s="1312" t="s">
        <v>1752</v>
      </c>
      <c r="C126" s="1312" t="s">
        <v>1744</v>
      </c>
      <c r="D126" s="1312" t="s">
        <v>1765</v>
      </c>
      <c r="E126" s="1316" t="s">
        <v>471</v>
      </c>
      <c r="F126" s="1316" t="s">
        <v>1861</v>
      </c>
      <c r="G126" s="1313">
        <f t="shared" si="9"/>
        <v>0</v>
      </c>
      <c r="H126" s="1313">
        <f t="shared" si="9"/>
        <v>0</v>
      </c>
      <c r="I126" s="1313">
        <f t="shared" si="9"/>
        <v>0</v>
      </c>
      <c r="J126" s="1313">
        <f t="shared" si="8"/>
        <v>0</v>
      </c>
      <c r="K126" s="1313"/>
      <c r="L126" s="1313"/>
      <c r="M126" s="1313"/>
      <c r="N126" s="1313"/>
      <c r="O126" s="1313"/>
      <c r="P126" s="1313"/>
      <c r="Q126" s="1313"/>
      <c r="R126" s="1313"/>
      <c r="S126" s="1313"/>
      <c r="T126" s="1313"/>
      <c r="U126" s="1313"/>
      <c r="V126" s="1313"/>
      <c r="W126" s="1313"/>
      <c r="X126" s="1313"/>
      <c r="Y126" s="1313"/>
      <c r="Z126" s="1313"/>
      <c r="AA126" s="1313"/>
      <c r="AB126" s="1313"/>
      <c r="AC126" s="1313"/>
      <c r="AD126" s="1313"/>
      <c r="AE126" s="1313"/>
      <c r="AF126" s="1313"/>
      <c r="AG126" s="1313"/>
      <c r="AH126" s="1314"/>
    </row>
    <row r="127" spans="1:34">
      <c r="A127" s="1315">
        <v>6</v>
      </c>
      <c r="B127" s="1312" t="s">
        <v>1752</v>
      </c>
      <c r="C127" s="1312" t="s">
        <v>1765</v>
      </c>
      <c r="D127" s="1312" t="s">
        <v>1760</v>
      </c>
      <c r="E127" s="1316" t="s">
        <v>471</v>
      </c>
      <c r="F127" s="1316" t="s">
        <v>1862</v>
      </c>
      <c r="G127" s="1313">
        <f t="shared" si="9"/>
        <v>0</v>
      </c>
      <c r="H127" s="1313">
        <f t="shared" si="9"/>
        <v>0</v>
      </c>
      <c r="I127" s="1313">
        <f t="shared" si="9"/>
        <v>0</v>
      </c>
      <c r="J127" s="1313">
        <f t="shared" si="8"/>
        <v>0</v>
      </c>
      <c r="K127" s="1313"/>
      <c r="L127" s="1313"/>
      <c r="M127" s="1313"/>
      <c r="N127" s="1313"/>
      <c r="O127" s="1313"/>
      <c r="P127" s="1313"/>
      <c r="Q127" s="1313"/>
      <c r="R127" s="1313"/>
      <c r="S127" s="1313"/>
      <c r="T127" s="1313"/>
      <c r="U127" s="1313"/>
      <c r="V127" s="1313"/>
      <c r="W127" s="1313"/>
      <c r="X127" s="1313"/>
      <c r="Y127" s="1313"/>
      <c r="Z127" s="1313"/>
      <c r="AA127" s="1313"/>
      <c r="AB127" s="1313"/>
      <c r="AC127" s="1313"/>
      <c r="AD127" s="1313"/>
      <c r="AE127" s="1313"/>
      <c r="AF127" s="1313"/>
      <c r="AG127" s="1313"/>
      <c r="AH127" s="1314"/>
    </row>
    <row r="128" spans="1:34">
      <c r="A128" s="1315">
        <v>7</v>
      </c>
      <c r="B128" s="1312" t="s">
        <v>1752</v>
      </c>
      <c r="C128" s="1312" t="s">
        <v>1765</v>
      </c>
      <c r="D128" s="1312" t="s">
        <v>1086</v>
      </c>
      <c r="E128" s="1316" t="s">
        <v>471</v>
      </c>
      <c r="F128" s="1316" t="s">
        <v>1863</v>
      </c>
      <c r="G128" s="1313">
        <f t="shared" si="9"/>
        <v>0</v>
      </c>
      <c r="H128" s="1313">
        <f t="shared" si="9"/>
        <v>0</v>
      </c>
      <c r="I128" s="1313">
        <f t="shared" si="9"/>
        <v>0</v>
      </c>
      <c r="J128" s="1313">
        <f t="shared" si="8"/>
        <v>0</v>
      </c>
      <c r="K128" s="1313"/>
      <c r="L128" s="1313"/>
      <c r="M128" s="1313"/>
      <c r="N128" s="1313"/>
      <c r="O128" s="1313"/>
      <c r="P128" s="1313"/>
      <c r="Q128" s="1313"/>
      <c r="R128" s="1313"/>
      <c r="S128" s="1313"/>
      <c r="T128" s="1313"/>
      <c r="U128" s="1313"/>
      <c r="V128" s="1313"/>
      <c r="W128" s="1313"/>
      <c r="X128" s="1313"/>
      <c r="Y128" s="1313"/>
      <c r="Z128" s="1313"/>
      <c r="AA128" s="1313"/>
      <c r="AB128" s="1313"/>
      <c r="AC128" s="1313"/>
      <c r="AD128" s="1313"/>
      <c r="AE128" s="1313"/>
      <c r="AF128" s="1313"/>
      <c r="AG128" s="1313"/>
      <c r="AH128" s="1314"/>
    </row>
    <row r="129" spans="1:34">
      <c r="A129" s="1315">
        <v>1</v>
      </c>
      <c r="B129" s="1312" t="s">
        <v>1753</v>
      </c>
      <c r="C129" s="1312" t="s">
        <v>1750</v>
      </c>
      <c r="D129" s="1312" t="s">
        <v>1763</v>
      </c>
      <c r="E129" s="1316" t="s">
        <v>479</v>
      </c>
      <c r="F129" s="1316" t="s">
        <v>1864</v>
      </c>
      <c r="G129" s="1313">
        <f t="shared" si="9"/>
        <v>0</v>
      </c>
      <c r="H129" s="1313">
        <f t="shared" si="9"/>
        <v>0</v>
      </c>
      <c r="I129" s="1313">
        <f t="shared" si="9"/>
        <v>0</v>
      </c>
      <c r="J129" s="1313">
        <f t="shared" si="8"/>
        <v>0</v>
      </c>
      <c r="K129" s="1313"/>
      <c r="L129" s="1313"/>
      <c r="M129" s="1313"/>
      <c r="N129" s="1313"/>
      <c r="O129" s="1313"/>
      <c r="P129" s="1313"/>
      <c r="Q129" s="1313"/>
      <c r="R129" s="1313"/>
      <c r="S129" s="1313"/>
      <c r="T129" s="1313"/>
      <c r="U129" s="1313"/>
      <c r="V129" s="1313"/>
      <c r="W129" s="1313"/>
      <c r="X129" s="1313"/>
      <c r="Y129" s="1313"/>
      <c r="Z129" s="1313"/>
      <c r="AA129" s="1313"/>
      <c r="AB129" s="1313"/>
      <c r="AC129" s="1313"/>
      <c r="AD129" s="1313"/>
      <c r="AE129" s="1313"/>
      <c r="AF129" s="1313"/>
      <c r="AG129" s="1313"/>
      <c r="AH129" s="1314"/>
    </row>
    <row r="130" spans="1:34">
      <c r="A130" s="1315">
        <v>2</v>
      </c>
      <c r="B130" s="1312" t="s">
        <v>1753</v>
      </c>
      <c r="C130" s="1312" t="s">
        <v>1742</v>
      </c>
      <c r="D130" s="1312" t="s">
        <v>1765</v>
      </c>
      <c r="E130" s="1316" t="s">
        <v>479</v>
      </c>
      <c r="F130" s="1316" t="s">
        <v>1865</v>
      </c>
      <c r="G130" s="1313">
        <f t="shared" si="9"/>
        <v>0</v>
      </c>
      <c r="H130" s="1313">
        <f t="shared" si="9"/>
        <v>0</v>
      </c>
      <c r="I130" s="1313">
        <f t="shared" si="9"/>
        <v>0</v>
      </c>
      <c r="J130" s="1313">
        <f t="shared" si="8"/>
        <v>0</v>
      </c>
      <c r="K130" s="1313"/>
      <c r="L130" s="1313"/>
      <c r="M130" s="1313"/>
      <c r="N130" s="1313"/>
      <c r="O130" s="1313"/>
      <c r="P130" s="1313"/>
      <c r="Q130" s="1313"/>
      <c r="R130" s="1313"/>
      <c r="S130" s="1313"/>
      <c r="T130" s="1313"/>
      <c r="U130" s="1313"/>
      <c r="V130" s="1313"/>
      <c r="W130" s="1313"/>
      <c r="X130" s="1313"/>
      <c r="Y130" s="1313"/>
      <c r="Z130" s="1313"/>
      <c r="AA130" s="1313"/>
      <c r="AB130" s="1313"/>
      <c r="AC130" s="1313"/>
      <c r="AD130" s="1313"/>
      <c r="AE130" s="1313"/>
      <c r="AF130" s="1313"/>
      <c r="AG130" s="1313"/>
      <c r="AH130" s="1314"/>
    </row>
    <row r="131" spans="1:34">
      <c r="A131" s="1315">
        <v>3</v>
      </c>
      <c r="B131" s="1312" t="s">
        <v>1753</v>
      </c>
      <c r="C131" s="1312" t="s">
        <v>1742</v>
      </c>
      <c r="D131" s="1312" t="s">
        <v>1767</v>
      </c>
      <c r="E131" s="1316" t="s">
        <v>479</v>
      </c>
      <c r="F131" s="1316" t="s">
        <v>1866</v>
      </c>
      <c r="G131" s="1313">
        <f t="shared" si="9"/>
        <v>0</v>
      </c>
      <c r="H131" s="1313">
        <f t="shared" si="9"/>
        <v>0</v>
      </c>
      <c r="I131" s="1313">
        <f t="shared" si="9"/>
        <v>0</v>
      </c>
      <c r="J131" s="1313">
        <f t="shared" si="8"/>
        <v>0</v>
      </c>
      <c r="K131" s="1313"/>
      <c r="L131" s="1313"/>
      <c r="M131" s="1313"/>
      <c r="N131" s="1313"/>
      <c r="O131" s="1313"/>
      <c r="P131" s="1313"/>
      <c r="Q131" s="1313"/>
      <c r="R131" s="1313"/>
      <c r="S131" s="1313"/>
      <c r="T131" s="1313"/>
      <c r="U131" s="1313"/>
      <c r="V131" s="1313"/>
      <c r="W131" s="1313"/>
      <c r="X131" s="1313"/>
      <c r="Y131" s="1313"/>
      <c r="Z131" s="1313"/>
      <c r="AA131" s="1313"/>
      <c r="AB131" s="1313"/>
      <c r="AC131" s="1313"/>
      <c r="AD131" s="1313"/>
      <c r="AE131" s="1313"/>
      <c r="AF131" s="1313"/>
      <c r="AG131" s="1313"/>
      <c r="AH131" s="1314"/>
    </row>
    <row r="132" spans="1:34">
      <c r="A132" s="1315">
        <v>4</v>
      </c>
      <c r="B132" s="1312" t="s">
        <v>1753</v>
      </c>
      <c r="C132" s="1312" t="s">
        <v>1750</v>
      </c>
      <c r="D132" s="1312" t="s">
        <v>1758</v>
      </c>
      <c r="E132" s="1316" t="s">
        <v>479</v>
      </c>
      <c r="F132" s="1316" t="s">
        <v>1867</v>
      </c>
      <c r="G132" s="1313">
        <f t="shared" si="9"/>
        <v>0</v>
      </c>
      <c r="H132" s="1313">
        <f t="shared" si="9"/>
        <v>0</v>
      </c>
      <c r="I132" s="1313">
        <f t="shared" si="9"/>
        <v>0</v>
      </c>
      <c r="J132" s="1313">
        <f t="shared" si="8"/>
        <v>0</v>
      </c>
      <c r="K132" s="1313"/>
      <c r="L132" s="1313"/>
      <c r="M132" s="1313"/>
      <c r="N132" s="1313"/>
      <c r="O132" s="1313"/>
      <c r="P132" s="1313"/>
      <c r="Q132" s="1313"/>
      <c r="R132" s="1313"/>
      <c r="S132" s="1313"/>
      <c r="T132" s="1313"/>
      <c r="U132" s="1313"/>
      <c r="V132" s="1313"/>
      <c r="W132" s="1313"/>
      <c r="X132" s="1313"/>
      <c r="Y132" s="1313"/>
      <c r="Z132" s="1313"/>
      <c r="AA132" s="1313"/>
      <c r="AB132" s="1313"/>
      <c r="AC132" s="1313"/>
      <c r="AD132" s="1313"/>
      <c r="AE132" s="1313"/>
      <c r="AF132" s="1313"/>
      <c r="AG132" s="1313"/>
      <c r="AH132" s="1314"/>
    </row>
    <row r="133" spans="1:34">
      <c r="A133" s="1315">
        <v>5</v>
      </c>
      <c r="B133" s="1312" t="s">
        <v>1753</v>
      </c>
      <c r="C133" s="1312" t="s">
        <v>1742</v>
      </c>
      <c r="D133" s="1312" t="s">
        <v>1760</v>
      </c>
      <c r="E133" s="1316" t="s">
        <v>479</v>
      </c>
      <c r="F133" s="1316" t="s">
        <v>1868</v>
      </c>
      <c r="G133" s="1313">
        <f t="shared" si="9"/>
        <v>0</v>
      </c>
      <c r="H133" s="1313">
        <f t="shared" si="9"/>
        <v>0</v>
      </c>
      <c r="I133" s="1313">
        <f t="shared" si="9"/>
        <v>0</v>
      </c>
      <c r="J133" s="1313">
        <f t="shared" si="8"/>
        <v>0</v>
      </c>
      <c r="K133" s="1313"/>
      <c r="L133" s="1313"/>
      <c r="M133" s="1313"/>
      <c r="N133" s="1313"/>
      <c r="O133" s="1313"/>
      <c r="P133" s="1313"/>
      <c r="Q133" s="1313"/>
      <c r="R133" s="1313"/>
      <c r="S133" s="1313"/>
      <c r="T133" s="1313"/>
      <c r="U133" s="1313"/>
      <c r="V133" s="1313"/>
      <c r="W133" s="1313"/>
      <c r="X133" s="1313"/>
      <c r="Y133" s="1313"/>
      <c r="Z133" s="1313"/>
      <c r="AA133" s="1313"/>
      <c r="AB133" s="1313"/>
      <c r="AC133" s="1313"/>
      <c r="AD133" s="1313"/>
      <c r="AE133" s="1313"/>
      <c r="AF133" s="1313"/>
      <c r="AG133" s="1313"/>
      <c r="AH133" s="1314"/>
    </row>
    <row r="134" spans="1:34">
      <c r="A134" s="1315">
        <v>6</v>
      </c>
      <c r="B134" s="1312" t="s">
        <v>1753</v>
      </c>
      <c r="C134" s="1312" t="s">
        <v>1765</v>
      </c>
      <c r="D134" s="1312" t="s">
        <v>997</v>
      </c>
      <c r="E134" s="1316" t="s">
        <v>479</v>
      </c>
      <c r="F134" s="1316" t="s">
        <v>1869</v>
      </c>
      <c r="G134" s="1313">
        <f t="shared" si="9"/>
        <v>0</v>
      </c>
      <c r="H134" s="1313">
        <f t="shared" si="9"/>
        <v>0</v>
      </c>
      <c r="I134" s="1313">
        <f t="shared" si="9"/>
        <v>0</v>
      </c>
      <c r="J134" s="1313">
        <f t="shared" si="8"/>
        <v>0</v>
      </c>
      <c r="K134" s="1313"/>
      <c r="L134" s="1313"/>
      <c r="M134" s="1313"/>
      <c r="N134" s="1313"/>
      <c r="O134" s="1313"/>
      <c r="P134" s="1313"/>
      <c r="Q134" s="1313"/>
      <c r="R134" s="1313"/>
      <c r="S134" s="1313"/>
      <c r="T134" s="1313"/>
      <c r="U134" s="1313"/>
      <c r="V134" s="1313"/>
      <c r="W134" s="1313"/>
      <c r="X134" s="1313"/>
      <c r="Y134" s="1313"/>
      <c r="Z134" s="1313"/>
      <c r="AA134" s="1313"/>
      <c r="AB134" s="1313"/>
      <c r="AC134" s="1313"/>
      <c r="AD134" s="1313"/>
      <c r="AE134" s="1313"/>
      <c r="AF134" s="1313"/>
      <c r="AG134" s="1313"/>
      <c r="AH134" s="1314"/>
    </row>
    <row r="135" spans="1:34">
      <c r="A135" s="1315">
        <v>1</v>
      </c>
      <c r="B135" s="1312" t="s">
        <v>1754</v>
      </c>
      <c r="C135" s="1312" t="s">
        <v>1744</v>
      </c>
      <c r="D135" s="1312" t="s">
        <v>997</v>
      </c>
      <c r="E135" s="1316" t="s">
        <v>486</v>
      </c>
      <c r="F135" s="1316" t="s">
        <v>1870</v>
      </c>
      <c r="G135" s="1313">
        <f t="shared" si="9"/>
        <v>0</v>
      </c>
      <c r="H135" s="1313">
        <f t="shared" si="9"/>
        <v>0</v>
      </c>
      <c r="I135" s="1313">
        <f t="shared" si="9"/>
        <v>0</v>
      </c>
      <c r="J135" s="1313">
        <f t="shared" si="8"/>
        <v>0</v>
      </c>
      <c r="K135" s="1313"/>
      <c r="L135" s="1313"/>
      <c r="M135" s="1313"/>
      <c r="N135" s="1313"/>
      <c r="O135" s="1313"/>
      <c r="P135" s="1313"/>
      <c r="Q135" s="1313"/>
      <c r="R135" s="1313"/>
      <c r="S135" s="1313"/>
      <c r="T135" s="1313"/>
      <c r="U135" s="1313"/>
      <c r="V135" s="1313"/>
      <c r="W135" s="1313"/>
      <c r="X135" s="1313"/>
      <c r="Y135" s="1313"/>
      <c r="Z135" s="1313"/>
      <c r="AA135" s="1313"/>
      <c r="AB135" s="1313"/>
      <c r="AC135" s="1313"/>
      <c r="AD135" s="1313"/>
      <c r="AE135" s="1313"/>
      <c r="AF135" s="1313"/>
      <c r="AG135" s="1313"/>
      <c r="AH135" s="1314"/>
    </row>
    <row r="136" spans="1:34">
      <c r="A136" s="1315">
        <v>2</v>
      </c>
      <c r="B136" s="1312" t="s">
        <v>1754</v>
      </c>
      <c r="C136" s="1312" t="s">
        <v>1750</v>
      </c>
      <c r="D136" s="1312" t="s">
        <v>1776</v>
      </c>
      <c r="E136" s="1316" t="s">
        <v>486</v>
      </c>
      <c r="F136" s="1316" t="s">
        <v>1871</v>
      </c>
      <c r="G136" s="1313">
        <f t="shared" si="9"/>
        <v>0</v>
      </c>
      <c r="H136" s="1313">
        <f t="shared" si="9"/>
        <v>0</v>
      </c>
      <c r="I136" s="1313">
        <f t="shared" si="9"/>
        <v>0</v>
      </c>
      <c r="J136" s="1313">
        <f t="shared" si="8"/>
        <v>0</v>
      </c>
      <c r="K136" s="1313"/>
      <c r="L136" s="1313"/>
      <c r="M136" s="1313"/>
      <c r="N136" s="1313"/>
      <c r="O136" s="1313"/>
      <c r="P136" s="1313"/>
      <c r="Q136" s="1313"/>
      <c r="R136" s="1313"/>
      <c r="S136" s="1313"/>
      <c r="T136" s="1313"/>
      <c r="U136" s="1313"/>
      <c r="V136" s="1313"/>
      <c r="W136" s="1313"/>
      <c r="X136" s="1313"/>
      <c r="Y136" s="1313"/>
      <c r="Z136" s="1313"/>
      <c r="AA136" s="1313"/>
      <c r="AB136" s="1313"/>
      <c r="AC136" s="1313"/>
      <c r="AD136" s="1313"/>
      <c r="AE136" s="1313"/>
      <c r="AF136" s="1313"/>
      <c r="AG136" s="1313"/>
      <c r="AH136" s="1314"/>
    </row>
    <row r="137" spans="1:34">
      <c r="A137" s="1315">
        <v>3</v>
      </c>
      <c r="B137" s="1312" t="s">
        <v>1754</v>
      </c>
      <c r="C137" s="1312" t="s">
        <v>1748</v>
      </c>
      <c r="D137" s="1312" t="s">
        <v>1765</v>
      </c>
      <c r="E137" s="1316" t="s">
        <v>486</v>
      </c>
      <c r="F137" s="1316" t="s">
        <v>1872</v>
      </c>
      <c r="G137" s="1313">
        <f t="shared" si="9"/>
        <v>0</v>
      </c>
      <c r="H137" s="1313">
        <f t="shared" si="9"/>
        <v>0</v>
      </c>
      <c r="I137" s="1313">
        <f t="shared" si="9"/>
        <v>0</v>
      </c>
      <c r="J137" s="1313">
        <f t="shared" si="8"/>
        <v>0</v>
      </c>
      <c r="K137" s="1313"/>
      <c r="L137" s="1313"/>
      <c r="M137" s="1313"/>
      <c r="N137" s="1313"/>
      <c r="O137" s="1313"/>
      <c r="P137" s="1313"/>
      <c r="Q137" s="1313"/>
      <c r="R137" s="1313"/>
      <c r="S137" s="1313"/>
      <c r="T137" s="1313"/>
      <c r="U137" s="1313"/>
      <c r="V137" s="1313"/>
      <c r="W137" s="1313"/>
      <c r="X137" s="1313"/>
      <c r="Y137" s="1313"/>
      <c r="Z137" s="1313"/>
      <c r="AA137" s="1313"/>
      <c r="AB137" s="1313"/>
      <c r="AC137" s="1313"/>
      <c r="AD137" s="1313"/>
      <c r="AE137" s="1313"/>
      <c r="AF137" s="1313"/>
      <c r="AG137" s="1313"/>
      <c r="AH137" s="1314"/>
    </row>
    <row r="138" spans="1:34">
      <c r="A138" s="1315">
        <v>4</v>
      </c>
      <c r="B138" s="1312" t="s">
        <v>1754</v>
      </c>
      <c r="C138" s="1312" t="s">
        <v>1748</v>
      </c>
      <c r="D138" s="1312" t="s">
        <v>1760</v>
      </c>
      <c r="E138" s="1316" t="s">
        <v>486</v>
      </c>
      <c r="F138" s="1316" t="s">
        <v>1873</v>
      </c>
      <c r="G138" s="1313">
        <f t="shared" si="9"/>
        <v>0</v>
      </c>
      <c r="H138" s="1313">
        <f t="shared" si="9"/>
        <v>0</v>
      </c>
      <c r="I138" s="1313">
        <f t="shared" si="9"/>
        <v>0</v>
      </c>
      <c r="J138" s="1313">
        <f t="shared" si="8"/>
        <v>0</v>
      </c>
      <c r="K138" s="1313"/>
      <c r="L138" s="1313"/>
      <c r="M138" s="1313"/>
      <c r="N138" s="1313"/>
      <c r="O138" s="1313"/>
      <c r="P138" s="1313"/>
      <c r="Q138" s="1313"/>
      <c r="R138" s="1313"/>
      <c r="S138" s="1313"/>
      <c r="T138" s="1313"/>
      <c r="U138" s="1313"/>
      <c r="V138" s="1313"/>
      <c r="W138" s="1313"/>
      <c r="X138" s="1313"/>
      <c r="Y138" s="1313"/>
      <c r="Z138" s="1313"/>
      <c r="AA138" s="1313"/>
      <c r="AB138" s="1313"/>
      <c r="AC138" s="1313"/>
      <c r="AD138" s="1313"/>
      <c r="AE138" s="1313"/>
      <c r="AF138" s="1313"/>
      <c r="AG138" s="1313"/>
      <c r="AH138" s="1314"/>
    </row>
    <row r="139" spans="1:34">
      <c r="A139" s="1315">
        <v>5</v>
      </c>
      <c r="B139" s="1312" t="s">
        <v>1754</v>
      </c>
      <c r="C139" s="1312" t="s">
        <v>1765</v>
      </c>
      <c r="D139" s="1312" t="s">
        <v>1062</v>
      </c>
      <c r="E139" s="1316" t="s">
        <v>486</v>
      </c>
      <c r="F139" s="1316" t="s">
        <v>1874</v>
      </c>
      <c r="G139" s="1313">
        <f t="shared" si="9"/>
        <v>0</v>
      </c>
      <c r="H139" s="1313">
        <f t="shared" si="9"/>
        <v>0</v>
      </c>
      <c r="I139" s="1313">
        <f t="shared" si="9"/>
        <v>0</v>
      </c>
      <c r="J139" s="1313">
        <f t="shared" si="8"/>
        <v>0</v>
      </c>
      <c r="K139" s="1313"/>
      <c r="L139" s="1313"/>
      <c r="M139" s="1313"/>
      <c r="N139" s="1313"/>
      <c r="O139" s="1313"/>
      <c r="P139" s="1313"/>
      <c r="Q139" s="1313"/>
      <c r="R139" s="1313"/>
      <c r="S139" s="1313"/>
      <c r="T139" s="1313"/>
      <c r="U139" s="1313"/>
      <c r="V139" s="1313"/>
      <c r="W139" s="1313"/>
      <c r="X139" s="1313"/>
      <c r="Y139" s="1313"/>
      <c r="Z139" s="1313"/>
      <c r="AA139" s="1313"/>
      <c r="AB139" s="1313"/>
      <c r="AC139" s="1313"/>
      <c r="AD139" s="1313"/>
      <c r="AE139" s="1313"/>
      <c r="AF139" s="1313"/>
      <c r="AG139" s="1313"/>
      <c r="AH139" s="1314"/>
    </row>
    <row r="140" spans="1:34">
      <c r="A140" s="1315">
        <v>1</v>
      </c>
      <c r="B140" s="1312" t="s">
        <v>1755</v>
      </c>
      <c r="C140" s="1312" t="s">
        <v>1776</v>
      </c>
      <c r="D140" s="1312" t="s">
        <v>1763</v>
      </c>
      <c r="E140" s="1316" t="s">
        <v>492</v>
      </c>
      <c r="F140" s="1316" t="s">
        <v>1875</v>
      </c>
      <c r="G140" s="1313">
        <f t="shared" si="9"/>
        <v>0</v>
      </c>
      <c r="H140" s="1313">
        <f t="shared" si="9"/>
        <v>0</v>
      </c>
      <c r="I140" s="1313">
        <f t="shared" si="9"/>
        <v>0</v>
      </c>
      <c r="J140" s="1313">
        <f t="shared" si="8"/>
        <v>0</v>
      </c>
      <c r="K140" s="1313"/>
      <c r="L140" s="1313"/>
      <c r="M140" s="1313"/>
      <c r="N140" s="1313"/>
      <c r="O140" s="1313"/>
      <c r="P140" s="1313"/>
      <c r="Q140" s="1313"/>
      <c r="R140" s="1313"/>
      <c r="S140" s="1313"/>
      <c r="T140" s="1313"/>
      <c r="U140" s="1313"/>
      <c r="V140" s="1313"/>
      <c r="W140" s="1313"/>
      <c r="X140" s="1313"/>
      <c r="Y140" s="1313"/>
      <c r="Z140" s="1313"/>
      <c r="AA140" s="1313"/>
      <c r="AB140" s="1313"/>
      <c r="AC140" s="1313"/>
      <c r="AD140" s="1313"/>
      <c r="AE140" s="1313"/>
      <c r="AF140" s="1313"/>
      <c r="AG140" s="1313"/>
      <c r="AH140" s="1314"/>
    </row>
    <row r="141" spans="1:34">
      <c r="A141" s="1315">
        <v>2</v>
      </c>
      <c r="B141" s="1312" t="s">
        <v>1755</v>
      </c>
      <c r="C141" s="1312" t="s">
        <v>1776</v>
      </c>
      <c r="D141" s="1312" t="s">
        <v>1765</v>
      </c>
      <c r="E141" s="1316" t="s">
        <v>492</v>
      </c>
      <c r="F141" s="1316" t="s">
        <v>1876</v>
      </c>
      <c r="G141" s="1313">
        <f t="shared" si="9"/>
        <v>0</v>
      </c>
      <c r="H141" s="1313">
        <f t="shared" si="9"/>
        <v>0</v>
      </c>
      <c r="I141" s="1313">
        <f t="shared" si="9"/>
        <v>0</v>
      </c>
      <c r="J141" s="1313">
        <f t="shared" si="8"/>
        <v>0</v>
      </c>
      <c r="K141" s="1313"/>
      <c r="L141" s="1313"/>
      <c r="M141" s="1313"/>
      <c r="N141" s="1313"/>
      <c r="O141" s="1313"/>
      <c r="P141" s="1313"/>
      <c r="Q141" s="1313"/>
      <c r="R141" s="1313"/>
      <c r="S141" s="1313"/>
      <c r="T141" s="1313"/>
      <c r="U141" s="1313"/>
      <c r="V141" s="1313"/>
      <c r="W141" s="1313"/>
      <c r="X141" s="1313"/>
      <c r="Y141" s="1313"/>
      <c r="Z141" s="1313"/>
      <c r="AA141" s="1313"/>
      <c r="AB141" s="1313"/>
      <c r="AC141" s="1313"/>
      <c r="AD141" s="1313"/>
      <c r="AE141" s="1313"/>
      <c r="AF141" s="1313"/>
      <c r="AG141" s="1313"/>
      <c r="AH141" s="1314"/>
    </row>
    <row r="142" spans="1:34">
      <c r="A142" s="1315">
        <v>3</v>
      </c>
      <c r="B142" s="1312" t="s">
        <v>1755</v>
      </c>
      <c r="C142" s="1312" t="s">
        <v>1750</v>
      </c>
      <c r="D142" s="1312" t="s">
        <v>1760</v>
      </c>
      <c r="E142" s="1316" t="s">
        <v>492</v>
      </c>
      <c r="F142" s="1316" t="s">
        <v>1877</v>
      </c>
      <c r="G142" s="1313">
        <f t="shared" si="9"/>
        <v>0</v>
      </c>
      <c r="H142" s="1313">
        <f t="shared" si="9"/>
        <v>0</v>
      </c>
      <c r="I142" s="1313">
        <f t="shared" si="9"/>
        <v>0</v>
      </c>
      <c r="J142" s="1313">
        <f t="shared" si="8"/>
        <v>0</v>
      </c>
      <c r="K142" s="1313"/>
      <c r="L142" s="1313"/>
      <c r="M142" s="1313"/>
      <c r="N142" s="1313"/>
      <c r="O142" s="1313"/>
      <c r="P142" s="1313"/>
      <c r="Q142" s="1313"/>
      <c r="R142" s="1313"/>
      <c r="S142" s="1313"/>
      <c r="T142" s="1313"/>
      <c r="U142" s="1313"/>
      <c r="V142" s="1313"/>
      <c r="W142" s="1313"/>
      <c r="X142" s="1313"/>
      <c r="Y142" s="1313"/>
      <c r="Z142" s="1313"/>
      <c r="AA142" s="1313"/>
      <c r="AB142" s="1313"/>
      <c r="AC142" s="1313"/>
      <c r="AD142" s="1313"/>
      <c r="AE142" s="1313"/>
      <c r="AF142" s="1313"/>
      <c r="AG142" s="1313"/>
      <c r="AH142" s="1314"/>
    </row>
    <row r="143" spans="1:34">
      <c r="A143" s="1315">
        <v>4</v>
      </c>
      <c r="B143" s="1312" t="s">
        <v>1755</v>
      </c>
      <c r="C143" s="1312" t="s">
        <v>1748</v>
      </c>
      <c r="D143" s="1312" t="s">
        <v>997</v>
      </c>
      <c r="E143" s="1316" t="s">
        <v>492</v>
      </c>
      <c r="F143" s="1316" t="s">
        <v>1878</v>
      </c>
      <c r="G143" s="1313">
        <f t="shared" si="9"/>
        <v>0</v>
      </c>
      <c r="H143" s="1313">
        <f t="shared" si="9"/>
        <v>0</v>
      </c>
      <c r="I143" s="1313">
        <f t="shared" si="9"/>
        <v>0</v>
      </c>
      <c r="J143" s="1313">
        <f t="shared" si="8"/>
        <v>0</v>
      </c>
      <c r="K143" s="1313"/>
      <c r="L143" s="1313"/>
      <c r="M143" s="1313"/>
      <c r="N143" s="1313"/>
      <c r="O143" s="1313"/>
      <c r="P143" s="1313"/>
      <c r="Q143" s="1313"/>
      <c r="R143" s="1313"/>
      <c r="S143" s="1313"/>
      <c r="T143" s="1313"/>
      <c r="U143" s="1313"/>
      <c r="V143" s="1313"/>
      <c r="W143" s="1313"/>
      <c r="X143" s="1313"/>
      <c r="Y143" s="1313"/>
      <c r="Z143" s="1313"/>
      <c r="AA143" s="1313"/>
      <c r="AB143" s="1313"/>
      <c r="AC143" s="1313"/>
      <c r="AD143" s="1313"/>
      <c r="AE143" s="1313"/>
      <c r="AF143" s="1313"/>
      <c r="AG143" s="1313"/>
      <c r="AH143" s="1314"/>
    </row>
    <row r="144" spans="1:34">
      <c r="A144" s="1315">
        <v>5</v>
      </c>
      <c r="B144" s="1312" t="s">
        <v>1755</v>
      </c>
      <c r="C144" s="1312" t="s">
        <v>1748</v>
      </c>
      <c r="D144" s="1312" t="s">
        <v>1062</v>
      </c>
      <c r="E144" s="1316" t="s">
        <v>492</v>
      </c>
      <c r="F144" s="1316" t="s">
        <v>1879</v>
      </c>
      <c r="G144" s="1313">
        <f t="shared" si="9"/>
        <v>0</v>
      </c>
      <c r="H144" s="1313">
        <f t="shared" si="9"/>
        <v>0</v>
      </c>
      <c r="I144" s="1313">
        <f t="shared" si="9"/>
        <v>0</v>
      </c>
      <c r="J144" s="1313">
        <f t="shared" si="8"/>
        <v>0</v>
      </c>
      <c r="K144" s="1313"/>
      <c r="L144" s="1313"/>
      <c r="M144" s="1313"/>
      <c r="N144" s="1313"/>
      <c r="O144" s="1313"/>
      <c r="P144" s="1313"/>
      <c r="Q144" s="1313"/>
      <c r="R144" s="1313"/>
      <c r="S144" s="1313"/>
      <c r="T144" s="1313"/>
      <c r="U144" s="1313"/>
      <c r="V144" s="1313"/>
      <c r="W144" s="1313"/>
      <c r="X144" s="1313"/>
      <c r="Y144" s="1313"/>
      <c r="Z144" s="1313"/>
      <c r="AA144" s="1313"/>
      <c r="AB144" s="1313"/>
      <c r="AC144" s="1313"/>
      <c r="AD144" s="1313"/>
      <c r="AE144" s="1313"/>
      <c r="AF144" s="1313"/>
      <c r="AG144" s="1313"/>
      <c r="AH144" s="1314"/>
    </row>
    <row r="145" spans="1:34">
      <c r="A145" s="1315">
        <v>6</v>
      </c>
      <c r="B145" s="1312" t="s">
        <v>1755</v>
      </c>
      <c r="C145" s="1312" t="s">
        <v>1765</v>
      </c>
      <c r="D145" s="1312" t="s">
        <v>1767</v>
      </c>
      <c r="E145" s="1316" t="s">
        <v>492</v>
      </c>
      <c r="F145" s="1316" t="s">
        <v>1880</v>
      </c>
      <c r="G145" s="1313">
        <f t="shared" si="9"/>
        <v>0</v>
      </c>
      <c r="H145" s="1313">
        <f t="shared" si="9"/>
        <v>0</v>
      </c>
      <c r="I145" s="1313">
        <f t="shared" si="9"/>
        <v>0</v>
      </c>
      <c r="J145" s="1313">
        <f t="shared" si="8"/>
        <v>0</v>
      </c>
      <c r="K145" s="1313"/>
      <c r="L145" s="1313"/>
      <c r="M145" s="1313"/>
      <c r="N145" s="1313"/>
      <c r="O145" s="1313"/>
      <c r="P145" s="1313"/>
      <c r="Q145" s="1313"/>
      <c r="R145" s="1313"/>
      <c r="S145" s="1313"/>
      <c r="T145" s="1313"/>
      <c r="U145" s="1313"/>
      <c r="V145" s="1313"/>
      <c r="W145" s="1313"/>
      <c r="X145" s="1313"/>
      <c r="Y145" s="1313"/>
      <c r="Z145" s="1313"/>
      <c r="AA145" s="1313"/>
      <c r="AB145" s="1313"/>
      <c r="AC145" s="1313"/>
      <c r="AD145" s="1313"/>
      <c r="AE145" s="1313"/>
      <c r="AF145" s="1313"/>
      <c r="AG145" s="1313"/>
      <c r="AH145" s="1314"/>
    </row>
    <row r="146" spans="1:34">
      <c r="A146" s="1315">
        <v>1</v>
      </c>
      <c r="B146" s="1312" t="s">
        <v>1756</v>
      </c>
      <c r="C146" s="1312" t="s">
        <v>1776</v>
      </c>
      <c r="D146" s="1312" t="s">
        <v>997</v>
      </c>
      <c r="E146" s="1316" t="s">
        <v>499</v>
      </c>
      <c r="F146" s="1316" t="s">
        <v>1881</v>
      </c>
      <c r="G146" s="1313">
        <f t="shared" si="9"/>
        <v>0</v>
      </c>
      <c r="H146" s="1313">
        <f t="shared" si="9"/>
        <v>0</v>
      </c>
      <c r="I146" s="1313">
        <f t="shared" si="9"/>
        <v>0</v>
      </c>
      <c r="J146" s="1313">
        <f t="shared" si="8"/>
        <v>0</v>
      </c>
      <c r="K146" s="1313"/>
      <c r="L146" s="1313"/>
      <c r="M146" s="1313"/>
      <c r="N146" s="1313"/>
      <c r="O146" s="1313"/>
      <c r="P146" s="1313"/>
      <c r="Q146" s="1313"/>
      <c r="R146" s="1313"/>
      <c r="S146" s="1313"/>
      <c r="T146" s="1313"/>
      <c r="U146" s="1313"/>
      <c r="V146" s="1313"/>
      <c r="W146" s="1313"/>
      <c r="X146" s="1313"/>
      <c r="Y146" s="1313"/>
      <c r="Z146" s="1313"/>
      <c r="AA146" s="1313"/>
      <c r="AB146" s="1313"/>
      <c r="AC146" s="1313"/>
      <c r="AD146" s="1313"/>
      <c r="AE146" s="1313"/>
      <c r="AF146" s="1313"/>
      <c r="AG146" s="1313"/>
      <c r="AH146" s="1314"/>
    </row>
    <row r="147" spans="1:34">
      <c r="A147" s="1315">
        <v>2</v>
      </c>
      <c r="B147" s="1312" t="s">
        <v>1756</v>
      </c>
      <c r="C147" s="1312" t="s">
        <v>1743</v>
      </c>
      <c r="D147" s="1312" t="s">
        <v>1758</v>
      </c>
      <c r="E147" s="1316" t="s">
        <v>499</v>
      </c>
      <c r="F147" s="1316" t="s">
        <v>1882</v>
      </c>
      <c r="G147" s="1313">
        <f t="shared" si="9"/>
        <v>0</v>
      </c>
      <c r="H147" s="1313">
        <f t="shared" si="9"/>
        <v>0</v>
      </c>
      <c r="I147" s="1313">
        <f t="shared" si="9"/>
        <v>0</v>
      </c>
      <c r="J147" s="1313">
        <f t="shared" si="8"/>
        <v>0</v>
      </c>
      <c r="K147" s="1313"/>
      <c r="L147" s="1313"/>
      <c r="M147" s="1313"/>
      <c r="N147" s="1313"/>
      <c r="O147" s="1313"/>
      <c r="P147" s="1313"/>
      <c r="Q147" s="1313"/>
      <c r="R147" s="1313"/>
      <c r="S147" s="1313"/>
      <c r="T147" s="1313"/>
      <c r="U147" s="1313"/>
      <c r="V147" s="1313"/>
      <c r="W147" s="1313"/>
      <c r="X147" s="1313"/>
      <c r="Y147" s="1313"/>
      <c r="Z147" s="1313"/>
      <c r="AA147" s="1313"/>
      <c r="AB147" s="1313"/>
      <c r="AC147" s="1313"/>
      <c r="AD147" s="1313"/>
      <c r="AE147" s="1313"/>
      <c r="AF147" s="1313"/>
      <c r="AG147" s="1313"/>
      <c r="AH147" s="1314"/>
    </row>
    <row r="148" spans="1:34">
      <c r="A148" s="1315">
        <v>3</v>
      </c>
      <c r="B148" s="1312" t="s">
        <v>1756</v>
      </c>
      <c r="C148" s="1312" t="s">
        <v>1750</v>
      </c>
      <c r="D148" s="1312" t="s">
        <v>997</v>
      </c>
      <c r="E148" s="1316" t="s">
        <v>499</v>
      </c>
      <c r="F148" s="1316" t="s">
        <v>1883</v>
      </c>
      <c r="G148" s="1313">
        <f t="shared" si="9"/>
        <v>0</v>
      </c>
      <c r="H148" s="1313">
        <f t="shared" si="9"/>
        <v>0</v>
      </c>
      <c r="I148" s="1313">
        <f t="shared" si="9"/>
        <v>0</v>
      </c>
      <c r="J148" s="1313">
        <f t="shared" si="8"/>
        <v>0</v>
      </c>
      <c r="K148" s="1313"/>
      <c r="L148" s="1313"/>
      <c r="M148" s="1313"/>
      <c r="N148" s="1313"/>
      <c r="O148" s="1313"/>
      <c r="P148" s="1313"/>
      <c r="Q148" s="1313"/>
      <c r="R148" s="1313"/>
      <c r="S148" s="1313"/>
      <c r="T148" s="1313"/>
      <c r="U148" s="1313"/>
      <c r="V148" s="1313"/>
      <c r="W148" s="1313"/>
      <c r="X148" s="1313"/>
      <c r="Y148" s="1313"/>
      <c r="Z148" s="1313"/>
      <c r="AA148" s="1313"/>
      <c r="AB148" s="1313"/>
      <c r="AC148" s="1313"/>
      <c r="AD148" s="1313"/>
      <c r="AE148" s="1313"/>
      <c r="AF148" s="1313"/>
      <c r="AG148" s="1313"/>
      <c r="AH148" s="1314"/>
    </row>
    <row r="149" spans="1:34">
      <c r="A149" s="1315">
        <v>4</v>
      </c>
      <c r="B149" s="1312" t="s">
        <v>1756</v>
      </c>
      <c r="C149" s="1312" t="s">
        <v>1750</v>
      </c>
      <c r="D149" s="1312" t="s">
        <v>1062</v>
      </c>
      <c r="E149" s="1316" t="s">
        <v>499</v>
      </c>
      <c r="F149" s="1316" t="s">
        <v>1884</v>
      </c>
      <c r="G149" s="1313">
        <f t="shared" si="9"/>
        <v>0</v>
      </c>
      <c r="H149" s="1313">
        <f t="shared" si="9"/>
        <v>0</v>
      </c>
      <c r="I149" s="1313">
        <f t="shared" si="9"/>
        <v>0</v>
      </c>
      <c r="J149" s="1313">
        <f t="shared" si="8"/>
        <v>0</v>
      </c>
      <c r="K149" s="1313"/>
      <c r="L149" s="1313"/>
      <c r="M149" s="1313"/>
      <c r="N149" s="1313"/>
      <c r="O149" s="1313"/>
      <c r="P149" s="1313"/>
      <c r="Q149" s="1313"/>
      <c r="R149" s="1313"/>
      <c r="S149" s="1313"/>
      <c r="T149" s="1313"/>
      <c r="U149" s="1313"/>
      <c r="V149" s="1313"/>
      <c r="W149" s="1313"/>
      <c r="X149" s="1313"/>
      <c r="Y149" s="1313"/>
      <c r="Z149" s="1313"/>
      <c r="AA149" s="1313"/>
      <c r="AB149" s="1313"/>
      <c r="AC149" s="1313"/>
      <c r="AD149" s="1313"/>
      <c r="AE149" s="1313"/>
      <c r="AF149" s="1313"/>
      <c r="AG149" s="1313"/>
      <c r="AH149" s="1314"/>
    </row>
    <row r="150" spans="1:34">
      <c r="A150" s="1315">
        <v>5</v>
      </c>
      <c r="B150" s="1312" t="s">
        <v>1756</v>
      </c>
      <c r="C150" s="1312" t="s">
        <v>1748</v>
      </c>
      <c r="D150" s="1312" t="s">
        <v>1758</v>
      </c>
      <c r="E150" s="1316" t="s">
        <v>499</v>
      </c>
      <c r="F150" s="1316" t="s">
        <v>1885</v>
      </c>
      <c r="G150" s="1313">
        <f t="shared" si="9"/>
        <v>0</v>
      </c>
      <c r="H150" s="1313">
        <f t="shared" si="9"/>
        <v>0</v>
      </c>
      <c r="I150" s="1313">
        <f t="shared" si="9"/>
        <v>0</v>
      </c>
      <c r="J150" s="1313">
        <f t="shared" si="8"/>
        <v>0</v>
      </c>
      <c r="K150" s="1313"/>
      <c r="L150" s="1313"/>
      <c r="M150" s="1313"/>
      <c r="N150" s="1313"/>
      <c r="O150" s="1313"/>
      <c r="P150" s="1313"/>
      <c r="Q150" s="1313"/>
      <c r="R150" s="1313"/>
      <c r="S150" s="1313"/>
      <c r="T150" s="1313"/>
      <c r="U150" s="1313"/>
      <c r="V150" s="1313"/>
      <c r="W150" s="1313"/>
      <c r="X150" s="1313"/>
      <c r="Y150" s="1313"/>
      <c r="Z150" s="1313"/>
      <c r="AA150" s="1313"/>
      <c r="AB150" s="1313"/>
      <c r="AC150" s="1313"/>
      <c r="AD150" s="1313"/>
      <c r="AE150" s="1313"/>
      <c r="AF150" s="1313"/>
      <c r="AG150" s="1313"/>
      <c r="AH150" s="1314"/>
    </row>
    <row r="151" spans="1:34">
      <c r="A151" s="1315">
        <v>6</v>
      </c>
      <c r="B151" s="1312" t="s">
        <v>1756</v>
      </c>
      <c r="C151" s="1312" t="s">
        <v>1749</v>
      </c>
      <c r="D151" s="1312" t="s">
        <v>1776</v>
      </c>
      <c r="E151" s="1316" t="s">
        <v>499</v>
      </c>
      <c r="F151" s="1316" t="s">
        <v>1886</v>
      </c>
      <c r="G151" s="1313">
        <f t="shared" si="9"/>
        <v>0</v>
      </c>
      <c r="H151" s="1313">
        <f t="shared" si="9"/>
        <v>0</v>
      </c>
      <c r="I151" s="1313">
        <f t="shared" si="9"/>
        <v>0</v>
      </c>
      <c r="J151" s="1313">
        <f t="shared" si="8"/>
        <v>0</v>
      </c>
      <c r="K151" s="1313"/>
      <c r="L151" s="1313"/>
      <c r="M151" s="1313"/>
      <c r="N151" s="1313"/>
      <c r="O151" s="1313"/>
      <c r="P151" s="1313"/>
      <c r="Q151" s="1313"/>
      <c r="R151" s="1313"/>
      <c r="S151" s="1313"/>
      <c r="T151" s="1313"/>
      <c r="U151" s="1313"/>
      <c r="V151" s="1313"/>
      <c r="W151" s="1313"/>
      <c r="X151" s="1313"/>
      <c r="Y151" s="1313"/>
      <c r="Z151" s="1313"/>
      <c r="AA151" s="1313"/>
      <c r="AB151" s="1313"/>
      <c r="AC151" s="1313"/>
      <c r="AD151" s="1313"/>
      <c r="AE151" s="1313"/>
      <c r="AF151" s="1313"/>
      <c r="AG151" s="1313"/>
      <c r="AH151" s="1314"/>
    </row>
    <row r="152" spans="1:34" ht="13.5" thickBot="1">
      <c r="A152" s="1315">
        <v>7</v>
      </c>
      <c r="B152" s="1312" t="s">
        <v>1756</v>
      </c>
      <c r="C152" s="1312" t="s">
        <v>1750</v>
      </c>
      <c r="D152" s="1312" t="s">
        <v>997</v>
      </c>
      <c r="E152" s="1316" t="s">
        <v>499</v>
      </c>
      <c r="F152" s="1316" t="s">
        <v>1887</v>
      </c>
      <c r="G152" s="1321">
        <f t="shared" si="9"/>
        <v>0</v>
      </c>
      <c r="H152" s="1321">
        <f t="shared" si="9"/>
        <v>0</v>
      </c>
      <c r="I152" s="1321">
        <f t="shared" si="9"/>
        <v>0</v>
      </c>
      <c r="J152" s="1321">
        <f t="shared" si="8"/>
        <v>0</v>
      </c>
      <c r="K152" s="1321"/>
      <c r="L152" s="1321"/>
      <c r="M152" s="1321"/>
      <c r="N152" s="1321"/>
      <c r="O152" s="1321"/>
      <c r="P152" s="1321"/>
      <c r="Q152" s="1321"/>
      <c r="R152" s="1321"/>
      <c r="S152" s="1321"/>
      <c r="T152" s="1321"/>
      <c r="U152" s="1321"/>
      <c r="V152" s="1321"/>
      <c r="W152" s="1321"/>
      <c r="X152" s="1321"/>
      <c r="Y152" s="1321"/>
      <c r="Z152" s="1321"/>
      <c r="AA152" s="1321"/>
      <c r="AB152" s="1321"/>
      <c r="AC152" s="1321"/>
      <c r="AD152" s="1321"/>
      <c r="AE152" s="1321"/>
      <c r="AF152" s="1321"/>
      <c r="AG152" s="1321"/>
      <c r="AH152" s="1322"/>
    </row>
    <row r="153" spans="1:34" ht="13.5" thickBot="1">
      <c r="A153" s="1319" t="s">
        <v>1293</v>
      </c>
      <c r="B153" s="1320"/>
      <c r="C153" s="1320"/>
      <c r="D153" s="1320"/>
      <c r="E153" s="1320"/>
      <c r="F153" s="1320"/>
      <c r="G153" s="1323">
        <f>SUM(G31:G152)</f>
        <v>0</v>
      </c>
      <c r="H153" s="1323">
        <f t="shared" ref="H153:AH153" si="10">SUM(H31:H152)</f>
        <v>0</v>
      </c>
      <c r="I153" s="1323">
        <f t="shared" si="10"/>
        <v>0</v>
      </c>
      <c r="J153" s="1323">
        <f t="shared" si="10"/>
        <v>0</v>
      </c>
      <c r="K153" s="1323">
        <f t="shared" si="10"/>
        <v>0</v>
      </c>
      <c r="L153" s="1323">
        <f t="shared" si="10"/>
        <v>0</v>
      </c>
      <c r="M153" s="1323">
        <f t="shared" si="10"/>
        <v>0</v>
      </c>
      <c r="N153" s="1323">
        <f t="shared" si="10"/>
        <v>0</v>
      </c>
      <c r="O153" s="1323">
        <f t="shared" si="10"/>
        <v>0</v>
      </c>
      <c r="P153" s="1323">
        <f t="shared" si="10"/>
        <v>0</v>
      </c>
      <c r="Q153" s="1323">
        <f t="shared" si="10"/>
        <v>0</v>
      </c>
      <c r="R153" s="1323">
        <f t="shared" si="10"/>
        <v>0</v>
      </c>
      <c r="S153" s="1323">
        <f t="shared" si="10"/>
        <v>0</v>
      </c>
      <c r="T153" s="1323">
        <f t="shared" si="10"/>
        <v>0</v>
      </c>
      <c r="U153" s="1323">
        <f t="shared" si="10"/>
        <v>0</v>
      </c>
      <c r="V153" s="1323">
        <f t="shared" si="10"/>
        <v>0</v>
      </c>
      <c r="W153" s="1323">
        <f t="shared" si="10"/>
        <v>0</v>
      </c>
      <c r="X153" s="1323">
        <f t="shared" si="10"/>
        <v>0</v>
      </c>
      <c r="Y153" s="1323">
        <f t="shared" si="10"/>
        <v>0</v>
      </c>
      <c r="Z153" s="1323">
        <f t="shared" si="10"/>
        <v>0</v>
      </c>
      <c r="AA153" s="1323">
        <f t="shared" si="10"/>
        <v>0</v>
      </c>
      <c r="AB153" s="1323">
        <f t="shared" si="10"/>
        <v>0</v>
      </c>
      <c r="AC153" s="1323">
        <f t="shared" si="10"/>
        <v>0</v>
      </c>
      <c r="AD153" s="1323">
        <f t="shared" si="10"/>
        <v>0</v>
      </c>
      <c r="AE153" s="1323">
        <f t="shared" si="10"/>
        <v>0</v>
      </c>
      <c r="AF153" s="1323">
        <f t="shared" si="10"/>
        <v>0</v>
      </c>
      <c r="AG153" s="1323">
        <f t="shared" si="10"/>
        <v>0</v>
      </c>
      <c r="AH153" s="1324">
        <f t="shared" si="10"/>
        <v>0</v>
      </c>
    </row>
    <row r="156" spans="1:34">
      <c r="A156" s="329" t="s">
        <v>1657</v>
      </c>
    </row>
    <row r="157" spans="1:34">
      <c r="A157" s="1299" t="s">
        <v>1888</v>
      </c>
    </row>
    <row r="158" spans="1:34">
      <c r="A158" s="1301" t="s">
        <v>1889</v>
      </c>
      <c r="B158" s="168"/>
      <c r="C158" s="168"/>
      <c r="D158" s="168"/>
      <c r="E158" s="168"/>
      <c r="F158" s="168"/>
    </row>
    <row r="159" spans="1:34">
      <c r="A159" s="1301" t="s">
        <v>1890</v>
      </c>
      <c r="B159" s="168"/>
      <c r="C159" s="168"/>
      <c r="D159" s="168"/>
      <c r="E159" s="168"/>
      <c r="F159" s="168"/>
    </row>
    <row r="160" spans="1:34">
      <c r="A160" s="1301" t="s">
        <v>1891</v>
      </c>
      <c r="B160" s="168"/>
      <c r="C160" s="168"/>
      <c r="D160" s="168"/>
      <c r="E160" s="168"/>
      <c r="F160" s="168"/>
    </row>
    <row r="161" spans="1:6">
      <c r="A161" s="1301" t="s">
        <v>1892</v>
      </c>
      <c r="B161" s="168"/>
      <c r="C161" s="168"/>
      <c r="D161" s="168"/>
      <c r="E161" s="168"/>
      <c r="F161" s="168"/>
    </row>
    <row r="162" spans="1:6">
      <c r="A162" s="1301" t="s">
        <v>1893</v>
      </c>
      <c r="B162" s="168"/>
      <c r="C162" s="168"/>
      <c r="D162" s="168"/>
      <c r="E162" s="168"/>
      <c r="F162" s="168"/>
    </row>
    <row r="163" spans="1:6">
      <c r="A163" s="1301" t="s">
        <v>1894</v>
      </c>
      <c r="B163" s="168"/>
      <c r="C163" s="168"/>
      <c r="D163" s="168"/>
      <c r="E163" s="168"/>
      <c r="F163" s="168"/>
    </row>
    <row r="164" spans="1:6">
      <c r="A164" s="1301" t="s">
        <v>1895</v>
      </c>
      <c r="B164" s="168"/>
      <c r="C164" s="168"/>
      <c r="D164" s="168"/>
      <c r="E164" s="168"/>
      <c r="F164" s="168"/>
    </row>
    <row r="165" spans="1:6">
      <c r="A165" s="1300"/>
    </row>
    <row r="166" spans="1:6">
      <c r="A166" s="11" t="s">
        <v>1896</v>
      </c>
    </row>
    <row r="167" spans="1:6">
      <c r="A167" s="1301" t="s">
        <v>1897</v>
      </c>
    </row>
    <row r="168" spans="1:6">
      <c r="A168" s="1301" t="s">
        <v>1898</v>
      </c>
    </row>
    <row r="169" spans="1:6">
      <c r="A169" s="1301" t="s">
        <v>1899</v>
      </c>
    </row>
    <row r="171" spans="1:6">
      <c r="A171" s="53" t="s">
        <v>1900</v>
      </c>
    </row>
    <row r="172" spans="1:6">
      <c r="A172" s="1301" t="s">
        <v>1901</v>
      </c>
    </row>
    <row r="173" spans="1:6">
      <c r="A173" s="1301" t="s">
        <v>1902</v>
      </c>
    </row>
    <row r="174" spans="1:6">
      <c r="A174" s="1301" t="s">
        <v>1903</v>
      </c>
    </row>
    <row r="181" spans="1:1">
      <c r="A181" s="1302"/>
    </row>
    <row r="182" spans="1:1">
      <c r="A182" s="1302"/>
    </row>
  </sheetData>
  <mergeCells count="14">
    <mergeCell ref="S7:V7"/>
    <mergeCell ref="W7:Z7"/>
    <mergeCell ref="AA7:AD7"/>
    <mergeCell ref="AE7:AH7"/>
    <mergeCell ref="A2:Q2"/>
    <mergeCell ref="R2:AC2"/>
    <mergeCell ref="R3:AC3"/>
    <mergeCell ref="A4:Q4"/>
    <mergeCell ref="R4:AC4"/>
    <mergeCell ref="B7:D7"/>
    <mergeCell ref="E7:F7"/>
    <mergeCell ref="G7:J7"/>
    <mergeCell ref="K7:N7"/>
    <mergeCell ref="O7:R7"/>
  </mergeCells>
  <hyperlinks>
    <hyperlink ref="AJ1" location="Content!A1" display="Content" xr:uid="{95FBD88E-D1BD-4450-90FF-ECDADF34D2BB}"/>
  </hyperlinks>
  <printOptions horizontalCentered="1"/>
  <pageMargins left="0.19685039370078741" right="0.19685039370078741" top="1.2598425196850394" bottom="0.74803149606299213" header="0.31496062992125984" footer="0.31496062992125984"/>
  <pageSetup paperSize="5" scale="60" fitToWidth="0"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F9BA2F-1825-4C39-BAE4-F8BC2300F5FA}">
  <sheetPr>
    <tabColor rgb="FFFF99FF"/>
  </sheetPr>
  <dimension ref="A1:X81"/>
  <sheetViews>
    <sheetView showGridLines="0" topLeftCell="G1" zoomScale="90" zoomScaleNormal="90" workbookViewId="0">
      <selection activeCell="G4" sqref="A4:V4"/>
    </sheetView>
  </sheetViews>
  <sheetFormatPr defaultColWidth="8.7109375" defaultRowHeight="12.75"/>
  <cols>
    <col min="1" max="1" width="71.42578125" style="1325" customWidth="1"/>
    <col min="2" max="2" width="19.28515625" style="1325" customWidth="1"/>
    <col min="3" max="3" width="20" style="1325" customWidth="1"/>
    <col min="4" max="8" width="19.28515625" style="1325" customWidth="1"/>
    <col min="9" max="9" width="22.42578125" style="1325" bestFit="1" customWidth="1"/>
    <col min="10" max="18" width="19.28515625" style="1325" customWidth="1"/>
    <col min="19" max="19" width="21.7109375" style="1325" customWidth="1"/>
    <col min="20" max="20" width="16.7109375" style="1325" customWidth="1"/>
    <col min="21" max="21" width="19.28515625" style="1325" customWidth="1"/>
    <col min="22" max="22" width="23.42578125" style="1325" customWidth="1"/>
    <col min="23" max="16384" width="8.7109375" style="1325"/>
  </cols>
  <sheetData>
    <row r="1" spans="1:24" s="974" customFormat="1" ht="16.149999999999999" customHeight="1" thickTop="1" thickBot="1">
      <c r="A1" s="1327" t="s">
        <v>1904</v>
      </c>
      <c r="V1" s="1328"/>
      <c r="X1" s="865" t="s">
        <v>263</v>
      </c>
    </row>
    <row r="2" spans="1:24" s="974" customFormat="1" ht="16.149999999999999" customHeight="1" thickTop="1">
      <c r="A2" s="1329"/>
    </row>
    <row r="3" spans="1:24" s="973" customFormat="1" ht="20.25" customHeight="1">
      <c r="A3" s="2074" t="s">
        <v>1905</v>
      </c>
      <c r="B3" s="2075"/>
      <c r="C3" s="2075"/>
      <c r="D3" s="2075"/>
      <c r="E3" s="2075"/>
      <c r="F3" s="2075"/>
      <c r="G3" s="2075"/>
      <c r="H3" s="2075"/>
      <c r="I3" s="2075"/>
      <c r="J3" s="2075"/>
      <c r="K3" s="2075"/>
      <c r="L3" s="2075"/>
      <c r="M3" s="2075"/>
      <c r="N3" s="2075"/>
      <c r="O3" s="2075"/>
      <c r="P3" s="2075"/>
      <c r="Q3" s="2075"/>
      <c r="R3" s="2075"/>
      <c r="S3" s="2075"/>
      <c r="T3" s="2075"/>
      <c r="U3" s="2075"/>
      <c r="V3" s="2075"/>
    </row>
    <row r="4" spans="1:24" s="973" customFormat="1" ht="21.75" customHeight="1">
      <c r="A4" s="2074" t="s">
        <v>1906</v>
      </c>
      <c r="B4" s="2075"/>
      <c r="C4" s="2075"/>
      <c r="D4" s="2075"/>
      <c r="E4" s="2075"/>
      <c r="F4" s="2075"/>
      <c r="G4" s="2075"/>
      <c r="H4" s="2075"/>
      <c r="I4" s="2075"/>
      <c r="J4" s="2075"/>
      <c r="K4" s="2075"/>
      <c r="L4" s="2075"/>
      <c r="M4" s="2075"/>
      <c r="N4" s="2075"/>
      <c r="O4" s="2075"/>
      <c r="P4" s="2075"/>
      <c r="Q4" s="2075"/>
      <c r="R4" s="2075"/>
      <c r="S4" s="2075"/>
      <c r="T4" s="2075"/>
      <c r="U4" s="2075"/>
      <c r="V4" s="2075"/>
    </row>
    <row r="5" spans="1:24" ht="13.5" thickBot="1">
      <c r="A5" s="1326"/>
    </row>
    <row r="6" spans="1:24">
      <c r="A6" s="2076" t="s">
        <v>1907</v>
      </c>
      <c r="B6" s="2849" t="s">
        <v>1908</v>
      </c>
      <c r="C6" s="2078"/>
      <c r="D6" s="2078"/>
      <c r="E6" s="2078"/>
      <c r="F6" s="2078"/>
      <c r="G6" s="2078"/>
      <c r="H6" s="2078"/>
      <c r="I6" s="2078"/>
      <c r="J6" s="2078"/>
      <c r="K6" s="2078"/>
      <c r="L6" s="2078"/>
      <c r="M6" s="2078"/>
      <c r="N6" s="2078"/>
      <c r="O6" s="2078"/>
      <c r="P6" s="2078"/>
      <c r="Q6" s="2078"/>
      <c r="R6" s="2078"/>
      <c r="S6" s="2078"/>
      <c r="T6" s="2078"/>
      <c r="U6" s="2078"/>
      <c r="V6" s="2079" t="s">
        <v>1909</v>
      </c>
    </row>
    <row r="7" spans="1:24">
      <c r="A7" s="2077"/>
      <c r="B7" s="2081" t="s">
        <v>1910</v>
      </c>
      <c r="C7" s="2082"/>
      <c r="D7" s="2850" t="s">
        <v>1911</v>
      </c>
      <c r="E7" s="2081"/>
      <c r="F7" s="2082"/>
      <c r="G7" s="2850" t="s">
        <v>1912</v>
      </c>
      <c r="H7" s="2081"/>
      <c r="I7" s="2082"/>
      <c r="J7" s="2068" t="s">
        <v>1913</v>
      </c>
      <c r="K7" s="2850" t="s">
        <v>1914</v>
      </c>
      <c r="L7" s="2081"/>
      <c r="M7" s="2081"/>
      <c r="N7" s="2081"/>
      <c r="O7" s="2081"/>
      <c r="P7" s="2081"/>
      <c r="Q7" s="2081"/>
      <c r="R7" s="2081"/>
      <c r="S7" s="2081"/>
      <c r="T7" s="2081"/>
      <c r="U7" s="2081"/>
      <c r="V7" s="2080"/>
    </row>
    <row r="8" spans="1:24">
      <c r="A8" s="2077"/>
      <c r="B8" s="2068" t="s">
        <v>1915</v>
      </c>
      <c r="C8" s="2084" t="s">
        <v>1916</v>
      </c>
      <c r="D8" s="2070" t="s">
        <v>1569</v>
      </c>
      <c r="E8" s="2068" t="s">
        <v>1570</v>
      </c>
      <c r="F8" s="2068" t="s">
        <v>1571</v>
      </c>
      <c r="G8" s="2070" t="s">
        <v>1376</v>
      </c>
      <c r="H8" s="2068" t="s">
        <v>1917</v>
      </c>
      <c r="I8" s="2068" t="s">
        <v>1918</v>
      </c>
      <c r="J8" s="2083"/>
      <c r="K8" s="2070" t="s">
        <v>1630</v>
      </c>
      <c r="L8" s="2070" t="s">
        <v>1628</v>
      </c>
      <c r="M8" s="2070" t="s">
        <v>1629</v>
      </c>
      <c r="N8" s="2071" t="s">
        <v>665</v>
      </c>
      <c r="O8" s="2072"/>
      <c r="P8" s="2072"/>
      <c r="Q8" s="2072"/>
      <c r="R8" s="2073"/>
      <c r="S8" s="2068" t="s">
        <v>1631</v>
      </c>
      <c r="T8" s="2068" t="s">
        <v>1650</v>
      </c>
      <c r="U8" s="2069" t="s">
        <v>1919</v>
      </c>
      <c r="V8" s="2080"/>
    </row>
    <row r="9" spans="1:24">
      <c r="A9" s="2851"/>
      <c r="B9" s="2852"/>
      <c r="C9" s="2853"/>
      <c r="D9" s="2854"/>
      <c r="E9" s="2852"/>
      <c r="F9" s="2852"/>
      <c r="G9" s="2854"/>
      <c r="H9" s="2852"/>
      <c r="I9" s="2852"/>
      <c r="J9" s="2852"/>
      <c r="K9" s="2854"/>
      <c r="L9" s="2854"/>
      <c r="M9" s="2854"/>
      <c r="N9" s="1391" t="s">
        <v>1920</v>
      </c>
      <c r="O9" s="1391" t="s">
        <v>1921</v>
      </c>
      <c r="P9" s="1391" t="s">
        <v>1922</v>
      </c>
      <c r="Q9" s="1391" t="s">
        <v>1923</v>
      </c>
      <c r="R9" s="1391" t="s">
        <v>578</v>
      </c>
      <c r="S9" s="2852"/>
      <c r="T9" s="2852"/>
      <c r="U9" s="2850"/>
      <c r="V9" s="2855"/>
    </row>
    <row r="10" spans="1:24" ht="13.5" thickBot="1">
      <c r="A10" s="1392" t="s">
        <v>1534</v>
      </c>
      <c r="B10" s="1393" t="s">
        <v>1535</v>
      </c>
      <c r="C10" s="1393" t="s">
        <v>1682</v>
      </c>
      <c r="D10" s="1393" t="s">
        <v>1539</v>
      </c>
      <c r="E10" s="1393" t="s">
        <v>1540</v>
      </c>
      <c r="F10" s="1393" t="s">
        <v>1541</v>
      </c>
      <c r="G10" s="1393" t="s">
        <v>1542</v>
      </c>
      <c r="H10" s="1393" t="s">
        <v>1543</v>
      </c>
      <c r="I10" s="1393" t="s">
        <v>1544</v>
      </c>
      <c r="J10" s="1393" t="s">
        <v>1545</v>
      </c>
      <c r="K10" s="1393" t="s">
        <v>1546</v>
      </c>
      <c r="L10" s="1393" t="s">
        <v>1547</v>
      </c>
      <c r="M10" s="1393" t="s">
        <v>1548</v>
      </c>
      <c r="N10" s="1393" t="s">
        <v>1548</v>
      </c>
      <c r="O10" s="1393" t="s">
        <v>1549</v>
      </c>
      <c r="P10" s="1393" t="s">
        <v>1550</v>
      </c>
      <c r="Q10" s="1393" t="s">
        <v>1551</v>
      </c>
      <c r="R10" s="1393" t="s">
        <v>1552</v>
      </c>
      <c r="S10" s="1393" t="s">
        <v>1553</v>
      </c>
      <c r="T10" s="1393" t="s">
        <v>1554</v>
      </c>
      <c r="U10" s="1393" t="s">
        <v>1683</v>
      </c>
      <c r="V10" s="1394" t="s">
        <v>1924</v>
      </c>
    </row>
    <row r="11" spans="1:24">
      <c r="A11" s="1330" t="s">
        <v>1925</v>
      </c>
      <c r="B11" s="1395">
        <f>B12+B13</f>
        <v>0</v>
      </c>
      <c r="C11" s="1395">
        <f t="shared" ref="C11:U11" si="0">C12+C13</f>
        <v>0</v>
      </c>
      <c r="D11" s="1395">
        <f t="shared" si="0"/>
        <v>0</v>
      </c>
      <c r="E11" s="1395">
        <f t="shared" si="0"/>
        <v>0</v>
      </c>
      <c r="F11" s="1395">
        <f t="shared" si="0"/>
        <v>0</v>
      </c>
      <c r="G11" s="1395">
        <f t="shared" si="0"/>
        <v>0</v>
      </c>
      <c r="H11" s="1395">
        <f t="shared" si="0"/>
        <v>0</v>
      </c>
      <c r="I11" s="1395">
        <f t="shared" si="0"/>
        <v>0</v>
      </c>
      <c r="J11" s="1395">
        <f t="shared" si="0"/>
        <v>0</v>
      </c>
      <c r="K11" s="1395">
        <f t="shared" si="0"/>
        <v>0</v>
      </c>
      <c r="L11" s="1395">
        <f t="shared" si="0"/>
        <v>0</v>
      </c>
      <c r="M11" s="1395">
        <f t="shared" si="0"/>
        <v>0</v>
      </c>
      <c r="N11" s="1395">
        <f t="shared" si="0"/>
        <v>0</v>
      </c>
      <c r="O11" s="1395">
        <f t="shared" si="0"/>
        <v>0</v>
      </c>
      <c r="P11" s="1395">
        <f t="shared" si="0"/>
        <v>0</v>
      </c>
      <c r="Q11" s="1395">
        <f t="shared" si="0"/>
        <v>0</v>
      </c>
      <c r="R11" s="1395">
        <f t="shared" si="0"/>
        <v>0</v>
      </c>
      <c r="S11" s="1395">
        <f t="shared" si="0"/>
        <v>0</v>
      </c>
      <c r="T11" s="1395">
        <f t="shared" si="0"/>
        <v>0</v>
      </c>
      <c r="U11" s="1395">
        <f t="shared" si="0"/>
        <v>0</v>
      </c>
      <c r="V11" s="1396">
        <f>V12+V13</f>
        <v>0</v>
      </c>
    </row>
    <row r="12" spans="1:24">
      <c r="A12" s="1397" t="s">
        <v>1926</v>
      </c>
      <c r="B12" s="1398"/>
      <c r="C12" s="1398"/>
      <c r="D12" s="1398"/>
      <c r="E12" s="1398"/>
      <c r="F12" s="1398"/>
      <c r="G12" s="1398"/>
      <c r="H12" s="1398"/>
      <c r="I12" s="1398"/>
      <c r="J12" s="1398"/>
      <c r="K12" s="1398"/>
      <c r="L12" s="1398"/>
      <c r="M12" s="1398"/>
      <c r="N12" s="1398"/>
      <c r="O12" s="1398"/>
      <c r="P12" s="1398"/>
      <c r="Q12" s="1398"/>
      <c r="R12" s="1398"/>
      <c r="S12" s="1398"/>
      <c r="T12" s="1398"/>
      <c r="U12" s="1398"/>
      <c r="V12" s="1396">
        <f t="shared" ref="V12:V43" si="1">SUM(B12:U12)</f>
        <v>0</v>
      </c>
    </row>
    <row r="13" spans="1:24">
      <c r="A13" s="1397" t="s">
        <v>1927</v>
      </c>
      <c r="B13" s="1395">
        <f>B14+B15</f>
        <v>0</v>
      </c>
      <c r="C13" s="1395">
        <f t="shared" ref="C13:V13" si="2">C14+C15</f>
        <v>0</v>
      </c>
      <c r="D13" s="1395">
        <f t="shared" si="2"/>
        <v>0</v>
      </c>
      <c r="E13" s="1395">
        <f t="shared" si="2"/>
        <v>0</v>
      </c>
      <c r="F13" s="1395">
        <f t="shared" si="2"/>
        <v>0</v>
      </c>
      <c r="G13" s="1395">
        <f t="shared" si="2"/>
        <v>0</v>
      </c>
      <c r="H13" s="1395">
        <f t="shared" si="2"/>
        <v>0</v>
      </c>
      <c r="I13" s="1395">
        <f t="shared" si="2"/>
        <v>0</v>
      </c>
      <c r="J13" s="1395">
        <f t="shared" si="2"/>
        <v>0</v>
      </c>
      <c r="K13" s="1395">
        <f t="shared" si="2"/>
        <v>0</v>
      </c>
      <c r="L13" s="1395">
        <f t="shared" si="2"/>
        <v>0</v>
      </c>
      <c r="M13" s="1395">
        <f t="shared" si="2"/>
        <v>0</v>
      </c>
      <c r="N13" s="1395">
        <f t="shared" si="2"/>
        <v>0</v>
      </c>
      <c r="O13" s="1395">
        <f t="shared" si="2"/>
        <v>0</v>
      </c>
      <c r="P13" s="1395">
        <f t="shared" si="2"/>
        <v>0</v>
      </c>
      <c r="Q13" s="1395">
        <f t="shared" si="2"/>
        <v>0</v>
      </c>
      <c r="R13" s="1395">
        <f t="shared" si="2"/>
        <v>0</v>
      </c>
      <c r="S13" s="1395">
        <f t="shared" si="2"/>
        <v>0</v>
      </c>
      <c r="T13" s="1395">
        <f t="shared" si="2"/>
        <v>0</v>
      </c>
      <c r="U13" s="1395">
        <f t="shared" si="2"/>
        <v>0</v>
      </c>
      <c r="V13" s="1396">
        <f t="shared" si="2"/>
        <v>0</v>
      </c>
    </row>
    <row r="14" spans="1:24">
      <c r="A14" s="1399" t="s">
        <v>1928</v>
      </c>
      <c r="B14" s="1398"/>
      <c r="C14" s="1398"/>
      <c r="D14" s="1398"/>
      <c r="E14" s="1398"/>
      <c r="F14" s="1398"/>
      <c r="G14" s="1398"/>
      <c r="H14" s="1398"/>
      <c r="I14" s="1398"/>
      <c r="J14" s="1398"/>
      <c r="K14" s="1398"/>
      <c r="L14" s="1398"/>
      <c r="M14" s="1398"/>
      <c r="N14" s="1398"/>
      <c r="O14" s="1398"/>
      <c r="P14" s="1398"/>
      <c r="Q14" s="1398"/>
      <c r="R14" s="1398"/>
      <c r="S14" s="1398"/>
      <c r="T14" s="1398"/>
      <c r="U14" s="1398"/>
      <c r="V14" s="1396">
        <f t="shared" si="1"/>
        <v>0</v>
      </c>
    </row>
    <row r="15" spans="1:24">
      <c r="A15" s="1397" t="s">
        <v>1929</v>
      </c>
      <c r="B15" s="1398"/>
      <c r="C15" s="1398"/>
      <c r="D15" s="1398"/>
      <c r="E15" s="1398"/>
      <c r="F15" s="1398"/>
      <c r="G15" s="1398"/>
      <c r="H15" s="1398"/>
      <c r="I15" s="1398"/>
      <c r="J15" s="1398"/>
      <c r="K15" s="1398"/>
      <c r="L15" s="1398"/>
      <c r="M15" s="1398"/>
      <c r="N15" s="1398"/>
      <c r="O15" s="1398"/>
      <c r="P15" s="1398"/>
      <c r="Q15" s="1398"/>
      <c r="R15" s="1398"/>
      <c r="S15" s="1398"/>
      <c r="T15" s="1398"/>
      <c r="U15" s="1398"/>
      <c r="V15" s="1396">
        <f t="shared" si="1"/>
        <v>0</v>
      </c>
    </row>
    <row r="16" spans="1:24">
      <c r="A16" s="1330" t="s">
        <v>1930</v>
      </c>
      <c r="B16" s="1395">
        <f>B17+B18</f>
        <v>0</v>
      </c>
      <c r="C16" s="1395">
        <f t="shared" ref="C16:V16" si="3">C17+C18</f>
        <v>0</v>
      </c>
      <c r="D16" s="1395">
        <f t="shared" si="3"/>
        <v>0</v>
      </c>
      <c r="E16" s="1395">
        <f t="shared" si="3"/>
        <v>0</v>
      </c>
      <c r="F16" s="1395">
        <f t="shared" si="3"/>
        <v>0</v>
      </c>
      <c r="G16" s="1395">
        <f t="shared" si="3"/>
        <v>0</v>
      </c>
      <c r="H16" s="1395">
        <f t="shared" si="3"/>
        <v>0</v>
      </c>
      <c r="I16" s="1395">
        <f t="shared" si="3"/>
        <v>0</v>
      </c>
      <c r="J16" s="1395">
        <f t="shared" si="3"/>
        <v>0</v>
      </c>
      <c r="K16" s="1395">
        <f t="shared" si="3"/>
        <v>0</v>
      </c>
      <c r="L16" s="1395">
        <f t="shared" si="3"/>
        <v>0</v>
      </c>
      <c r="M16" s="1395">
        <f t="shared" si="3"/>
        <v>0</v>
      </c>
      <c r="N16" s="1395">
        <f t="shared" si="3"/>
        <v>0</v>
      </c>
      <c r="O16" s="1395">
        <f t="shared" si="3"/>
        <v>0</v>
      </c>
      <c r="P16" s="1395">
        <f t="shared" si="3"/>
        <v>0</v>
      </c>
      <c r="Q16" s="1395">
        <f t="shared" si="3"/>
        <v>0</v>
      </c>
      <c r="R16" s="1395">
        <f t="shared" si="3"/>
        <v>0</v>
      </c>
      <c r="S16" s="1395">
        <f t="shared" si="3"/>
        <v>0</v>
      </c>
      <c r="T16" s="1395">
        <f t="shared" si="3"/>
        <v>0</v>
      </c>
      <c r="U16" s="1395">
        <f t="shared" si="3"/>
        <v>0</v>
      </c>
      <c r="V16" s="1396">
        <f t="shared" si="3"/>
        <v>0</v>
      </c>
    </row>
    <row r="17" spans="1:22">
      <c r="A17" s="1397" t="s">
        <v>1931</v>
      </c>
      <c r="B17" s="1398"/>
      <c r="C17" s="1398"/>
      <c r="D17" s="1398"/>
      <c r="E17" s="1398"/>
      <c r="F17" s="1398"/>
      <c r="G17" s="1398"/>
      <c r="H17" s="1398"/>
      <c r="I17" s="1398"/>
      <c r="J17" s="1398"/>
      <c r="K17" s="1398"/>
      <c r="L17" s="1398"/>
      <c r="M17" s="1398"/>
      <c r="N17" s="1398"/>
      <c r="O17" s="1398"/>
      <c r="P17" s="1398"/>
      <c r="Q17" s="1398"/>
      <c r="R17" s="1398"/>
      <c r="S17" s="1398"/>
      <c r="T17" s="1398"/>
      <c r="U17" s="1398"/>
      <c r="V17" s="1396">
        <f t="shared" si="1"/>
        <v>0</v>
      </c>
    </row>
    <row r="18" spans="1:22">
      <c r="A18" s="1397" t="s">
        <v>1932</v>
      </c>
      <c r="B18" s="1395">
        <f>B19+B20</f>
        <v>0</v>
      </c>
      <c r="C18" s="1395">
        <f t="shared" ref="C18:V18" si="4">C19+C20</f>
        <v>0</v>
      </c>
      <c r="D18" s="1395">
        <f t="shared" si="4"/>
        <v>0</v>
      </c>
      <c r="E18" s="1395">
        <f t="shared" si="4"/>
        <v>0</v>
      </c>
      <c r="F18" s="1395">
        <f t="shared" si="4"/>
        <v>0</v>
      </c>
      <c r="G18" s="1395">
        <f t="shared" si="4"/>
        <v>0</v>
      </c>
      <c r="H18" s="1395">
        <f t="shared" si="4"/>
        <v>0</v>
      </c>
      <c r="I18" s="1395">
        <f t="shared" si="4"/>
        <v>0</v>
      </c>
      <c r="J18" s="1395">
        <f t="shared" si="4"/>
        <v>0</v>
      </c>
      <c r="K18" s="1395">
        <f t="shared" si="4"/>
        <v>0</v>
      </c>
      <c r="L18" s="1395">
        <f t="shared" si="4"/>
        <v>0</v>
      </c>
      <c r="M18" s="1395">
        <f t="shared" si="4"/>
        <v>0</v>
      </c>
      <c r="N18" s="1395">
        <f t="shared" si="4"/>
        <v>0</v>
      </c>
      <c r="O18" s="1395">
        <f t="shared" si="4"/>
        <v>0</v>
      </c>
      <c r="P18" s="1395">
        <f t="shared" si="4"/>
        <v>0</v>
      </c>
      <c r="Q18" s="1395">
        <f t="shared" si="4"/>
        <v>0</v>
      </c>
      <c r="R18" s="1395">
        <f t="shared" si="4"/>
        <v>0</v>
      </c>
      <c r="S18" s="1395">
        <f t="shared" si="4"/>
        <v>0</v>
      </c>
      <c r="T18" s="1395">
        <f t="shared" si="4"/>
        <v>0</v>
      </c>
      <c r="U18" s="1395">
        <f t="shared" si="4"/>
        <v>0</v>
      </c>
      <c r="V18" s="1400">
        <f t="shared" si="4"/>
        <v>0</v>
      </c>
    </row>
    <row r="19" spans="1:22">
      <c r="A19" s="1397" t="s">
        <v>1933</v>
      </c>
      <c r="B19" s="1398"/>
      <c r="C19" s="1398"/>
      <c r="D19" s="1398"/>
      <c r="E19" s="1398"/>
      <c r="F19" s="1398"/>
      <c r="G19" s="1398"/>
      <c r="H19" s="1398"/>
      <c r="I19" s="1398"/>
      <c r="J19" s="1398"/>
      <c r="K19" s="1398"/>
      <c r="L19" s="1398"/>
      <c r="M19" s="1398"/>
      <c r="N19" s="1398"/>
      <c r="O19" s="1398"/>
      <c r="P19" s="1398"/>
      <c r="Q19" s="1398"/>
      <c r="R19" s="1398"/>
      <c r="S19" s="1398"/>
      <c r="T19" s="1398"/>
      <c r="U19" s="1398"/>
      <c r="V19" s="1396">
        <f t="shared" si="1"/>
        <v>0</v>
      </c>
    </row>
    <row r="20" spans="1:22">
      <c r="A20" s="1397" t="s">
        <v>1934</v>
      </c>
      <c r="B20" s="1398"/>
      <c r="C20" s="1398"/>
      <c r="D20" s="1398"/>
      <c r="E20" s="1398"/>
      <c r="F20" s="1398"/>
      <c r="G20" s="1398"/>
      <c r="H20" s="1398"/>
      <c r="I20" s="1398"/>
      <c r="J20" s="1398"/>
      <c r="K20" s="1398"/>
      <c r="L20" s="1398"/>
      <c r="M20" s="1398"/>
      <c r="N20" s="1398"/>
      <c r="O20" s="1398"/>
      <c r="P20" s="1398"/>
      <c r="Q20" s="1398"/>
      <c r="R20" s="1398"/>
      <c r="S20" s="1398"/>
      <c r="T20" s="1398"/>
      <c r="U20" s="1398"/>
      <c r="V20" s="1396">
        <f t="shared" si="1"/>
        <v>0</v>
      </c>
    </row>
    <row r="21" spans="1:22">
      <c r="A21" s="1330" t="s">
        <v>1935</v>
      </c>
      <c r="B21" s="1395">
        <f>B22+B23</f>
        <v>0</v>
      </c>
      <c r="C21" s="1395">
        <f t="shared" ref="C21:V21" si="5">C22+C23</f>
        <v>0</v>
      </c>
      <c r="D21" s="1395">
        <f t="shared" si="5"/>
        <v>0</v>
      </c>
      <c r="E21" s="1395">
        <f t="shared" si="5"/>
        <v>0</v>
      </c>
      <c r="F21" s="1395">
        <f t="shared" si="5"/>
        <v>0</v>
      </c>
      <c r="G21" s="1395">
        <f t="shared" si="5"/>
        <v>0</v>
      </c>
      <c r="H21" s="1395">
        <f t="shared" si="5"/>
        <v>0</v>
      </c>
      <c r="I21" s="1395">
        <f t="shared" si="5"/>
        <v>0</v>
      </c>
      <c r="J21" s="1395">
        <f t="shared" si="5"/>
        <v>0</v>
      </c>
      <c r="K21" s="1395">
        <f t="shared" si="5"/>
        <v>0</v>
      </c>
      <c r="L21" s="1395">
        <f t="shared" si="5"/>
        <v>0</v>
      </c>
      <c r="M21" s="1395">
        <f t="shared" si="5"/>
        <v>0</v>
      </c>
      <c r="N21" s="1395">
        <f t="shared" si="5"/>
        <v>0</v>
      </c>
      <c r="O21" s="1395">
        <f t="shared" si="5"/>
        <v>0</v>
      </c>
      <c r="P21" s="1395">
        <f t="shared" si="5"/>
        <v>0</v>
      </c>
      <c r="Q21" s="1395">
        <f t="shared" si="5"/>
        <v>0</v>
      </c>
      <c r="R21" s="1395">
        <f t="shared" si="5"/>
        <v>0</v>
      </c>
      <c r="S21" s="1395">
        <f t="shared" si="5"/>
        <v>0</v>
      </c>
      <c r="T21" s="1395">
        <f t="shared" si="5"/>
        <v>0</v>
      </c>
      <c r="U21" s="1395">
        <f t="shared" si="5"/>
        <v>0</v>
      </c>
      <c r="V21" s="1396">
        <f t="shared" si="5"/>
        <v>0</v>
      </c>
    </row>
    <row r="22" spans="1:22">
      <c r="A22" s="1397" t="s">
        <v>1936</v>
      </c>
      <c r="B22" s="1398"/>
      <c r="C22" s="1398"/>
      <c r="D22" s="1398"/>
      <c r="E22" s="1398"/>
      <c r="F22" s="1398"/>
      <c r="G22" s="1398"/>
      <c r="H22" s="1398"/>
      <c r="I22" s="1398"/>
      <c r="J22" s="1398"/>
      <c r="K22" s="1398"/>
      <c r="L22" s="1398"/>
      <c r="M22" s="1398"/>
      <c r="N22" s="1398"/>
      <c r="O22" s="1398"/>
      <c r="P22" s="1398"/>
      <c r="Q22" s="1398"/>
      <c r="R22" s="1398"/>
      <c r="S22" s="1398"/>
      <c r="T22" s="1398"/>
      <c r="U22" s="1398"/>
      <c r="V22" s="1396">
        <f t="shared" si="1"/>
        <v>0</v>
      </c>
    </row>
    <row r="23" spans="1:22">
      <c r="A23" s="1397" t="s">
        <v>1937</v>
      </c>
      <c r="B23" s="1395">
        <f>B24+B25</f>
        <v>0</v>
      </c>
      <c r="C23" s="1395">
        <f t="shared" ref="C23:V23" si="6">C24+C25</f>
        <v>0</v>
      </c>
      <c r="D23" s="1395">
        <f t="shared" si="6"/>
        <v>0</v>
      </c>
      <c r="E23" s="1395">
        <f t="shared" si="6"/>
        <v>0</v>
      </c>
      <c r="F23" s="1395">
        <f t="shared" si="6"/>
        <v>0</v>
      </c>
      <c r="G23" s="1395">
        <f t="shared" si="6"/>
        <v>0</v>
      </c>
      <c r="H23" s="1395">
        <f t="shared" si="6"/>
        <v>0</v>
      </c>
      <c r="I23" s="1395">
        <f t="shared" si="6"/>
        <v>0</v>
      </c>
      <c r="J23" s="1395">
        <f t="shared" si="6"/>
        <v>0</v>
      </c>
      <c r="K23" s="1395">
        <f t="shared" si="6"/>
        <v>0</v>
      </c>
      <c r="L23" s="1395">
        <f t="shared" si="6"/>
        <v>0</v>
      </c>
      <c r="M23" s="1395">
        <f t="shared" si="6"/>
        <v>0</v>
      </c>
      <c r="N23" s="1395">
        <f t="shared" si="6"/>
        <v>0</v>
      </c>
      <c r="O23" s="1395">
        <f t="shared" si="6"/>
        <v>0</v>
      </c>
      <c r="P23" s="1395">
        <f t="shared" si="6"/>
        <v>0</v>
      </c>
      <c r="Q23" s="1395">
        <f t="shared" si="6"/>
        <v>0</v>
      </c>
      <c r="R23" s="1395">
        <f t="shared" si="6"/>
        <v>0</v>
      </c>
      <c r="S23" s="1395">
        <f t="shared" si="6"/>
        <v>0</v>
      </c>
      <c r="T23" s="1395">
        <f t="shared" si="6"/>
        <v>0</v>
      </c>
      <c r="U23" s="1395">
        <f t="shared" si="6"/>
        <v>0</v>
      </c>
      <c r="V23" s="1400">
        <f t="shared" si="6"/>
        <v>0</v>
      </c>
    </row>
    <row r="24" spans="1:22">
      <c r="A24" s="1397" t="s">
        <v>1938</v>
      </c>
      <c r="B24" s="1398"/>
      <c r="C24" s="1398"/>
      <c r="D24" s="1398"/>
      <c r="E24" s="1398"/>
      <c r="F24" s="1398"/>
      <c r="G24" s="1398"/>
      <c r="H24" s="1398"/>
      <c r="I24" s="1398"/>
      <c r="J24" s="1398"/>
      <c r="K24" s="1398"/>
      <c r="L24" s="1398"/>
      <c r="M24" s="1398"/>
      <c r="N24" s="1398"/>
      <c r="O24" s="1398"/>
      <c r="P24" s="1398"/>
      <c r="Q24" s="1398"/>
      <c r="R24" s="1398"/>
      <c r="S24" s="1398"/>
      <c r="T24" s="1398"/>
      <c r="U24" s="1398"/>
      <c r="V24" s="1396">
        <f t="shared" si="1"/>
        <v>0</v>
      </c>
    </row>
    <row r="25" spans="1:22">
      <c r="A25" s="1397" t="s">
        <v>1939</v>
      </c>
      <c r="B25" s="1398"/>
      <c r="C25" s="1398"/>
      <c r="D25" s="1398"/>
      <c r="E25" s="1398"/>
      <c r="F25" s="1398"/>
      <c r="G25" s="1398"/>
      <c r="H25" s="1398"/>
      <c r="I25" s="1398"/>
      <c r="J25" s="1398"/>
      <c r="K25" s="1398"/>
      <c r="L25" s="1398"/>
      <c r="M25" s="1398"/>
      <c r="N25" s="1398"/>
      <c r="O25" s="1398"/>
      <c r="P25" s="1398"/>
      <c r="Q25" s="1398"/>
      <c r="R25" s="1398"/>
      <c r="S25" s="1398"/>
      <c r="T25" s="1398"/>
      <c r="U25" s="1398"/>
      <c r="V25" s="1396">
        <f t="shared" si="1"/>
        <v>0</v>
      </c>
    </row>
    <row r="26" spans="1:22">
      <c r="A26" s="1330" t="s">
        <v>1940</v>
      </c>
      <c r="B26" s="1395">
        <f>B27+B28</f>
        <v>0</v>
      </c>
      <c r="C26" s="1395">
        <f t="shared" ref="C26:V26" si="7">C27+C28</f>
        <v>0</v>
      </c>
      <c r="D26" s="1395">
        <f t="shared" si="7"/>
        <v>0</v>
      </c>
      <c r="E26" s="1395">
        <f t="shared" si="7"/>
        <v>0</v>
      </c>
      <c r="F26" s="1395">
        <f t="shared" si="7"/>
        <v>0</v>
      </c>
      <c r="G26" s="1395">
        <f t="shared" si="7"/>
        <v>0</v>
      </c>
      <c r="H26" s="1395">
        <f t="shared" si="7"/>
        <v>0</v>
      </c>
      <c r="I26" s="1395">
        <f t="shared" si="7"/>
        <v>0</v>
      </c>
      <c r="J26" s="1395">
        <f t="shared" si="7"/>
        <v>0</v>
      </c>
      <c r="K26" s="1395">
        <f t="shared" si="7"/>
        <v>0</v>
      </c>
      <c r="L26" s="1395">
        <f t="shared" si="7"/>
        <v>0</v>
      </c>
      <c r="M26" s="1395">
        <f t="shared" si="7"/>
        <v>0</v>
      </c>
      <c r="N26" s="1395">
        <f t="shared" si="7"/>
        <v>0</v>
      </c>
      <c r="O26" s="1395">
        <f t="shared" si="7"/>
        <v>0</v>
      </c>
      <c r="P26" s="1395">
        <f t="shared" si="7"/>
        <v>0</v>
      </c>
      <c r="Q26" s="1395">
        <f t="shared" si="7"/>
        <v>0</v>
      </c>
      <c r="R26" s="1395">
        <f t="shared" si="7"/>
        <v>0</v>
      </c>
      <c r="S26" s="1395">
        <f t="shared" si="7"/>
        <v>0</v>
      </c>
      <c r="T26" s="1395">
        <f t="shared" si="7"/>
        <v>0</v>
      </c>
      <c r="U26" s="1395">
        <f t="shared" si="7"/>
        <v>0</v>
      </c>
      <c r="V26" s="1396">
        <f t="shared" si="7"/>
        <v>0</v>
      </c>
    </row>
    <row r="27" spans="1:22">
      <c r="A27" s="1397" t="s">
        <v>1941</v>
      </c>
      <c r="B27" s="1398"/>
      <c r="C27" s="1398"/>
      <c r="D27" s="1398"/>
      <c r="E27" s="1398"/>
      <c r="F27" s="1398"/>
      <c r="G27" s="1398"/>
      <c r="H27" s="1398"/>
      <c r="I27" s="1398"/>
      <c r="J27" s="1398"/>
      <c r="K27" s="1398"/>
      <c r="L27" s="1398"/>
      <c r="M27" s="1398"/>
      <c r="N27" s="1398"/>
      <c r="O27" s="1398"/>
      <c r="P27" s="1398"/>
      <c r="Q27" s="1398"/>
      <c r="R27" s="1398"/>
      <c r="S27" s="1398"/>
      <c r="T27" s="1398"/>
      <c r="U27" s="1398"/>
      <c r="V27" s="1396">
        <f t="shared" si="1"/>
        <v>0</v>
      </c>
    </row>
    <row r="28" spans="1:22">
      <c r="A28" s="1397" t="s">
        <v>1942</v>
      </c>
      <c r="B28" s="1395">
        <f>B29+B30</f>
        <v>0</v>
      </c>
      <c r="C28" s="1395">
        <f t="shared" ref="C28:V28" si="8">C29+C30</f>
        <v>0</v>
      </c>
      <c r="D28" s="1395">
        <f t="shared" si="8"/>
        <v>0</v>
      </c>
      <c r="E28" s="1395">
        <f t="shared" si="8"/>
        <v>0</v>
      </c>
      <c r="F28" s="1395">
        <f t="shared" si="8"/>
        <v>0</v>
      </c>
      <c r="G28" s="1395">
        <f t="shared" si="8"/>
        <v>0</v>
      </c>
      <c r="H28" s="1395">
        <f t="shared" si="8"/>
        <v>0</v>
      </c>
      <c r="I28" s="1395">
        <f t="shared" si="8"/>
        <v>0</v>
      </c>
      <c r="J28" s="1395">
        <f t="shared" si="8"/>
        <v>0</v>
      </c>
      <c r="K28" s="1395">
        <f t="shared" si="8"/>
        <v>0</v>
      </c>
      <c r="L28" s="1395">
        <f t="shared" si="8"/>
        <v>0</v>
      </c>
      <c r="M28" s="1395">
        <f t="shared" si="8"/>
        <v>0</v>
      </c>
      <c r="N28" s="1395">
        <f t="shared" si="8"/>
        <v>0</v>
      </c>
      <c r="O28" s="1395">
        <f t="shared" si="8"/>
        <v>0</v>
      </c>
      <c r="P28" s="1395">
        <f t="shared" si="8"/>
        <v>0</v>
      </c>
      <c r="Q28" s="1395">
        <f t="shared" si="8"/>
        <v>0</v>
      </c>
      <c r="R28" s="1395">
        <f t="shared" si="8"/>
        <v>0</v>
      </c>
      <c r="S28" s="1395">
        <f t="shared" si="8"/>
        <v>0</v>
      </c>
      <c r="T28" s="1395">
        <f t="shared" si="8"/>
        <v>0</v>
      </c>
      <c r="U28" s="1395">
        <f t="shared" si="8"/>
        <v>0</v>
      </c>
      <c r="V28" s="1400">
        <f t="shared" si="8"/>
        <v>0</v>
      </c>
    </row>
    <row r="29" spans="1:22">
      <c r="A29" s="1397" t="s">
        <v>1943</v>
      </c>
      <c r="B29" s="1398"/>
      <c r="C29" s="1398"/>
      <c r="D29" s="1398"/>
      <c r="E29" s="1398"/>
      <c r="F29" s="1398"/>
      <c r="G29" s="1398"/>
      <c r="H29" s="1398"/>
      <c r="I29" s="1398"/>
      <c r="J29" s="1398"/>
      <c r="K29" s="1398"/>
      <c r="L29" s="1398"/>
      <c r="M29" s="1398"/>
      <c r="N29" s="1398"/>
      <c r="O29" s="1398"/>
      <c r="P29" s="1398"/>
      <c r="Q29" s="1398"/>
      <c r="R29" s="1398"/>
      <c r="S29" s="1398"/>
      <c r="T29" s="1398"/>
      <c r="U29" s="1398"/>
      <c r="V29" s="1396">
        <f t="shared" si="1"/>
        <v>0</v>
      </c>
    </row>
    <row r="30" spans="1:22">
      <c r="A30" s="1397" t="s">
        <v>1944</v>
      </c>
      <c r="B30" s="1398"/>
      <c r="C30" s="1398"/>
      <c r="D30" s="1398"/>
      <c r="E30" s="1398"/>
      <c r="F30" s="1398"/>
      <c r="G30" s="1398"/>
      <c r="H30" s="1398"/>
      <c r="I30" s="1398"/>
      <c r="J30" s="1398"/>
      <c r="K30" s="1398"/>
      <c r="L30" s="1398"/>
      <c r="M30" s="1398"/>
      <c r="N30" s="1398"/>
      <c r="O30" s="1398"/>
      <c r="P30" s="1398"/>
      <c r="Q30" s="1398"/>
      <c r="R30" s="1398"/>
      <c r="S30" s="1398"/>
      <c r="T30" s="1398"/>
      <c r="U30" s="1398"/>
      <c r="V30" s="1396">
        <f t="shared" si="1"/>
        <v>0</v>
      </c>
    </row>
    <row r="31" spans="1:22">
      <c r="A31" s="1330" t="s">
        <v>1945</v>
      </c>
      <c r="B31" s="1395">
        <f>B32+B33</f>
        <v>0</v>
      </c>
      <c r="C31" s="1395">
        <f t="shared" ref="C31:V31" si="9">C32+C33</f>
        <v>0</v>
      </c>
      <c r="D31" s="1395">
        <f t="shared" si="9"/>
        <v>0</v>
      </c>
      <c r="E31" s="1395">
        <f t="shared" si="9"/>
        <v>0</v>
      </c>
      <c r="F31" s="1395">
        <f t="shared" si="9"/>
        <v>0</v>
      </c>
      <c r="G31" s="1395">
        <f t="shared" si="9"/>
        <v>0</v>
      </c>
      <c r="H31" s="1395">
        <f t="shared" si="9"/>
        <v>0</v>
      </c>
      <c r="I31" s="1395">
        <f t="shared" si="9"/>
        <v>0</v>
      </c>
      <c r="J31" s="1395">
        <f t="shared" si="9"/>
        <v>0</v>
      </c>
      <c r="K31" s="1395">
        <f t="shared" si="9"/>
        <v>0</v>
      </c>
      <c r="L31" s="1395">
        <f t="shared" si="9"/>
        <v>0</v>
      </c>
      <c r="M31" s="1395">
        <f t="shared" si="9"/>
        <v>0</v>
      </c>
      <c r="N31" s="1395">
        <f t="shared" si="9"/>
        <v>0</v>
      </c>
      <c r="O31" s="1395">
        <f t="shared" si="9"/>
        <v>0</v>
      </c>
      <c r="P31" s="1395">
        <f t="shared" si="9"/>
        <v>0</v>
      </c>
      <c r="Q31" s="1395">
        <f t="shared" si="9"/>
        <v>0</v>
      </c>
      <c r="R31" s="1395">
        <f t="shared" si="9"/>
        <v>0</v>
      </c>
      <c r="S31" s="1395">
        <f t="shared" si="9"/>
        <v>0</v>
      </c>
      <c r="T31" s="1395">
        <f t="shared" si="9"/>
        <v>0</v>
      </c>
      <c r="U31" s="1395">
        <f t="shared" si="9"/>
        <v>0</v>
      </c>
      <c r="V31" s="1396">
        <f t="shared" si="9"/>
        <v>0</v>
      </c>
    </row>
    <row r="32" spans="1:22">
      <c r="A32" s="1397" t="s">
        <v>1946</v>
      </c>
      <c r="B32" s="1398"/>
      <c r="C32" s="1398"/>
      <c r="D32" s="1398"/>
      <c r="E32" s="1398"/>
      <c r="F32" s="1398"/>
      <c r="G32" s="1398"/>
      <c r="H32" s="1398"/>
      <c r="I32" s="1398"/>
      <c r="J32" s="1398"/>
      <c r="K32" s="1398"/>
      <c r="L32" s="1398"/>
      <c r="M32" s="1398"/>
      <c r="N32" s="1398"/>
      <c r="O32" s="1398"/>
      <c r="P32" s="1398"/>
      <c r="Q32" s="1398"/>
      <c r="R32" s="1398"/>
      <c r="S32" s="1398"/>
      <c r="T32" s="1398"/>
      <c r="U32" s="1398"/>
      <c r="V32" s="1396">
        <f t="shared" si="1"/>
        <v>0</v>
      </c>
    </row>
    <row r="33" spans="1:22">
      <c r="A33" s="1397" t="s">
        <v>1947</v>
      </c>
      <c r="B33" s="1395">
        <f>B34+B35</f>
        <v>0</v>
      </c>
      <c r="C33" s="1395">
        <f t="shared" ref="C33:V33" si="10">C34+C35</f>
        <v>0</v>
      </c>
      <c r="D33" s="1395">
        <f t="shared" si="10"/>
        <v>0</v>
      </c>
      <c r="E33" s="1395">
        <f t="shared" si="10"/>
        <v>0</v>
      </c>
      <c r="F33" s="1395">
        <f t="shared" si="10"/>
        <v>0</v>
      </c>
      <c r="G33" s="1395">
        <f t="shared" si="10"/>
        <v>0</v>
      </c>
      <c r="H33" s="1395">
        <f t="shared" si="10"/>
        <v>0</v>
      </c>
      <c r="I33" s="1395">
        <f t="shared" si="10"/>
        <v>0</v>
      </c>
      <c r="J33" s="1395">
        <f t="shared" si="10"/>
        <v>0</v>
      </c>
      <c r="K33" s="1395">
        <f t="shared" si="10"/>
        <v>0</v>
      </c>
      <c r="L33" s="1395">
        <f t="shared" si="10"/>
        <v>0</v>
      </c>
      <c r="M33" s="1395">
        <f t="shared" si="10"/>
        <v>0</v>
      </c>
      <c r="N33" s="1395">
        <f t="shared" si="10"/>
        <v>0</v>
      </c>
      <c r="O33" s="1395">
        <f t="shared" si="10"/>
        <v>0</v>
      </c>
      <c r="P33" s="1395">
        <f t="shared" si="10"/>
        <v>0</v>
      </c>
      <c r="Q33" s="1395">
        <f t="shared" si="10"/>
        <v>0</v>
      </c>
      <c r="R33" s="1395">
        <f t="shared" si="10"/>
        <v>0</v>
      </c>
      <c r="S33" s="1395">
        <f t="shared" si="10"/>
        <v>0</v>
      </c>
      <c r="T33" s="1395">
        <f t="shared" si="10"/>
        <v>0</v>
      </c>
      <c r="U33" s="1395">
        <f t="shared" si="10"/>
        <v>0</v>
      </c>
      <c r="V33" s="1400">
        <f t="shared" si="10"/>
        <v>0</v>
      </c>
    </row>
    <row r="34" spans="1:22">
      <c r="A34" s="1397" t="s">
        <v>1948</v>
      </c>
      <c r="B34" s="1398"/>
      <c r="C34" s="1398"/>
      <c r="D34" s="1398"/>
      <c r="E34" s="1398"/>
      <c r="F34" s="1398"/>
      <c r="G34" s="1398"/>
      <c r="H34" s="1398"/>
      <c r="I34" s="1398"/>
      <c r="J34" s="1398"/>
      <c r="K34" s="1398"/>
      <c r="L34" s="1398"/>
      <c r="M34" s="1398"/>
      <c r="N34" s="1398"/>
      <c r="O34" s="1398"/>
      <c r="P34" s="1398"/>
      <c r="Q34" s="1398"/>
      <c r="R34" s="1398"/>
      <c r="S34" s="1398"/>
      <c r="T34" s="1398"/>
      <c r="U34" s="1398"/>
      <c r="V34" s="1396">
        <f t="shared" si="1"/>
        <v>0</v>
      </c>
    </row>
    <row r="35" spans="1:22">
      <c r="A35" s="1397" t="s">
        <v>1949</v>
      </c>
      <c r="B35" s="1398"/>
      <c r="C35" s="1398"/>
      <c r="D35" s="1398"/>
      <c r="E35" s="1398"/>
      <c r="F35" s="1398"/>
      <c r="G35" s="1398"/>
      <c r="H35" s="1398"/>
      <c r="I35" s="1398"/>
      <c r="J35" s="1398"/>
      <c r="K35" s="1398"/>
      <c r="L35" s="1398"/>
      <c r="M35" s="1398"/>
      <c r="N35" s="1398"/>
      <c r="O35" s="1398"/>
      <c r="P35" s="1398"/>
      <c r="Q35" s="1398"/>
      <c r="R35" s="1398"/>
      <c r="S35" s="1398"/>
      <c r="T35" s="1398"/>
      <c r="U35" s="1398"/>
      <c r="V35" s="1396">
        <f t="shared" si="1"/>
        <v>0</v>
      </c>
    </row>
    <row r="36" spans="1:22">
      <c r="A36" s="1330" t="s">
        <v>1950</v>
      </c>
      <c r="B36" s="1395">
        <f>B37+B38</f>
        <v>0</v>
      </c>
      <c r="C36" s="1395">
        <f t="shared" ref="C36:V36" si="11">C37+C38</f>
        <v>0</v>
      </c>
      <c r="D36" s="1395">
        <f t="shared" si="11"/>
        <v>0</v>
      </c>
      <c r="E36" s="1395">
        <f t="shared" si="11"/>
        <v>0</v>
      </c>
      <c r="F36" s="1395">
        <f t="shared" si="11"/>
        <v>0</v>
      </c>
      <c r="G36" s="1395">
        <f t="shared" si="11"/>
        <v>0</v>
      </c>
      <c r="H36" s="1395">
        <f t="shared" si="11"/>
        <v>0</v>
      </c>
      <c r="I36" s="1395">
        <f t="shared" si="11"/>
        <v>0</v>
      </c>
      <c r="J36" s="1395">
        <f t="shared" si="11"/>
        <v>0</v>
      </c>
      <c r="K36" s="1395">
        <f t="shared" si="11"/>
        <v>0</v>
      </c>
      <c r="L36" s="1395">
        <f t="shared" si="11"/>
        <v>0</v>
      </c>
      <c r="M36" s="1395">
        <f t="shared" si="11"/>
        <v>0</v>
      </c>
      <c r="N36" s="1395">
        <f t="shared" si="11"/>
        <v>0</v>
      </c>
      <c r="O36" s="1395">
        <f t="shared" si="11"/>
        <v>0</v>
      </c>
      <c r="P36" s="1395">
        <f t="shared" si="11"/>
        <v>0</v>
      </c>
      <c r="Q36" s="1395">
        <f t="shared" si="11"/>
        <v>0</v>
      </c>
      <c r="R36" s="1395">
        <f t="shared" si="11"/>
        <v>0</v>
      </c>
      <c r="S36" s="1395">
        <f t="shared" si="11"/>
        <v>0</v>
      </c>
      <c r="T36" s="1395">
        <f t="shared" si="11"/>
        <v>0</v>
      </c>
      <c r="U36" s="1395">
        <f t="shared" si="11"/>
        <v>0</v>
      </c>
      <c r="V36" s="1396">
        <f t="shared" si="11"/>
        <v>0</v>
      </c>
    </row>
    <row r="37" spans="1:22">
      <c r="A37" s="1397" t="s">
        <v>1951</v>
      </c>
      <c r="B37" s="1398"/>
      <c r="C37" s="1398"/>
      <c r="D37" s="1398"/>
      <c r="E37" s="1398"/>
      <c r="F37" s="1398"/>
      <c r="G37" s="1398"/>
      <c r="H37" s="1398"/>
      <c r="I37" s="1398"/>
      <c r="J37" s="1398"/>
      <c r="K37" s="1398"/>
      <c r="L37" s="1398"/>
      <c r="M37" s="1398"/>
      <c r="N37" s="1398"/>
      <c r="O37" s="1398"/>
      <c r="P37" s="1398"/>
      <c r="Q37" s="1398"/>
      <c r="R37" s="1398"/>
      <c r="S37" s="1398"/>
      <c r="T37" s="1398"/>
      <c r="U37" s="1398"/>
      <c r="V37" s="1396">
        <f t="shared" si="1"/>
        <v>0</v>
      </c>
    </row>
    <row r="38" spans="1:22">
      <c r="A38" s="1397" t="s">
        <v>1952</v>
      </c>
      <c r="B38" s="1395">
        <f>B39+B40</f>
        <v>0</v>
      </c>
      <c r="C38" s="1395">
        <f t="shared" ref="C38:V38" si="12">C39+C40</f>
        <v>0</v>
      </c>
      <c r="D38" s="1395">
        <f t="shared" si="12"/>
        <v>0</v>
      </c>
      <c r="E38" s="1395">
        <f t="shared" si="12"/>
        <v>0</v>
      </c>
      <c r="F38" s="1395">
        <f t="shared" si="12"/>
        <v>0</v>
      </c>
      <c r="G38" s="1395">
        <f t="shared" si="12"/>
        <v>0</v>
      </c>
      <c r="H38" s="1395">
        <f t="shared" si="12"/>
        <v>0</v>
      </c>
      <c r="I38" s="1395">
        <f t="shared" si="12"/>
        <v>0</v>
      </c>
      <c r="J38" s="1395">
        <f t="shared" si="12"/>
        <v>0</v>
      </c>
      <c r="K38" s="1395">
        <f t="shared" si="12"/>
        <v>0</v>
      </c>
      <c r="L38" s="1395">
        <f t="shared" si="12"/>
        <v>0</v>
      </c>
      <c r="M38" s="1395">
        <f t="shared" si="12"/>
        <v>0</v>
      </c>
      <c r="N38" s="1395">
        <f t="shared" si="12"/>
        <v>0</v>
      </c>
      <c r="O38" s="1395">
        <f t="shared" si="12"/>
        <v>0</v>
      </c>
      <c r="P38" s="1395">
        <f t="shared" si="12"/>
        <v>0</v>
      </c>
      <c r="Q38" s="1395">
        <f t="shared" si="12"/>
        <v>0</v>
      </c>
      <c r="R38" s="1395">
        <f t="shared" si="12"/>
        <v>0</v>
      </c>
      <c r="S38" s="1395">
        <f t="shared" si="12"/>
        <v>0</v>
      </c>
      <c r="T38" s="1395">
        <f t="shared" si="12"/>
        <v>0</v>
      </c>
      <c r="U38" s="1395">
        <f t="shared" si="12"/>
        <v>0</v>
      </c>
      <c r="V38" s="1400">
        <f t="shared" si="12"/>
        <v>0</v>
      </c>
    </row>
    <row r="39" spans="1:22">
      <c r="A39" s="1397" t="s">
        <v>1953</v>
      </c>
      <c r="B39" s="1398"/>
      <c r="C39" s="1398"/>
      <c r="D39" s="1398"/>
      <c r="E39" s="1398"/>
      <c r="F39" s="1398"/>
      <c r="G39" s="1398"/>
      <c r="H39" s="1398"/>
      <c r="I39" s="1398"/>
      <c r="J39" s="1398"/>
      <c r="K39" s="1398"/>
      <c r="L39" s="1398"/>
      <c r="M39" s="1398"/>
      <c r="N39" s="1398"/>
      <c r="O39" s="1398"/>
      <c r="P39" s="1398"/>
      <c r="Q39" s="1398"/>
      <c r="R39" s="1398"/>
      <c r="S39" s="1398"/>
      <c r="T39" s="1398"/>
      <c r="U39" s="1398"/>
      <c r="V39" s="1396">
        <f t="shared" si="1"/>
        <v>0</v>
      </c>
    </row>
    <row r="40" spans="1:22">
      <c r="A40" s="1397" t="s">
        <v>1954</v>
      </c>
      <c r="B40" s="1398"/>
      <c r="C40" s="1398"/>
      <c r="D40" s="1398"/>
      <c r="E40" s="1398"/>
      <c r="F40" s="1398"/>
      <c r="G40" s="1398"/>
      <c r="H40" s="1398"/>
      <c r="I40" s="1398"/>
      <c r="J40" s="1398"/>
      <c r="K40" s="1398"/>
      <c r="L40" s="1398"/>
      <c r="M40" s="1398"/>
      <c r="N40" s="1398"/>
      <c r="O40" s="1398"/>
      <c r="P40" s="1398"/>
      <c r="Q40" s="1398"/>
      <c r="R40" s="1398"/>
      <c r="S40" s="1398"/>
      <c r="T40" s="1398"/>
      <c r="U40" s="1398"/>
      <c r="V40" s="1396">
        <f t="shared" si="1"/>
        <v>0</v>
      </c>
    </row>
    <row r="41" spans="1:22">
      <c r="A41" s="1330" t="s">
        <v>1955</v>
      </c>
      <c r="B41" s="1395">
        <f>B42+B43</f>
        <v>0</v>
      </c>
      <c r="C41" s="1395">
        <f t="shared" ref="C41:V41" si="13">C42+C43</f>
        <v>0</v>
      </c>
      <c r="D41" s="1395">
        <f t="shared" si="13"/>
        <v>0</v>
      </c>
      <c r="E41" s="1395">
        <f t="shared" si="13"/>
        <v>0</v>
      </c>
      <c r="F41" s="1395">
        <f t="shared" si="13"/>
        <v>0</v>
      </c>
      <c r="G41" s="1395">
        <f t="shared" si="13"/>
        <v>0</v>
      </c>
      <c r="H41" s="1395">
        <f t="shared" si="13"/>
        <v>0</v>
      </c>
      <c r="I41" s="1395">
        <f t="shared" si="13"/>
        <v>0</v>
      </c>
      <c r="J41" s="1395">
        <f t="shared" si="13"/>
        <v>0</v>
      </c>
      <c r="K41" s="1395">
        <f t="shared" si="13"/>
        <v>0</v>
      </c>
      <c r="L41" s="1395">
        <f t="shared" si="13"/>
        <v>0</v>
      </c>
      <c r="M41" s="1395">
        <f t="shared" si="13"/>
        <v>0</v>
      </c>
      <c r="N41" s="1395">
        <f t="shared" si="13"/>
        <v>0</v>
      </c>
      <c r="O41" s="1395">
        <f t="shared" si="13"/>
        <v>0</v>
      </c>
      <c r="P41" s="1395">
        <f t="shared" si="13"/>
        <v>0</v>
      </c>
      <c r="Q41" s="1395">
        <f t="shared" si="13"/>
        <v>0</v>
      </c>
      <c r="R41" s="1395">
        <f t="shared" si="13"/>
        <v>0</v>
      </c>
      <c r="S41" s="1395">
        <f t="shared" si="13"/>
        <v>0</v>
      </c>
      <c r="T41" s="1395">
        <f t="shared" si="13"/>
        <v>0</v>
      </c>
      <c r="U41" s="1395">
        <f t="shared" si="13"/>
        <v>0</v>
      </c>
      <c r="V41" s="1396">
        <f t="shared" si="13"/>
        <v>0</v>
      </c>
    </row>
    <row r="42" spans="1:22">
      <c r="A42" s="1401" t="s">
        <v>1956</v>
      </c>
      <c r="B42" s="1402"/>
      <c r="C42" s="1402"/>
      <c r="D42" s="1402"/>
      <c r="E42" s="1402"/>
      <c r="F42" s="1402"/>
      <c r="G42" s="1402"/>
      <c r="H42" s="1402"/>
      <c r="I42" s="1402"/>
      <c r="J42" s="1402"/>
      <c r="K42" s="1402"/>
      <c r="L42" s="1402"/>
      <c r="M42" s="1402"/>
      <c r="N42" s="1402"/>
      <c r="O42" s="1402"/>
      <c r="P42" s="1402"/>
      <c r="Q42" s="1402"/>
      <c r="R42" s="1402"/>
      <c r="S42" s="1402"/>
      <c r="T42" s="1402"/>
      <c r="U42" s="1402"/>
      <c r="V42" s="1396">
        <f t="shared" si="1"/>
        <v>0</v>
      </c>
    </row>
    <row r="43" spans="1:22" ht="13.5" thickBot="1">
      <c r="A43" s="1401" t="s">
        <v>1957</v>
      </c>
      <c r="B43" s="1402"/>
      <c r="C43" s="1402"/>
      <c r="D43" s="1402"/>
      <c r="E43" s="1402"/>
      <c r="F43" s="1402"/>
      <c r="G43" s="1402"/>
      <c r="H43" s="1402"/>
      <c r="I43" s="1402"/>
      <c r="J43" s="1402"/>
      <c r="K43" s="1402"/>
      <c r="L43" s="1402"/>
      <c r="M43" s="1402"/>
      <c r="N43" s="1402"/>
      <c r="O43" s="1402"/>
      <c r="P43" s="1402"/>
      <c r="Q43" s="1402"/>
      <c r="R43" s="1402"/>
      <c r="S43" s="1402"/>
      <c r="T43" s="1402"/>
      <c r="U43" s="1402"/>
      <c r="V43" s="1396">
        <f t="shared" si="1"/>
        <v>0</v>
      </c>
    </row>
    <row r="44" spans="1:22" ht="13.5" thickBot="1">
      <c r="A44" s="2856" t="s">
        <v>1958</v>
      </c>
      <c r="B44" s="2857">
        <f>B11+B16+B21+B26+B31+B36+B41</f>
        <v>0</v>
      </c>
      <c r="C44" s="2857">
        <f t="shared" ref="C44:U44" si="14">C11+C16+C21+C26+C31+C36+C41</f>
        <v>0</v>
      </c>
      <c r="D44" s="2857">
        <f t="shared" si="14"/>
        <v>0</v>
      </c>
      <c r="E44" s="2857">
        <f t="shared" si="14"/>
        <v>0</v>
      </c>
      <c r="F44" s="2857">
        <f t="shared" si="14"/>
        <v>0</v>
      </c>
      <c r="G44" s="2857">
        <f t="shared" si="14"/>
        <v>0</v>
      </c>
      <c r="H44" s="2857">
        <f t="shared" si="14"/>
        <v>0</v>
      </c>
      <c r="I44" s="2857">
        <f t="shared" si="14"/>
        <v>0</v>
      </c>
      <c r="J44" s="2857">
        <f t="shared" si="14"/>
        <v>0</v>
      </c>
      <c r="K44" s="2857">
        <f t="shared" si="14"/>
        <v>0</v>
      </c>
      <c r="L44" s="2857">
        <f t="shared" si="14"/>
        <v>0</v>
      </c>
      <c r="M44" s="2857">
        <f t="shared" si="14"/>
        <v>0</v>
      </c>
      <c r="N44" s="2857">
        <f t="shared" si="14"/>
        <v>0</v>
      </c>
      <c r="O44" s="2857">
        <f t="shared" si="14"/>
        <v>0</v>
      </c>
      <c r="P44" s="2857">
        <f t="shared" si="14"/>
        <v>0</v>
      </c>
      <c r="Q44" s="2857">
        <f t="shared" si="14"/>
        <v>0</v>
      </c>
      <c r="R44" s="2857">
        <f t="shared" si="14"/>
        <v>0</v>
      </c>
      <c r="S44" s="2857">
        <f t="shared" si="14"/>
        <v>0</v>
      </c>
      <c r="T44" s="2857">
        <f t="shared" si="14"/>
        <v>0</v>
      </c>
      <c r="U44" s="2857">
        <f t="shared" si="14"/>
        <v>0</v>
      </c>
      <c r="V44" s="2858">
        <f>V11+V16+V21+V26+V31+V36+V41</f>
        <v>0</v>
      </c>
    </row>
    <row r="45" spans="1:22" s="1403" customFormat="1">
      <c r="A45" s="2859" t="s">
        <v>1959</v>
      </c>
      <c r="B45" s="2860">
        <f>B12+B17+B22+B27+B32+B37</f>
        <v>0</v>
      </c>
      <c r="C45" s="2860">
        <f t="shared" ref="C45:U45" si="15">C12+C17+C22+C27+C32+C37</f>
        <v>0</v>
      </c>
      <c r="D45" s="2860">
        <f t="shared" si="15"/>
        <v>0</v>
      </c>
      <c r="E45" s="2860">
        <f t="shared" si="15"/>
        <v>0</v>
      </c>
      <c r="F45" s="2860">
        <f t="shared" si="15"/>
        <v>0</v>
      </c>
      <c r="G45" s="2860">
        <f t="shared" si="15"/>
        <v>0</v>
      </c>
      <c r="H45" s="2860">
        <f t="shared" si="15"/>
        <v>0</v>
      </c>
      <c r="I45" s="2860">
        <f t="shared" si="15"/>
        <v>0</v>
      </c>
      <c r="J45" s="2860">
        <f t="shared" si="15"/>
        <v>0</v>
      </c>
      <c r="K45" s="2860">
        <f t="shared" si="15"/>
        <v>0</v>
      </c>
      <c r="L45" s="2860">
        <f t="shared" si="15"/>
        <v>0</v>
      </c>
      <c r="M45" s="2860">
        <f t="shared" si="15"/>
        <v>0</v>
      </c>
      <c r="N45" s="2860">
        <f t="shared" si="15"/>
        <v>0</v>
      </c>
      <c r="O45" s="2860">
        <f t="shared" si="15"/>
        <v>0</v>
      </c>
      <c r="P45" s="2860">
        <f t="shared" si="15"/>
        <v>0</v>
      </c>
      <c r="Q45" s="2860">
        <f t="shared" si="15"/>
        <v>0</v>
      </c>
      <c r="R45" s="2860">
        <f t="shared" si="15"/>
        <v>0</v>
      </c>
      <c r="S45" s="2860">
        <f t="shared" si="15"/>
        <v>0</v>
      </c>
      <c r="T45" s="2860">
        <f t="shared" si="15"/>
        <v>0</v>
      </c>
      <c r="U45" s="2860">
        <f t="shared" si="15"/>
        <v>0</v>
      </c>
      <c r="V45" s="2861">
        <f>V12+V17+V22+V27+V32+V37</f>
        <v>0</v>
      </c>
    </row>
    <row r="46" spans="1:22" s="1404" customFormat="1">
      <c r="A46" s="1331" t="s">
        <v>1960</v>
      </c>
      <c r="B46" s="1332">
        <f>B47+B48</f>
        <v>0</v>
      </c>
      <c r="C46" s="1332">
        <f t="shared" ref="C46:V46" si="16">C47+C48</f>
        <v>0</v>
      </c>
      <c r="D46" s="1332">
        <f t="shared" si="16"/>
        <v>0</v>
      </c>
      <c r="E46" s="1332">
        <f t="shared" si="16"/>
        <v>0</v>
      </c>
      <c r="F46" s="1332">
        <f t="shared" si="16"/>
        <v>0</v>
      </c>
      <c r="G46" s="1332">
        <f t="shared" si="16"/>
        <v>0</v>
      </c>
      <c r="H46" s="1332">
        <f t="shared" si="16"/>
        <v>0</v>
      </c>
      <c r="I46" s="1332">
        <f t="shared" si="16"/>
        <v>0</v>
      </c>
      <c r="J46" s="1332">
        <f t="shared" si="16"/>
        <v>0</v>
      </c>
      <c r="K46" s="1332">
        <f t="shared" si="16"/>
        <v>0</v>
      </c>
      <c r="L46" s="1332">
        <f t="shared" si="16"/>
        <v>0</v>
      </c>
      <c r="M46" s="1332">
        <f t="shared" si="16"/>
        <v>0</v>
      </c>
      <c r="N46" s="1332">
        <f t="shared" si="16"/>
        <v>0</v>
      </c>
      <c r="O46" s="1332">
        <f t="shared" si="16"/>
        <v>0</v>
      </c>
      <c r="P46" s="1332">
        <f t="shared" si="16"/>
        <v>0</v>
      </c>
      <c r="Q46" s="1332">
        <f t="shared" si="16"/>
        <v>0</v>
      </c>
      <c r="R46" s="1332">
        <f t="shared" si="16"/>
        <v>0</v>
      </c>
      <c r="S46" s="1332">
        <f t="shared" si="16"/>
        <v>0</v>
      </c>
      <c r="T46" s="1332">
        <f t="shared" si="16"/>
        <v>0</v>
      </c>
      <c r="U46" s="1332">
        <f t="shared" si="16"/>
        <v>0</v>
      </c>
      <c r="V46" s="1333">
        <f t="shared" si="16"/>
        <v>0</v>
      </c>
    </row>
    <row r="47" spans="1:22" s="1404" customFormat="1">
      <c r="A47" s="1331" t="s">
        <v>1961</v>
      </c>
      <c r="B47" s="1332">
        <f>B19+B24+B29+B34+B39+B14</f>
        <v>0</v>
      </c>
      <c r="C47" s="1332">
        <f t="shared" ref="C47:V47" si="17">C19+C24+C29+C34+C39+C14</f>
        <v>0</v>
      </c>
      <c r="D47" s="1332">
        <f t="shared" si="17"/>
        <v>0</v>
      </c>
      <c r="E47" s="1332">
        <f t="shared" si="17"/>
        <v>0</v>
      </c>
      <c r="F47" s="1332">
        <f t="shared" si="17"/>
        <v>0</v>
      </c>
      <c r="G47" s="1332">
        <f t="shared" si="17"/>
        <v>0</v>
      </c>
      <c r="H47" s="1332">
        <f t="shared" si="17"/>
        <v>0</v>
      </c>
      <c r="I47" s="1332">
        <f t="shared" si="17"/>
        <v>0</v>
      </c>
      <c r="J47" s="1332">
        <f t="shared" si="17"/>
        <v>0</v>
      </c>
      <c r="K47" s="1332">
        <f t="shared" si="17"/>
        <v>0</v>
      </c>
      <c r="L47" s="1332">
        <f t="shared" si="17"/>
        <v>0</v>
      </c>
      <c r="M47" s="1332">
        <f t="shared" si="17"/>
        <v>0</v>
      </c>
      <c r="N47" s="1332">
        <f t="shared" si="17"/>
        <v>0</v>
      </c>
      <c r="O47" s="1332">
        <f t="shared" si="17"/>
        <v>0</v>
      </c>
      <c r="P47" s="1332">
        <f t="shared" si="17"/>
        <v>0</v>
      </c>
      <c r="Q47" s="1332">
        <f t="shared" si="17"/>
        <v>0</v>
      </c>
      <c r="R47" s="1332">
        <f t="shared" si="17"/>
        <v>0</v>
      </c>
      <c r="S47" s="1332">
        <f t="shared" si="17"/>
        <v>0</v>
      </c>
      <c r="T47" s="1332">
        <f t="shared" si="17"/>
        <v>0</v>
      </c>
      <c r="U47" s="1332">
        <f t="shared" si="17"/>
        <v>0</v>
      </c>
      <c r="V47" s="1332">
        <f t="shared" si="17"/>
        <v>0</v>
      </c>
    </row>
    <row r="48" spans="1:22" ht="13.5" thickBot="1">
      <c r="A48" s="1334" t="s">
        <v>1962</v>
      </c>
      <c r="B48" s="1335">
        <f>B20+B25+B30+B35+B40</f>
        <v>0</v>
      </c>
      <c r="C48" s="1335">
        <f t="shared" ref="C48:V48" si="18">C20+C25+C30+C35+C40</f>
        <v>0</v>
      </c>
      <c r="D48" s="1335">
        <f t="shared" si="18"/>
        <v>0</v>
      </c>
      <c r="E48" s="1335">
        <f t="shared" si="18"/>
        <v>0</v>
      </c>
      <c r="F48" s="1335">
        <f t="shared" si="18"/>
        <v>0</v>
      </c>
      <c r="G48" s="1335">
        <f t="shared" si="18"/>
        <v>0</v>
      </c>
      <c r="H48" s="1335">
        <f t="shared" si="18"/>
        <v>0</v>
      </c>
      <c r="I48" s="1335">
        <f t="shared" si="18"/>
        <v>0</v>
      </c>
      <c r="J48" s="1335">
        <f t="shared" si="18"/>
        <v>0</v>
      </c>
      <c r="K48" s="1335">
        <f t="shared" si="18"/>
        <v>0</v>
      </c>
      <c r="L48" s="1335">
        <f t="shared" si="18"/>
        <v>0</v>
      </c>
      <c r="M48" s="1335">
        <f t="shared" si="18"/>
        <v>0</v>
      </c>
      <c r="N48" s="1335">
        <f t="shared" si="18"/>
        <v>0</v>
      </c>
      <c r="O48" s="1335">
        <f t="shared" si="18"/>
        <v>0</v>
      </c>
      <c r="P48" s="1335">
        <f t="shared" si="18"/>
        <v>0</v>
      </c>
      <c r="Q48" s="1335">
        <f t="shared" si="18"/>
        <v>0</v>
      </c>
      <c r="R48" s="1335">
        <f t="shared" si="18"/>
        <v>0</v>
      </c>
      <c r="S48" s="1335">
        <f t="shared" si="18"/>
        <v>0</v>
      </c>
      <c r="T48" s="1335">
        <f t="shared" si="18"/>
        <v>0</v>
      </c>
      <c r="U48" s="1335">
        <f t="shared" si="18"/>
        <v>0</v>
      </c>
      <c r="V48" s="1336">
        <f t="shared" si="18"/>
        <v>0</v>
      </c>
    </row>
    <row r="49" spans="1:1">
      <c r="A49" s="975"/>
    </row>
    <row r="50" spans="1:1">
      <c r="A50" s="975"/>
    </row>
    <row r="51" spans="1:1">
      <c r="A51" s="975"/>
    </row>
    <row r="52" spans="1:1">
      <c r="A52" s="975"/>
    </row>
    <row r="53" spans="1:1">
      <c r="A53" s="975"/>
    </row>
    <row r="54" spans="1:1">
      <c r="A54" s="975"/>
    </row>
    <row r="55" spans="1:1">
      <c r="A55" s="975"/>
    </row>
    <row r="56" spans="1:1">
      <c r="A56" s="975"/>
    </row>
    <row r="57" spans="1:1">
      <c r="A57" s="975"/>
    </row>
    <row r="58" spans="1:1">
      <c r="A58" s="975"/>
    </row>
    <row r="59" spans="1:1">
      <c r="A59" s="975"/>
    </row>
    <row r="60" spans="1:1">
      <c r="A60" s="975"/>
    </row>
    <row r="73" spans="1:1">
      <c r="A73" s="976" t="s">
        <v>353</v>
      </c>
    </row>
    <row r="74" spans="1:1">
      <c r="A74" s="1325" t="s">
        <v>1963</v>
      </c>
    </row>
    <row r="75" spans="1:1">
      <c r="A75" s="1405" t="s">
        <v>1964</v>
      </c>
    </row>
    <row r="76" spans="1:1">
      <c r="A76" s="1325" t="s">
        <v>1965</v>
      </c>
    </row>
    <row r="77" spans="1:1">
      <c r="A77" s="1325" t="s">
        <v>1966</v>
      </c>
    </row>
    <row r="78" spans="1:1">
      <c r="A78" s="1325" t="s">
        <v>1967</v>
      </c>
    </row>
    <row r="79" spans="1:1">
      <c r="A79" s="1405" t="s">
        <v>1968</v>
      </c>
    </row>
    <row r="80" spans="1:1">
      <c r="A80" s="1325" t="s">
        <v>1969</v>
      </c>
    </row>
    <row r="81" spans="1:1">
      <c r="A81" s="1405" t="s">
        <v>1970</v>
      </c>
    </row>
  </sheetData>
  <mergeCells count="25">
    <mergeCell ref="G8:G9"/>
    <mergeCell ref="A3:V3"/>
    <mergeCell ref="A4:V4"/>
    <mergeCell ref="A6:A9"/>
    <mergeCell ref="B6:U6"/>
    <mergeCell ref="V6:V9"/>
    <mergeCell ref="B7:C7"/>
    <mergeCell ref="D7:F7"/>
    <mergeCell ref="G7:I7"/>
    <mergeCell ref="J7:J9"/>
    <mergeCell ref="K7:U7"/>
    <mergeCell ref="B8:B9"/>
    <mergeCell ref="C8:C9"/>
    <mergeCell ref="D8:D9"/>
    <mergeCell ref="E8:E9"/>
    <mergeCell ref="F8:F9"/>
    <mergeCell ref="S8:S9"/>
    <mergeCell ref="T8:T9"/>
    <mergeCell ref="U8:U9"/>
    <mergeCell ref="H8:H9"/>
    <mergeCell ref="I8:I9"/>
    <mergeCell ref="K8:K9"/>
    <mergeCell ref="L8:L9"/>
    <mergeCell ref="M8:M9"/>
    <mergeCell ref="N8:R8"/>
  </mergeCells>
  <hyperlinks>
    <hyperlink ref="X1" location="Content!A1" display="Content" xr:uid="{2F2DC1A7-14E0-4E0B-B002-62ADCC18E3F6}"/>
  </hyperlinks>
  <printOptions horizontalCentered="1"/>
  <pageMargins left="0.2" right="0.2" top="1.25" bottom="0.75" header="0.3" footer="0.3"/>
  <pageSetup paperSize="5" scale="65" fitToWidth="0" fitToHeight="0"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323E7-6DFE-4952-B747-35D97A3DC08B}">
  <sheetPr>
    <tabColor rgb="FFFF99FF"/>
  </sheetPr>
  <dimension ref="A1:M38"/>
  <sheetViews>
    <sheetView showGridLines="0" topLeftCell="E1" zoomScale="90" zoomScaleNormal="90" zoomScaleSheetLayoutView="95" workbookViewId="0">
      <selection activeCell="M1" sqref="M1"/>
    </sheetView>
  </sheetViews>
  <sheetFormatPr defaultColWidth="8.7109375" defaultRowHeight="12.75"/>
  <cols>
    <col min="1" max="1" width="4.7109375" style="1339" customWidth="1"/>
    <col min="2" max="2" width="107.42578125" style="1339" customWidth="1"/>
    <col min="3" max="3" width="34" style="1339" customWidth="1"/>
    <col min="4" max="4" width="5.42578125" style="1339" customWidth="1"/>
    <col min="5" max="5" width="3.7109375" style="1339" customWidth="1"/>
    <col min="6" max="6" width="39.7109375" style="1339" customWidth="1"/>
    <col min="7" max="7" width="19.42578125" style="1339" bestFit="1" customWidth="1"/>
    <col min="8" max="8" width="17.42578125" style="1339" bestFit="1" customWidth="1"/>
    <col min="9" max="9" width="19.42578125" style="1339" bestFit="1" customWidth="1"/>
    <col min="10" max="10" width="15.7109375" style="1339" customWidth="1"/>
    <col min="11" max="11" width="17.42578125" style="1339" customWidth="1"/>
    <col min="12" max="16384" width="8.7109375" style="1339"/>
  </cols>
  <sheetData>
    <row r="1" spans="1:13" ht="14.25" thickTop="1" thickBot="1">
      <c r="A1" s="1337" t="s">
        <v>1971</v>
      </c>
      <c r="B1" s="1338"/>
      <c r="C1" s="1338"/>
      <c r="E1" s="2085" t="s">
        <v>1972</v>
      </c>
      <c r="F1" s="2085"/>
      <c r="G1" s="2085"/>
      <c r="H1" s="2085"/>
      <c r="I1" s="2085"/>
      <c r="M1" s="865" t="s">
        <v>263</v>
      </c>
    </row>
    <row r="2" spans="1:13" ht="150" customHeight="1" thickTop="1">
      <c r="A2" s="1340"/>
      <c r="B2" s="1341" t="s">
        <v>1973</v>
      </c>
      <c r="C2" s="1342"/>
      <c r="E2" s="1343" t="s">
        <v>1731</v>
      </c>
      <c r="F2" s="1343" t="s">
        <v>1974</v>
      </c>
      <c r="G2" s="1343" t="s">
        <v>1975</v>
      </c>
      <c r="H2" s="1343" t="s">
        <v>1976</v>
      </c>
      <c r="I2" s="1343" t="s">
        <v>1977</v>
      </c>
      <c r="J2" s="1343" t="s">
        <v>1978</v>
      </c>
      <c r="K2" s="1343" t="s">
        <v>1979</v>
      </c>
    </row>
    <row r="3" spans="1:13">
      <c r="C3" s="1344" t="s">
        <v>1980</v>
      </c>
      <c r="E3" s="1339">
        <v>1</v>
      </c>
      <c r="G3" s="1345"/>
      <c r="H3" s="1346"/>
      <c r="I3" s="1346"/>
      <c r="J3" s="1346"/>
      <c r="K3" s="1346"/>
    </row>
    <row r="4" spans="1:13">
      <c r="A4" s="1347">
        <v>1</v>
      </c>
      <c r="B4" s="1348" t="s">
        <v>1981</v>
      </c>
      <c r="C4" s="1349"/>
      <c r="E4" s="1339">
        <v>2</v>
      </c>
      <c r="G4" s="1345"/>
      <c r="H4" s="1346"/>
      <c r="I4" s="1346"/>
      <c r="J4" s="1346"/>
      <c r="K4" s="1346"/>
    </row>
    <row r="5" spans="1:13">
      <c r="A5" s="1347">
        <v>2</v>
      </c>
      <c r="B5" s="1348" t="s">
        <v>1982</v>
      </c>
      <c r="C5" s="1349"/>
      <c r="E5" s="1339">
        <v>3</v>
      </c>
      <c r="G5" s="1345"/>
      <c r="H5" s="1346"/>
      <c r="I5" s="1346"/>
      <c r="J5" s="1346"/>
      <c r="K5" s="1346"/>
    </row>
    <row r="6" spans="1:13" ht="25.5">
      <c r="A6" s="1347">
        <v>3</v>
      </c>
      <c r="B6" s="1342" t="s">
        <v>1983</v>
      </c>
      <c r="C6" s="1349"/>
      <c r="E6" s="1339">
        <v>4</v>
      </c>
      <c r="G6" s="1345"/>
      <c r="H6" s="1346"/>
      <c r="I6" s="1346"/>
      <c r="J6" s="1346"/>
      <c r="K6" s="1346"/>
    </row>
    <row r="7" spans="1:13" ht="38.25">
      <c r="A7" s="1347">
        <v>4</v>
      </c>
      <c r="B7" s="1342" t="s">
        <v>1984</v>
      </c>
      <c r="C7" s="1349"/>
      <c r="E7" s="1339">
        <v>5</v>
      </c>
      <c r="G7" s="1345"/>
      <c r="H7" s="1346"/>
      <c r="I7" s="1346"/>
      <c r="J7" s="1346"/>
      <c r="K7" s="1346"/>
    </row>
    <row r="8" spans="1:13" ht="29.25" customHeight="1">
      <c r="A8" s="1347">
        <v>5</v>
      </c>
      <c r="B8" s="1342" t="s">
        <v>1985</v>
      </c>
      <c r="C8" s="1350" t="s">
        <v>1986</v>
      </c>
      <c r="E8" s="1339">
        <v>6</v>
      </c>
      <c r="G8" s="1345"/>
      <c r="H8" s="1346"/>
      <c r="I8" s="1346"/>
      <c r="J8" s="1346"/>
      <c r="K8" s="1346"/>
    </row>
    <row r="9" spans="1:13">
      <c r="A9" s="1347"/>
      <c r="B9" s="1351" t="s">
        <v>1987</v>
      </c>
      <c r="C9" s="1349"/>
      <c r="E9" s="1339">
        <v>7</v>
      </c>
      <c r="G9" s="1345"/>
      <c r="H9" s="1346"/>
      <c r="I9" s="1346"/>
      <c r="J9" s="1346"/>
      <c r="K9" s="1346"/>
    </row>
    <row r="10" spans="1:13" ht="34.5" customHeight="1">
      <c r="A10" s="1347">
        <v>6</v>
      </c>
      <c r="B10" s="1342" t="s">
        <v>1988</v>
      </c>
      <c r="C10" s="1349"/>
      <c r="E10" s="1339">
        <v>8</v>
      </c>
      <c r="G10" s="1345"/>
      <c r="H10" s="1346"/>
      <c r="I10" s="1346"/>
      <c r="J10" s="1346"/>
      <c r="K10" s="1346"/>
    </row>
    <row r="11" spans="1:13" ht="38.25">
      <c r="A11" s="1347">
        <v>7</v>
      </c>
      <c r="B11" s="1342" t="s">
        <v>1989</v>
      </c>
      <c r="C11" s="1352" t="s">
        <v>1990</v>
      </c>
      <c r="E11" s="1339">
        <v>9</v>
      </c>
      <c r="G11" s="1345"/>
      <c r="H11" s="1346"/>
      <c r="I11" s="1346"/>
      <c r="J11" s="1346"/>
      <c r="K11" s="1346"/>
    </row>
    <row r="12" spans="1:13">
      <c r="A12" s="1347">
        <v>8</v>
      </c>
      <c r="B12" s="1342" t="s">
        <v>1991</v>
      </c>
      <c r="C12" s="1352"/>
      <c r="G12" s="1345"/>
      <c r="H12" s="1346"/>
      <c r="I12" s="1346"/>
      <c r="J12" s="1346"/>
    </row>
    <row r="13" spans="1:13" ht="16.5" customHeight="1">
      <c r="A13" s="1347">
        <v>9</v>
      </c>
      <c r="B13" s="1342" t="s">
        <v>1992</v>
      </c>
      <c r="C13" s="1352"/>
      <c r="G13" s="1345"/>
      <c r="H13" s="1346"/>
      <c r="I13" s="1346"/>
      <c r="J13" s="1346"/>
    </row>
    <row r="14" spans="1:13">
      <c r="A14" s="1347">
        <v>10</v>
      </c>
      <c r="B14" s="1348" t="s">
        <v>1993</v>
      </c>
      <c r="C14" s="1349"/>
    </row>
    <row r="15" spans="1:13" ht="25.5">
      <c r="A15" s="1347">
        <v>11</v>
      </c>
      <c r="B15" s="1342" t="s">
        <v>1994</v>
      </c>
      <c r="C15" s="1349"/>
    </row>
    <row r="16" spans="1:13" ht="25.5">
      <c r="A16" s="1347">
        <v>12</v>
      </c>
      <c r="B16" s="1342" t="s">
        <v>1995</v>
      </c>
      <c r="C16" s="1349"/>
    </row>
    <row r="19" spans="1:2">
      <c r="A19" s="1340" t="s">
        <v>1657</v>
      </c>
    </row>
    <row r="20" spans="1:2">
      <c r="A20" s="1339">
        <v>1</v>
      </c>
      <c r="B20" s="1339" t="s">
        <v>1996</v>
      </c>
    </row>
    <row r="21" spans="1:2">
      <c r="A21" s="1339">
        <v>2</v>
      </c>
      <c r="B21" s="1339" t="s">
        <v>1997</v>
      </c>
    </row>
    <row r="22" spans="1:2">
      <c r="A22" s="1339">
        <v>3</v>
      </c>
      <c r="B22" s="1339" t="s">
        <v>1998</v>
      </c>
    </row>
    <row r="23" spans="1:2" ht="32.25" customHeight="1">
      <c r="B23" s="1353" t="s">
        <v>1999</v>
      </c>
    </row>
    <row r="24" spans="1:2" ht="45" customHeight="1">
      <c r="B24" s="1353" t="s">
        <v>2000</v>
      </c>
    </row>
    <row r="25" spans="1:2" ht="29.25" customHeight="1">
      <c r="B25" s="1353" t="s">
        <v>2001</v>
      </c>
    </row>
    <row r="26" spans="1:2" ht="25.5">
      <c r="B26" s="1353" t="s">
        <v>2002</v>
      </c>
    </row>
    <row r="27" spans="1:2">
      <c r="B27" s="1353" t="s">
        <v>2003</v>
      </c>
    </row>
    <row r="28" spans="1:2">
      <c r="B28" s="1353" t="s">
        <v>2004</v>
      </c>
    </row>
    <row r="29" spans="1:2">
      <c r="A29" s="1339">
        <v>4</v>
      </c>
      <c r="B29" s="1339" t="s">
        <v>2005</v>
      </c>
    </row>
    <row r="30" spans="1:2" ht="44.25" customHeight="1">
      <c r="B30" s="1353" t="s">
        <v>2006</v>
      </c>
    </row>
    <row r="31" spans="1:2" ht="30" customHeight="1">
      <c r="B31" s="1354" t="s">
        <v>2007</v>
      </c>
    </row>
    <row r="32" spans="1:2" ht="30" customHeight="1">
      <c r="B32" s="1354" t="s">
        <v>2008</v>
      </c>
    </row>
    <row r="33" spans="1:2" ht="15" customHeight="1">
      <c r="B33" s="1353" t="s">
        <v>2004</v>
      </c>
    </row>
    <row r="34" spans="1:2" ht="25.5">
      <c r="A34" s="1348">
        <v>5</v>
      </c>
      <c r="B34" s="1355" t="s">
        <v>2009</v>
      </c>
    </row>
    <row r="35" spans="1:2">
      <c r="A35" s="1340" t="s">
        <v>2010</v>
      </c>
    </row>
    <row r="36" spans="1:2">
      <c r="A36" s="1340"/>
      <c r="B36" s="1356" t="s">
        <v>2011</v>
      </c>
    </row>
    <row r="37" spans="1:2">
      <c r="B37" s="1356" t="s">
        <v>2012</v>
      </c>
    </row>
    <row r="38" spans="1:2">
      <c r="B38" s="1356" t="s">
        <v>2013</v>
      </c>
    </row>
  </sheetData>
  <mergeCells count="1">
    <mergeCell ref="E1:I1"/>
  </mergeCells>
  <dataValidations count="2">
    <dataValidation type="list" allowBlank="1" showInputMessage="1" showErrorMessage="1" sqref="J3:J11" xr:uid="{E00A3212-6B74-488E-8B2D-8CAFB86A5D29}">
      <formula1>"Reduction of GHG Emissions, Adaptation Measures, Energy Transition, Sustainable Transport,Sustainable Agriculture, NA"</formula1>
    </dataValidation>
    <dataValidation type="list" allowBlank="1" showInputMessage="1" showErrorMessage="1" sqref="K3:K11" xr:uid="{764A0338-1345-4C3E-8B36-31A730A0A961}">
      <formula1>"Environmental, Social, Governance, NA"</formula1>
    </dataValidation>
  </dataValidations>
  <hyperlinks>
    <hyperlink ref="B38" r:id="rId1" xr:uid="{5777E08E-E9F7-443B-9A9B-9C7FF8D8FD72}"/>
    <hyperlink ref="B37" r:id="rId2" xr:uid="{3A7AF518-098F-4852-8846-A23680C1C16E}"/>
    <hyperlink ref="B36" r:id="rId3" xr:uid="{6821220E-1837-497E-8CDE-B26493D1696E}"/>
    <hyperlink ref="M1" location="Content!A1" display="Content" xr:uid="{9915E9C1-3EB4-499D-82C8-D2584E277E20}"/>
  </hyperlinks>
  <printOptions horizontalCentered="1"/>
  <pageMargins left="0.2" right="0.2" top="1.25" bottom="0.75" header="0.3" footer="0.3"/>
  <pageSetup paperSize="5" scale="70" fitToWidth="0" fitToHeight="0" orientation="portrait" r:id="rId4"/>
  <colBreaks count="1" manualBreakCount="1">
    <brk id="3" max="37" man="1"/>
  </colBreaks>
  <tableParts count="1">
    <tablePart r:id="rId5"/>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C00000"/>
    <pageSetUpPr fitToPage="1"/>
  </sheetPr>
  <dimension ref="A1:L105"/>
  <sheetViews>
    <sheetView showGridLines="0" tabSelected="1" topLeftCell="A62" zoomScale="90" zoomScaleNormal="90" zoomScaleSheetLayoutView="80" workbookViewId="0">
      <selection activeCell="E80" sqref="E80:I80"/>
    </sheetView>
  </sheetViews>
  <sheetFormatPr defaultColWidth="9.140625" defaultRowHeight="12.75"/>
  <cols>
    <col min="1" max="1" width="3" style="134" customWidth="1"/>
    <col min="2" max="2" width="10.7109375" style="134" customWidth="1"/>
    <col min="3" max="3" width="7.7109375" style="134" customWidth="1"/>
    <col min="4" max="4" width="7.42578125" style="134" customWidth="1"/>
    <col min="5" max="6" width="9.140625" style="134"/>
    <col min="7" max="7" width="14.140625" style="134" customWidth="1"/>
    <col min="8" max="8" width="9.140625" style="134"/>
    <col min="9" max="9" width="12.42578125" style="134" customWidth="1"/>
    <col min="10" max="16384" width="9.140625" style="134"/>
  </cols>
  <sheetData>
    <row r="1" spans="1:9" s="128" customFormat="1" ht="15.75" thickBot="1">
      <c r="A1" s="197" t="s">
        <v>6</v>
      </c>
      <c r="B1" s="197"/>
      <c r="C1" s="197"/>
      <c r="D1" s="198"/>
      <c r="E1" s="197"/>
      <c r="F1" s="197"/>
      <c r="G1" s="197"/>
      <c r="H1" s="197"/>
      <c r="I1" s="197"/>
    </row>
    <row r="2" spans="1:9" s="35" customFormat="1" ht="12.75" customHeight="1" thickBot="1">
      <c r="B2" s="199"/>
      <c r="C2" s="199"/>
      <c r="D2" s="199"/>
      <c r="E2" s="199"/>
      <c r="F2" s="199"/>
      <c r="G2" s="199"/>
      <c r="H2" s="199"/>
      <c r="I2" s="199"/>
    </row>
    <row r="3" spans="1:9" s="200" customFormat="1" ht="47.25" customHeight="1" thickBot="1">
      <c r="A3" s="2243" t="s">
        <v>7</v>
      </c>
      <c r="B3" s="2244"/>
      <c r="C3" s="2245" t="s">
        <v>8</v>
      </c>
      <c r="D3" s="2245"/>
      <c r="E3" s="2244" t="s">
        <v>9</v>
      </c>
      <c r="F3" s="2244"/>
      <c r="G3" s="2244"/>
      <c r="H3" s="2244"/>
      <c r="I3" s="2244"/>
    </row>
    <row r="4" spans="1:9" s="35" customFormat="1" ht="12.75" customHeight="1">
      <c r="A4" s="2246"/>
      <c r="B4" s="2247"/>
      <c r="C4" s="2248"/>
      <c r="D4" s="2248"/>
      <c r="E4" s="2248"/>
      <c r="F4" s="2248"/>
      <c r="G4" s="2248"/>
      <c r="H4" s="2248"/>
      <c r="I4" s="2248"/>
    </row>
    <row r="5" spans="1:9" s="35" customFormat="1" ht="12.75" customHeight="1">
      <c r="A5" s="2249" t="s">
        <v>10</v>
      </c>
      <c r="B5" s="2250"/>
      <c r="C5" s="2251" t="s">
        <v>10</v>
      </c>
      <c r="D5" s="2251"/>
      <c r="E5" s="2251" t="s">
        <v>11</v>
      </c>
      <c r="F5" s="2251"/>
      <c r="G5" s="2251"/>
      <c r="H5" s="2251"/>
      <c r="I5" s="2251"/>
    </row>
    <row r="6" spans="1:9" ht="12.75" customHeight="1">
      <c r="A6" s="2252" t="s">
        <v>12</v>
      </c>
      <c r="B6" s="2253"/>
      <c r="C6" s="2250" t="s">
        <v>10</v>
      </c>
      <c r="D6" s="2250"/>
      <c r="E6" s="2250" t="s">
        <v>13</v>
      </c>
      <c r="F6" s="2250"/>
      <c r="G6" s="2250"/>
      <c r="H6" s="2250"/>
      <c r="I6" s="2250"/>
    </row>
    <row r="7" spans="1:9" ht="12.75" customHeight="1">
      <c r="A7" s="2252" t="s">
        <v>12</v>
      </c>
      <c r="B7" s="2253"/>
      <c r="C7" s="2250" t="s">
        <v>10</v>
      </c>
      <c r="D7" s="2250"/>
      <c r="E7" s="2254" t="s">
        <v>14</v>
      </c>
      <c r="F7" s="2254"/>
      <c r="G7" s="2254"/>
      <c r="H7" s="2254"/>
      <c r="I7" s="2254"/>
    </row>
    <row r="8" spans="1:9" ht="12.75" customHeight="1">
      <c r="A8" s="2252" t="s">
        <v>12</v>
      </c>
      <c r="B8" s="2253"/>
      <c r="C8" s="2250" t="s">
        <v>10</v>
      </c>
      <c r="D8" s="2250"/>
      <c r="E8" s="2254" t="s">
        <v>15</v>
      </c>
      <c r="F8" s="2254"/>
      <c r="G8" s="2254"/>
      <c r="H8" s="2254"/>
      <c r="I8" s="2254"/>
    </row>
    <row r="9" spans="1:9" ht="12.75" customHeight="1">
      <c r="A9" s="2252" t="s">
        <v>12</v>
      </c>
      <c r="B9" s="2253"/>
      <c r="C9" s="2250" t="s">
        <v>10</v>
      </c>
      <c r="D9" s="2250"/>
      <c r="E9" s="2254" t="s">
        <v>16</v>
      </c>
      <c r="F9" s="2254"/>
      <c r="G9" s="2254"/>
      <c r="H9" s="2254"/>
      <c r="I9" s="2254"/>
    </row>
    <row r="10" spans="1:9" ht="12.75" customHeight="1">
      <c r="A10" s="2252" t="s">
        <v>17</v>
      </c>
      <c r="B10" s="2253"/>
      <c r="C10" s="2250" t="s">
        <v>18</v>
      </c>
      <c r="D10" s="1843"/>
      <c r="E10" s="1843" t="s">
        <v>19</v>
      </c>
      <c r="F10" s="1848"/>
      <c r="G10" s="1848"/>
      <c r="H10" s="1848"/>
      <c r="I10" s="1844"/>
    </row>
    <row r="11" spans="1:9" ht="13.5" customHeight="1">
      <c r="A11" s="2252" t="s">
        <v>20</v>
      </c>
      <c r="B11" s="2253"/>
      <c r="C11" s="2250" t="s">
        <v>18</v>
      </c>
      <c r="D11" s="1843"/>
      <c r="E11" s="1843" t="s">
        <v>21</v>
      </c>
      <c r="F11" s="1848"/>
      <c r="G11" s="1848"/>
      <c r="H11" s="1848"/>
      <c r="I11" s="1844"/>
    </row>
    <row r="12" spans="1:9" ht="12.75" customHeight="1">
      <c r="A12" s="2252" t="s">
        <v>22</v>
      </c>
      <c r="B12" s="2253"/>
      <c r="C12" s="2250" t="s">
        <v>23</v>
      </c>
      <c r="D12" s="1843"/>
      <c r="E12" s="1843" t="s">
        <v>24</v>
      </c>
      <c r="F12" s="1848"/>
      <c r="G12" s="1848"/>
      <c r="H12" s="1848"/>
      <c r="I12" s="1844"/>
    </row>
    <row r="13" spans="1:9" ht="12.75" customHeight="1">
      <c r="A13" s="2252" t="s">
        <v>25</v>
      </c>
      <c r="B13" s="2253"/>
      <c r="C13" s="2250" t="s">
        <v>23</v>
      </c>
      <c r="D13" s="1843"/>
      <c r="E13" s="1843" t="s">
        <v>26</v>
      </c>
      <c r="F13" s="1848"/>
      <c r="G13" s="1848"/>
      <c r="H13" s="1848"/>
      <c r="I13" s="1844"/>
    </row>
    <row r="14" spans="1:9" ht="12.75" customHeight="1">
      <c r="A14" s="2252" t="s">
        <v>27</v>
      </c>
      <c r="B14" s="2253"/>
      <c r="C14" s="2250" t="s">
        <v>28</v>
      </c>
      <c r="D14" s="1843"/>
      <c r="E14" s="1843" t="s">
        <v>29</v>
      </c>
      <c r="F14" s="1848"/>
      <c r="G14" s="1848"/>
      <c r="H14" s="1848"/>
      <c r="I14" s="1844"/>
    </row>
    <row r="15" spans="1:9" ht="12.75" customHeight="1">
      <c r="A15" s="2252" t="s">
        <v>30</v>
      </c>
      <c r="B15" s="2253"/>
      <c r="C15" s="1843" t="s">
        <v>31</v>
      </c>
      <c r="D15" s="1844"/>
      <c r="E15" s="1843" t="s">
        <v>32</v>
      </c>
      <c r="F15" s="1848"/>
      <c r="G15" s="1848"/>
      <c r="H15" s="1848"/>
      <c r="I15" s="1844"/>
    </row>
    <row r="16" spans="1:9" ht="12.75" customHeight="1">
      <c r="A16" s="1841" t="s">
        <v>33</v>
      </c>
      <c r="B16" s="1842"/>
      <c r="C16" s="1843" t="s">
        <v>34</v>
      </c>
      <c r="D16" s="1844"/>
      <c r="E16" s="1843" t="s">
        <v>35</v>
      </c>
      <c r="F16" s="1848"/>
      <c r="G16" s="1848"/>
      <c r="H16" s="1848"/>
      <c r="I16" s="1844"/>
    </row>
    <row r="17" spans="1:9" ht="23.25" customHeight="1">
      <c r="A17" s="1841" t="s">
        <v>36</v>
      </c>
      <c r="B17" s="1842"/>
      <c r="C17" s="1843" t="s">
        <v>37</v>
      </c>
      <c r="D17" s="1844"/>
      <c r="E17" s="1843" t="s">
        <v>38</v>
      </c>
      <c r="F17" s="1848"/>
      <c r="G17" s="1848"/>
      <c r="H17" s="1848"/>
      <c r="I17" s="1844"/>
    </row>
    <row r="18" spans="1:9" ht="25.5" customHeight="1">
      <c r="A18" s="1841" t="s">
        <v>39</v>
      </c>
      <c r="B18" s="1842"/>
      <c r="C18" s="1845" t="s">
        <v>40</v>
      </c>
      <c r="D18" s="1846"/>
      <c r="E18" s="1843" t="s">
        <v>41</v>
      </c>
      <c r="F18" s="1848"/>
      <c r="G18" s="1848"/>
      <c r="H18" s="1848"/>
      <c r="I18" s="1844"/>
    </row>
    <row r="19" spans="1:9" ht="12.75" customHeight="1">
      <c r="A19" s="1841" t="s">
        <v>42</v>
      </c>
      <c r="B19" s="1842"/>
      <c r="C19" s="1845" t="s">
        <v>43</v>
      </c>
      <c r="D19" s="1846"/>
      <c r="E19" s="1843" t="s">
        <v>44</v>
      </c>
      <c r="F19" s="1848"/>
      <c r="G19" s="1848"/>
      <c r="H19" s="1848"/>
      <c r="I19" s="1844"/>
    </row>
    <row r="20" spans="1:9" ht="12.75" customHeight="1">
      <c r="A20" s="1841" t="s">
        <v>45</v>
      </c>
      <c r="B20" s="1842"/>
      <c r="C20" s="1845" t="s">
        <v>46</v>
      </c>
      <c r="D20" s="1846"/>
      <c r="E20" s="1843" t="s">
        <v>47</v>
      </c>
      <c r="F20" s="1848"/>
      <c r="G20" s="1848"/>
      <c r="H20" s="1848"/>
      <c r="I20" s="1844"/>
    </row>
    <row r="21" spans="1:9" ht="12.75" customHeight="1">
      <c r="A21" s="1841" t="s">
        <v>48</v>
      </c>
      <c r="B21" s="1842"/>
      <c r="C21" s="1845" t="s">
        <v>49</v>
      </c>
      <c r="D21" s="1846"/>
      <c r="E21" s="1843" t="s">
        <v>50</v>
      </c>
      <c r="F21" s="1848"/>
      <c r="G21" s="1848"/>
      <c r="H21" s="1848"/>
      <c r="I21" s="1844"/>
    </row>
    <row r="22" spans="1:9" ht="12.75" customHeight="1">
      <c r="A22" s="1841" t="s">
        <v>51</v>
      </c>
      <c r="B22" s="1842"/>
      <c r="C22" s="1845" t="s">
        <v>52</v>
      </c>
      <c r="D22" s="1846"/>
      <c r="E22" s="1843" t="s">
        <v>53</v>
      </c>
      <c r="F22" s="1848"/>
      <c r="G22" s="1848"/>
      <c r="H22" s="1848"/>
      <c r="I22" s="1844"/>
    </row>
    <row r="23" spans="1:9" ht="12.75" customHeight="1">
      <c r="A23" s="1841" t="s">
        <v>54</v>
      </c>
      <c r="B23" s="1842"/>
      <c r="C23" s="1845" t="s">
        <v>55</v>
      </c>
      <c r="D23" s="1846"/>
      <c r="E23" s="1843" t="s">
        <v>56</v>
      </c>
      <c r="F23" s="1848"/>
      <c r="G23" s="1848"/>
      <c r="H23" s="1848"/>
      <c r="I23" s="1844"/>
    </row>
    <row r="24" spans="1:9" ht="12.75" customHeight="1">
      <c r="A24" s="1841" t="s">
        <v>57</v>
      </c>
      <c r="B24" s="1842"/>
      <c r="C24" s="2250" t="s">
        <v>58</v>
      </c>
      <c r="D24" s="1843"/>
      <c r="E24" s="1843" t="s">
        <v>59</v>
      </c>
      <c r="F24" s="1848"/>
      <c r="G24" s="1848"/>
      <c r="H24" s="1848"/>
      <c r="I24" s="1844"/>
    </row>
    <row r="25" spans="1:9" ht="12.75" customHeight="1">
      <c r="A25" s="1841" t="s">
        <v>60</v>
      </c>
      <c r="B25" s="1842"/>
      <c r="C25" s="2250" t="s">
        <v>61</v>
      </c>
      <c r="D25" s="1843"/>
      <c r="E25" s="1843" t="s">
        <v>62</v>
      </c>
      <c r="F25" s="1848"/>
      <c r="G25" s="1848"/>
      <c r="H25" s="1848"/>
      <c r="I25" s="1844"/>
    </row>
    <row r="26" spans="1:9" ht="12.75" customHeight="1">
      <c r="A26" s="1841" t="s">
        <v>63</v>
      </c>
      <c r="B26" s="1842"/>
      <c r="C26" s="2250" t="s">
        <v>64</v>
      </c>
      <c r="D26" s="1843"/>
      <c r="E26" s="1843" t="s">
        <v>65</v>
      </c>
      <c r="F26" s="1848"/>
      <c r="G26" s="1848"/>
      <c r="H26" s="1848"/>
      <c r="I26" s="1844"/>
    </row>
    <row r="27" spans="1:9" ht="12.75" customHeight="1">
      <c r="A27" s="1841" t="s">
        <v>66</v>
      </c>
      <c r="B27" s="1842"/>
      <c r="C27" s="2250" t="s">
        <v>67</v>
      </c>
      <c r="D27" s="1843"/>
      <c r="E27" s="1843" t="s">
        <v>68</v>
      </c>
      <c r="F27" s="1848"/>
      <c r="G27" s="1848"/>
      <c r="H27" s="1848"/>
      <c r="I27" s="1844"/>
    </row>
    <row r="28" spans="1:9" ht="12.75" customHeight="1">
      <c r="A28" s="1841" t="s">
        <v>69</v>
      </c>
      <c r="B28" s="1842"/>
      <c r="C28" s="2250" t="s">
        <v>70</v>
      </c>
      <c r="D28" s="1843"/>
      <c r="E28" s="1843" t="s">
        <v>71</v>
      </c>
      <c r="F28" s="1848"/>
      <c r="G28" s="1848"/>
      <c r="H28" s="1848"/>
      <c r="I28" s="1844"/>
    </row>
    <row r="29" spans="1:9" ht="12.75" customHeight="1">
      <c r="A29" s="1841" t="s">
        <v>72</v>
      </c>
      <c r="B29" s="1842"/>
      <c r="C29" s="2250" t="s">
        <v>73</v>
      </c>
      <c r="D29" s="1843"/>
      <c r="E29" s="1843" t="s">
        <v>74</v>
      </c>
      <c r="F29" s="1848"/>
      <c r="G29" s="1848"/>
      <c r="H29" s="1848"/>
      <c r="I29" s="1844"/>
    </row>
    <row r="30" spans="1:9" s="135" customFormat="1" ht="12.75" customHeight="1">
      <c r="A30" s="1841" t="s">
        <v>75</v>
      </c>
      <c r="B30" s="1842"/>
      <c r="C30" s="2250" t="s">
        <v>76</v>
      </c>
      <c r="D30" s="1843"/>
      <c r="E30" s="1843" t="s">
        <v>77</v>
      </c>
      <c r="F30" s="1848"/>
      <c r="G30" s="1848"/>
      <c r="H30" s="1848"/>
      <c r="I30" s="1844"/>
    </row>
    <row r="31" spans="1:9" s="135" customFormat="1" ht="12.75" customHeight="1">
      <c r="A31" s="1841" t="s">
        <v>78</v>
      </c>
      <c r="B31" s="1842"/>
      <c r="C31" s="1843" t="s">
        <v>79</v>
      </c>
      <c r="D31" s="1844"/>
      <c r="E31" s="1843" t="s">
        <v>80</v>
      </c>
      <c r="F31" s="1848"/>
      <c r="G31" s="1848"/>
      <c r="H31" s="1848"/>
      <c r="I31" s="1844"/>
    </row>
    <row r="32" spans="1:9" s="135" customFormat="1" ht="12.75" customHeight="1">
      <c r="A32" s="1841" t="s">
        <v>81</v>
      </c>
      <c r="B32" s="1842"/>
      <c r="C32" s="1843" t="s">
        <v>82</v>
      </c>
      <c r="D32" s="1844"/>
      <c r="E32" s="1843" t="s">
        <v>83</v>
      </c>
      <c r="F32" s="1848"/>
      <c r="G32" s="1848"/>
      <c r="H32" s="1848"/>
      <c r="I32" s="1844"/>
    </row>
    <row r="33" spans="1:9" ht="12.75" customHeight="1">
      <c r="A33" s="1841" t="s">
        <v>84</v>
      </c>
      <c r="B33" s="1842"/>
      <c r="C33" s="2250" t="s">
        <v>85</v>
      </c>
      <c r="D33" s="1843"/>
      <c r="E33" s="1843" t="s">
        <v>86</v>
      </c>
      <c r="F33" s="1848"/>
      <c r="G33" s="1848"/>
      <c r="H33" s="1848"/>
      <c r="I33" s="1844"/>
    </row>
    <row r="34" spans="1:9" ht="12.75" customHeight="1">
      <c r="A34" s="1841" t="s">
        <v>87</v>
      </c>
      <c r="B34" s="1842"/>
      <c r="C34" s="2250" t="s">
        <v>88</v>
      </c>
      <c r="D34" s="1843"/>
      <c r="E34" s="1843" t="s">
        <v>89</v>
      </c>
      <c r="F34" s="1848"/>
      <c r="G34" s="1848"/>
      <c r="H34" s="1848"/>
      <c r="I34" s="1844"/>
    </row>
    <row r="35" spans="1:9" ht="25.5" customHeight="1">
      <c r="A35" s="1841" t="s">
        <v>90</v>
      </c>
      <c r="B35" s="1842"/>
      <c r="C35" s="2250" t="s">
        <v>91</v>
      </c>
      <c r="D35" s="1843"/>
      <c r="E35" s="1843" t="s">
        <v>92</v>
      </c>
      <c r="F35" s="1848"/>
      <c r="G35" s="1848"/>
      <c r="H35" s="1848"/>
      <c r="I35" s="1844"/>
    </row>
    <row r="36" spans="1:9" ht="12.75" customHeight="1">
      <c r="A36" s="1841" t="s">
        <v>93</v>
      </c>
      <c r="B36" s="1842"/>
      <c r="C36" s="2250" t="s">
        <v>94</v>
      </c>
      <c r="D36" s="1843"/>
      <c r="E36" s="1843" t="s">
        <v>95</v>
      </c>
      <c r="F36" s="1848"/>
      <c r="G36" s="1848"/>
      <c r="H36" s="1848"/>
      <c r="I36" s="1844"/>
    </row>
    <row r="37" spans="1:9" ht="12.75" customHeight="1">
      <c r="A37" s="1841" t="s">
        <v>96</v>
      </c>
      <c r="B37" s="1842"/>
      <c r="C37" s="2250" t="s">
        <v>97</v>
      </c>
      <c r="D37" s="1843"/>
      <c r="E37" s="1843" t="s">
        <v>98</v>
      </c>
      <c r="F37" s="1848"/>
      <c r="G37" s="1848"/>
      <c r="H37" s="1848"/>
      <c r="I37" s="1844"/>
    </row>
    <row r="38" spans="1:9" ht="12.75" customHeight="1">
      <c r="A38" s="1841" t="s">
        <v>99</v>
      </c>
      <c r="B38" s="1842"/>
      <c r="C38" s="2250" t="s">
        <v>100</v>
      </c>
      <c r="D38" s="1843"/>
      <c r="E38" s="1843" t="s">
        <v>101</v>
      </c>
      <c r="F38" s="1848"/>
      <c r="G38" s="1848"/>
      <c r="H38" s="1848"/>
      <c r="I38" s="1844"/>
    </row>
    <row r="39" spans="1:9" ht="12.75" customHeight="1">
      <c r="A39" s="1841" t="s">
        <v>102</v>
      </c>
      <c r="B39" s="1842"/>
      <c r="C39" s="1843" t="s">
        <v>103</v>
      </c>
      <c r="D39" s="1844"/>
      <c r="E39" s="1843" t="s">
        <v>104</v>
      </c>
      <c r="F39" s="1848"/>
      <c r="G39" s="1848"/>
      <c r="H39" s="1848"/>
      <c r="I39" s="1844"/>
    </row>
    <row r="40" spans="1:9" ht="12.75" customHeight="1">
      <c r="A40" s="1841" t="s">
        <v>105</v>
      </c>
      <c r="B40" s="1842"/>
      <c r="C40" s="1843" t="s">
        <v>106</v>
      </c>
      <c r="D40" s="1844"/>
      <c r="E40" s="1843" t="s">
        <v>107</v>
      </c>
      <c r="F40" s="1848"/>
      <c r="G40" s="1848"/>
      <c r="H40" s="1848"/>
      <c r="I40" s="1844"/>
    </row>
    <row r="41" spans="1:9" ht="25.5" customHeight="1">
      <c r="A41" s="1841" t="s">
        <v>108</v>
      </c>
      <c r="B41" s="1842"/>
      <c r="C41" s="2250" t="s">
        <v>109</v>
      </c>
      <c r="D41" s="1843"/>
      <c r="E41" s="1843" t="s">
        <v>110</v>
      </c>
      <c r="F41" s="1848"/>
      <c r="G41" s="1848"/>
      <c r="H41" s="1848"/>
      <c r="I41" s="1844"/>
    </row>
    <row r="42" spans="1:9" ht="25.5" customHeight="1">
      <c r="A42" s="1841" t="s">
        <v>111</v>
      </c>
      <c r="B42" s="1842"/>
      <c r="C42" s="2250" t="s">
        <v>112</v>
      </c>
      <c r="D42" s="1843"/>
      <c r="E42" s="1843" t="s">
        <v>113</v>
      </c>
      <c r="F42" s="1848"/>
      <c r="G42" s="1848"/>
      <c r="H42" s="1848"/>
      <c r="I42" s="1844"/>
    </row>
    <row r="43" spans="1:9" ht="29.25" customHeight="1">
      <c r="A43" s="1841" t="s">
        <v>114</v>
      </c>
      <c r="B43" s="1842"/>
      <c r="C43" s="2250" t="s">
        <v>115</v>
      </c>
      <c r="D43" s="1843"/>
      <c r="E43" s="1843" t="s">
        <v>116</v>
      </c>
      <c r="F43" s="1848"/>
      <c r="G43" s="1848"/>
      <c r="H43" s="1848"/>
      <c r="I43" s="1844"/>
    </row>
    <row r="44" spans="1:9" ht="24.75" customHeight="1">
      <c r="A44" s="1841" t="s">
        <v>117</v>
      </c>
      <c r="B44" s="1842"/>
      <c r="C44" s="2250" t="s">
        <v>118</v>
      </c>
      <c r="D44" s="1843"/>
      <c r="E44" s="1843" t="s">
        <v>119</v>
      </c>
      <c r="F44" s="1848"/>
      <c r="G44" s="1848"/>
      <c r="H44" s="1848"/>
      <c r="I44" s="1844"/>
    </row>
    <row r="45" spans="1:9" ht="12.75" customHeight="1">
      <c r="A45" s="1841" t="s">
        <v>120</v>
      </c>
      <c r="B45" s="1842"/>
      <c r="C45" s="2250" t="s">
        <v>121</v>
      </c>
      <c r="D45" s="1843"/>
      <c r="E45" s="1843" t="s">
        <v>122</v>
      </c>
      <c r="F45" s="1848"/>
      <c r="G45" s="1848"/>
      <c r="H45" s="1848"/>
      <c r="I45" s="1844"/>
    </row>
    <row r="46" spans="1:9" ht="12.75" customHeight="1">
      <c r="A46" s="1841" t="s">
        <v>123</v>
      </c>
      <c r="B46" s="1842"/>
      <c r="C46" s="2250" t="s">
        <v>124</v>
      </c>
      <c r="D46" s="1843"/>
      <c r="E46" s="1843" t="s">
        <v>125</v>
      </c>
      <c r="F46" s="1848"/>
      <c r="G46" s="1848"/>
      <c r="H46" s="1848"/>
      <c r="I46" s="1844"/>
    </row>
    <row r="47" spans="1:9" ht="12.75" customHeight="1">
      <c r="A47" s="1841" t="s">
        <v>126</v>
      </c>
      <c r="B47" s="1842"/>
      <c r="C47" s="2250" t="s">
        <v>127</v>
      </c>
      <c r="D47" s="1843"/>
      <c r="E47" s="1843" t="s">
        <v>128</v>
      </c>
      <c r="F47" s="1848"/>
      <c r="G47" s="1848"/>
      <c r="H47" s="1848"/>
      <c r="I47" s="1844"/>
    </row>
    <row r="48" spans="1:9" ht="12.75" customHeight="1">
      <c r="A48" s="1841" t="s">
        <v>129</v>
      </c>
      <c r="B48" s="1842"/>
      <c r="C48" s="2250" t="s">
        <v>130</v>
      </c>
      <c r="D48" s="1843"/>
      <c r="E48" s="1843" t="s">
        <v>131</v>
      </c>
      <c r="F48" s="1848"/>
      <c r="G48" s="1848"/>
      <c r="H48" s="1848"/>
      <c r="I48" s="1844"/>
    </row>
    <row r="49" spans="1:9" ht="12.75" customHeight="1">
      <c r="A49" s="1841" t="s">
        <v>132</v>
      </c>
      <c r="B49" s="1842"/>
      <c r="C49" s="2250" t="s">
        <v>133</v>
      </c>
      <c r="D49" s="1843"/>
      <c r="E49" s="1843" t="s">
        <v>134</v>
      </c>
      <c r="F49" s="1848"/>
      <c r="G49" s="1848"/>
      <c r="H49" s="1848"/>
      <c r="I49" s="1844"/>
    </row>
    <row r="50" spans="1:9" ht="12.75" customHeight="1">
      <c r="A50" s="1841" t="s">
        <v>135</v>
      </c>
      <c r="B50" s="1842"/>
      <c r="C50" s="2250" t="s">
        <v>136</v>
      </c>
      <c r="D50" s="1843"/>
      <c r="E50" s="1843" t="s">
        <v>137</v>
      </c>
      <c r="F50" s="1848"/>
      <c r="G50" s="1848"/>
      <c r="H50" s="1848"/>
      <c r="I50" s="1844"/>
    </row>
    <row r="51" spans="1:9" ht="12.75" customHeight="1">
      <c r="A51" s="1841" t="s">
        <v>138</v>
      </c>
      <c r="B51" s="1842"/>
      <c r="C51" s="2250" t="s">
        <v>139</v>
      </c>
      <c r="D51" s="1843"/>
      <c r="E51" s="1843" t="s">
        <v>140</v>
      </c>
      <c r="F51" s="1848"/>
      <c r="G51" s="1848"/>
      <c r="H51" s="1848"/>
      <c r="I51" s="1844"/>
    </row>
    <row r="52" spans="1:9" ht="12.75" customHeight="1">
      <c r="A52" s="1841" t="s">
        <v>141</v>
      </c>
      <c r="B52" s="1842"/>
      <c r="C52" s="2250" t="s">
        <v>142</v>
      </c>
      <c r="D52" s="1843"/>
      <c r="E52" s="1843" t="s">
        <v>143</v>
      </c>
      <c r="F52" s="1848"/>
      <c r="G52" s="1848"/>
      <c r="H52" s="1848"/>
      <c r="I52" s="1844"/>
    </row>
    <row r="53" spans="1:9" ht="12.75" customHeight="1">
      <c r="A53" s="1841" t="s">
        <v>144</v>
      </c>
      <c r="B53" s="1842"/>
      <c r="C53" s="2250" t="s">
        <v>145</v>
      </c>
      <c r="D53" s="1843"/>
      <c r="E53" s="1843" t="s">
        <v>146</v>
      </c>
      <c r="F53" s="1848"/>
      <c r="G53" s="1848"/>
      <c r="H53" s="1848"/>
      <c r="I53" s="1844"/>
    </row>
    <row r="54" spans="1:9" ht="12.75" customHeight="1">
      <c r="A54" s="1841" t="s">
        <v>147</v>
      </c>
      <c r="B54" s="1842"/>
      <c r="C54" s="2250" t="s">
        <v>148</v>
      </c>
      <c r="D54" s="1843"/>
      <c r="E54" s="1843" t="s">
        <v>149</v>
      </c>
      <c r="F54" s="1848"/>
      <c r="G54" s="1848"/>
      <c r="H54" s="1848"/>
      <c r="I54" s="1844"/>
    </row>
    <row r="55" spans="1:9" ht="12.75" customHeight="1">
      <c r="A55" s="1841" t="s">
        <v>150</v>
      </c>
      <c r="B55" s="1842"/>
      <c r="C55" s="2250" t="s">
        <v>151</v>
      </c>
      <c r="D55" s="1843"/>
      <c r="E55" s="1843" t="s">
        <v>152</v>
      </c>
      <c r="F55" s="1848"/>
      <c r="G55" s="1848"/>
      <c r="H55" s="1848"/>
      <c r="I55" s="1844"/>
    </row>
    <row r="56" spans="1:9" ht="12.75" customHeight="1">
      <c r="A56" s="1841" t="s">
        <v>153</v>
      </c>
      <c r="B56" s="1842"/>
      <c r="C56" s="2250" t="s">
        <v>154</v>
      </c>
      <c r="D56" s="1843"/>
      <c r="E56" s="1843" t="s">
        <v>155</v>
      </c>
      <c r="F56" s="1848"/>
      <c r="G56" s="1848"/>
      <c r="H56" s="1848"/>
      <c r="I56" s="1844"/>
    </row>
    <row r="57" spans="1:9" ht="12.75" customHeight="1">
      <c r="A57" s="1841" t="s">
        <v>156</v>
      </c>
      <c r="B57" s="1842"/>
      <c r="C57" s="2250" t="s">
        <v>157</v>
      </c>
      <c r="D57" s="1843"/>
      <c r="E57" s="1843" t="s">
        <v>158</v>
      </c>
      <c r="F57" s="1848"/>
      <c r="G57" s="1848"/>
      <c r="H57" s="1848"/>
      <c r="I57" s="1844"/>
    </row>
    <row r="58" spans="1:9" ht="24" customHeight="1">
      <c r="A58" s="1841" t="s">
        <v>159</v>
      </c>
      <c r="B58" s="1842"/>
      <c r="C58" s="1843" t="s">
        <v>160</v>
      </c>
      <c r="D58" s="1844"/>
      <c r="E58" s="1843" t="s">
        <v>161</v>
      </c>
      <c r="F58" s="1848"/>
      <c r="G58" s="1848"/>
      <c r="H58" s="1848"/>
      <c r="I58" s="1844"/>
    </row>
    <row r="59" spans="1:9" ht="24" customHeight="1">
      <c r="A59" s="1841" t="s">
        <v>162</v>
      </c>
      <c r="B59" s="1842"/>
      <c r="C59" s="1843" t="s">
        <v>163</v>
      </c>
      <c r="D59" s="1844"/>
      <c r="E59" s="1843" t="s">
        <v>164</v>
      </c>
      <c r="F59" s="1848"/>
      <c r="G59" s="1848"/>
      <c r="H59" s="1848"/>
      <c r="I59" s="1844"/>
    </row>
    <row r="60" spans="1:9" ht="33" customHeight="1">
      <c r="A60" s="1841" t="s">
        <v>165</v>
      </c>
      <c r="B60" s="1842"/>
      <c r="C60" s="1843" t="s">
        <v>166</v>
      </c>
      <c r="D60" s="1844"/>
      <c r="E60" s="1843" t="s">
        <v>167</v>
      </c>
      <c r="F60" s="1848"/>
      <c r="G60" s="1848"/>
      <c r="H60" s="1848"/>
      <c r="I60" s="1844"/>
    </row>
    <row r="61" spans="1:9" ht="12.75" customHeight="1">
      <c r="A61" s="1841" t="s">
        <v>168</v>
      </c>
      <c r="B61" s="1842"/>
      <c r="C61" s="2250" t="s">
        <v>169</v>
      </c>
      <c r="D61" s="1843"/>
      <c r="E61" s="1843" t="s">
        <v>170</v>
      </c>
      <c r="F61" s="1848"/>
      <c r="G61" s="1848"/>
      <c r="H61" s="1848"/>
      <c r="I61" s="1844"/>
    </row>
    <row r="62" spans="1:9" ht="12.75" customHeight="1">
      <c r="A62" s="1841" t="s">
        <v>171</v>
      </c>
      <c r="B62" s="1842"/>
      <c r="C62" s="2250" t="s">
        <v>172</v>
      </c>
      <c r="D62" s="1843"/>
      <c r="E62" s="1843" t="s">
        <v>173</v>
      </c>
      <c r="F62" s="1848"/>
      <c r="G62" s="1848"/>
      <c r="H62" s="1848"/>
      <c r="I62" s="1844"/>
    </row>
    <row r="63" spans="1:9" ht="26.25" customHeight="1">
      <c r="A63" s="1841" t="s">
        <v>174</v>
      </c>
      <c r="B63" s="1842"/>
      <c r="C63" s="2250" t="s">
        <v>175</v>
      </c>
      <c r="D63" s="1843"/>
      <c r="E63" s="1843" t="s">
        <v>176</v>
      </c>
      <c r="F63" s="1848"/>
      <c r="G63" s="1848"/>
      <c r="H63" s="1848"/>
      <c r="I63" s="1844"/>
    </row>
    <row r="64" spans="1:9" ht="26.25" customHeight="1">
      <c r="A64" s="1841" t="s">
        <v>177</v>
      </c>
      <c r="B64" s="1842"/>
      <c r="C64" s="2250" t="s">
        <v>178</v>
      </c>
      <c r="D64" s="1843"/>
      <c r="E64" s="1843" t="s">
        <v>179</v>
      </c>
      <c r="F64" s="1848"/>
      <c r="G64" s="1848"/>
      <c r="H64" s="1848"/>
      <c r="I64" s="1844"/>
    </row>
    <row r="65" spans="1:12" ht="13.5" customHeight="1">
      <c r="A65" s="1841" t="s">
        <v>180</v>
      </c>
      <c r="B65" s="1842"/>
      <c r="C65" s="2250" t="s">
        <v>181</v>
      </c>
      <c r="D65" s="1843"/>
      <c r="E65" s="1843" t="s">
        <v>182</v>
      </c>
      <c r="F65" s="1848"/>
      <c r="G65" s="1848"/>
      <c r="H65" s="1848"/>
      <c r="I65" s="1844"/>
    </row>
    <row r="66" spans="1:12" ht="26.25" customHeight="1">
      <c r="A66" s="1841" t="s">
        <v>183</v>
      </c>
      <c r="B66" s="1842"/>
      <c r="C66" s="2250" t="s">
        <v>184</v>
      </c>
      <c r="D66" s="1843"/>
      <c r="E66" s="1843" t="s">
        <v>185</v>
      </c>
      <c r="F66" s="1848"/>
      <c r="G66" s="1848"/>
      <c r="H66" s="1848"/>
      <c r="I66" s="1844"/>
    </row>
    <row r="67" spans="1:12" ht="12.75" customHeight="1">
      <c r="A67" s="1841" t="s">
        <v>186</v>
      </c>
      <c r="B67" s="1842"/>
      <c r="C67" s="2250" t="s">
        <v>187</v>
      </c>
      <c r="D67" s="1843"/>
      <c r="E67" s="1843" t="s">
        <v>188</v>
      </c>
      <c r="F67" s="1848"/>
      <c r="G67" s="1848"/>
      <c r="H67" s="1848"/>
      <c r="I67" s="1844"/>
    </row>
    <row r="68" spans="1:12" ht="12.75" customHeight="1">
      <c r="A68" s="1841" t="s">
        <v>189</v>
      </c>
      <c r="B68" s="1842"/>
      <c r="C68" s="2250" t="s">
        <v>190</v>
      </c>
      <c r="D68" s="1843"/>
      <c r="E68" s="1843" t="s">
        <v>191</v>
      </c>
      <c r="F68" s="1848"/>
      <c r="G68" s="1848"/>
      <c r="H68" s="1848"/>
      <c r="I68" s="1844"/>
    </row>
    <row r="69" spans="1:12" ht="12.75" customHeight="1">
      <c r="A69" s="1841" t="s">
        <v>192</v>
      </c>
      <c r="B69" s="1842"/>
      <c r="C69" s="1843" t="s">
        <v>193</v>
      </c>
      <c r="D69" s="1844"/>
      <c r="E69" s="1843" t="s">
        <v>194</v>
      </c>
      <c r="F69" s="1848"/>
      <c r="G69" s="1848"/>
      <c r="H69" s="1848"/>
      <c r="I69" s="1844"/>
    </row>
    <row r="70" spans="1:12" ht="12.75" customHeight="1">
      <c r="A70" s="1841" t="s">
        <v>195</v>
      </c>
      <c r="B70" s="1842"/>
      <c r="C70" s="1843" t="s">
        <v>196</v>
      </c>
      <c r="D70" s="1844"/>
      <c r="E70" s="1843" t="s">
        <v>197</v>
      </c>
      <c r="F70" s="1848"/>
      <c r="G70" s="1848"/>
      <c r="H70" s="1848"/>
      <c r="I70" s="1844"/>
    </row>
    <row r="71" spans="1:12" ht="12.75" customHeight="1">
      <c r="A71" s="1841" t="s">
        <v>198</v>
      </c>
      <c r="B71" s="1842"/>
      <c r="C71" s="1843" t="s">
        <v>199</v>
      </c>
      <c r="D71" s="1844"/>
      <c r="E71" s="1843" t="s">
        <v>200</v>
      </c>
      <c r="F71" s="1848"/>
      <c r="G71" s="1848"/>
      <c r="H71" s="1848"/>
      <c r="I71" s="1844"/>
      <c r="L71" s="168"/>
    </row>
    <row r="72" spans="1:12" ht="12.75" customHeight="1">
      <c r="A72" s="1841" t="s">
        <v>201</v>
      </c>
      <c r="B72" s="1842"/>
      <c r="C72" s="2250" t="s">
        <v>202</v>
      </c>
      <c r="D72" s="1843"/>
      <c r="E72" s="1843" t="s">
        <v>203</v>
      </c>
      <c r="F72" s="1848"/>
      <c r="G72" s="1848"/>
      <c r="H72" s="1848"/>
      <c r="I72" s="1844"/>
    </row>
    <row r="73" spans="1:12" ht="12.75" customHeight="1">
      <c r="A73" s="1841" t="s">
        <v>204</v>
      </c>
      <c r="B73" s="1842"/>
      <c r="C73" s="2250" t="s">
        <v>205</v>
      </c>
      <c r="D73" s="1843"/>
      <c r="E73" s="1843" t="s">
        <v>206</v>
      </c>
      <c r="F73" s="1848"/>
      <c r="G73" s="1848"/>
      <c r="H73" s="1848"/>
      <c r="I73" s="1844"/>
    </row>
    <row r="74" spans="1:12" ht="12.75" customHeight="1">
      <c r="A74" s="1841" t="s">
        <v>207</v>
      </c>
      <c r="B74" s="1842"/>
      <c r="C74" s="1845" t="s">
        <v>208</v>
      </c>
      <c r="D74" s="1846"/>
      <c r="E74" s="1845" t="s">
        <v>209</v>
      </c>
      <c r="F74" s="2255"/>
      <c r="G74" s="2255"/>
      <c r="H74" s="2255"/>
      <c r="I74" s="1846"/>
    </row>
    <row r="75" spans="1:12" ht="12.75" customHeight="1">
      <c r="A75" s="1841" t="s">
        <v>210</v>
      </c>
      <c r="B75" s="1842"/>
      <c r="C75" s="2250" t="s">
        <v>211</v>
      </c>
      <c r="D75" s="1843"/>
      <c r="E75" s="2256" t="s">
        <v>212</v>
      </c>
      <c r="F75" s="2257"/>
      <c r="G75" s="2257"/>
      <c r="H75" s="2257"/>
      <c r="I75" s="2258"/>
    </row>
    <row r="76" spans="1:12" ht="12.75" customHeight="1">
      <c r="A76" s="1841" t="s">
        <v>213</v>
      </c>
      <c r="B76" s="1842"/>
      <c r="C76" s="2250" t="s">
        <v>214</v>
      </c>
      <c r="D76" s="1843"/>
      <c r="E76" s="1843" t="s">
        <v>215</v>
      </c>
      <c r="F76" s="1848"/>
      <c r="G76" s="1848"/>
      <c r="H76" s="1848"/>
      <c r="I76" s="1844"/>
    </row>
    <row r="77" spans="1:12" ht="12.75" customHeight="1">
      <c r="A77" s="1841" t="s">
        <v>216</v>
      </c>
      <c r="B77" s="1842"/>
      <c r="C77" s="2250" t="s">
        <v>217</v>
      </c>
      <c r="D77" s="1843"/>
      <c r="E77" s="1843" t="s">
        <v>218</v>
      </c>
      <c r="F77" s="1848"/>
      <c r="G77" s="1848"/>
      <c r="H77" s="1848"/>
      <c r="I77" s="1844"/>
    </row>
    <row r="78" spans="1:12" ht="12.75" customHeight="1">
      <c r="A78" s="1841" t="s">
        <v>219</v>
      </c>
      <c r="B78" s="1842"/>
      <c r="C78" s="2250" t="s">
        <v>220</v>
      </c>
      <c r="D78" s="1843"/>
      <c r="E78" s="1843" t="s">
        <v>221</v>
      </c>
      <c r="F78" s="1848"/>
      <c r="G78" s="1848"/>
      <c r="H78" s="1848"/>
      <c r="I78" s="1844"/>
    </row>
    <row r="79" spans="1:12" ht="12.75" customHeight="1">
      <c r="A79" s="1841" t="s">
        <v>222</v>
      </c>
      <c r="B79" s="1842"/>
      <c r="C79" s="2250" t="s">
        <v>223</v>
      </c>
      <c r="D79" s="1843"/>
      <c r="E79" s="1843" t="s">
        <v>224</v>
      </c>
      <c r="F79" s="1848"/>
      <c r="G79" s="1848"/>
      <c r="H79" s="1848"/>
      <c r="I79" s="1844"/>
    </row>
    <row r="80" spans="1:12" ht="12.75" customHeight="1">
      <c r="A80" s="1841" t="s">
        <v>225</v>
      </c>
      <c r="B80" s="1842"/>
      <c r="C80" s="2250" t="s">
        <v>226</v>
      </c>
      <c r="D80" s="1843"/>
      <c r="E80" s="1843" t="s">
        <v>227</v>
      </c>
      <c r="F80" s="1848"/>
      <c r="G80" s="1848"/>
      <c r="H80" s="1848"/>
      <c r="I80" s="1844"/>
    </row>
    <row r="81" spans="1:9" ht="12.75" customHeight="1">
      <c r="A81" s="1841" t="s">
        <v>228</v>
      </c>
      <c r="B81" s="1842"/>
      <c r="C81" s="2250" t="s">
        <v>229</v>
      </c>
      <c r="D81" s="1843"/>
      <c r="E81" s="1843" t="s">
        <v>230</v>
      </c>
      <c r="F81" s="1848"/>
      <c r="G81" s="1848"/>
      <c r="H81" s="1848"/>
      <c r="I81" s="1844"/>
    </row>
    <row r="82" spans="1:9" ht="12.75" customHeight="1">
      <c r="A82" s="1841" t="s">
        <v>231</v>
      </c>
      <c r="B82" s="1842"/>
      <c r="C82" s="2250" t="s">
        <v>232</v>
      </c>
      <c r="D82" s="1843"/>
      <c r="E82" s="1843" t="s">
        <v>233</v>
      </c>
      <c r="F82" s="1848"/>
      <c r="G82" s="1848"/>
      <c r="H82" s="1848"/>
      <c r="I82" s="1844"/>
    </row>
    <row r="83" spans="1:9" ht="12.75" customHeight="1">
      <c r="A83" s="1841" t="s">
        <v>234</v>
      </c>
      <c r="B83" s="1842"/>
      <c r="C83" s="2250" t="s">
        <v>235</v>
      </c>
      <c r="D83" s="1843"/>
      <c r="E83" s="1843" t="s">
        <v>236</v>
      </c>
      <c r="F83" s="1848"/>
      <c r="G83" s="1848"/>
      <c r="H83" s="1848"/>
      <c r="I83" s="1844"/>
    </row>
    <row r="84" spans="1:9" ht="12.75" customHeight="1">
      <c r="A84" s="1841" t="s">
        <v>237</v>
      </c>
      <c r="B84" s="1842"/>
      <c r="C84" s="2250" t="s">
        <v>238</v>
      </c>
      <c r="D84" s="1843"/>
      <c r="E84" s="1843" t="s">
        <v>239</v>
      </c>
      <c r="F84" s="1848"/>
      <c r="G84" s="1848"/>
      <c r="H84" s="1848"/>
      <c r="I84" s="1844"/>
    </row>
    <row r="85" spans="1:9" ht="12.75" customHeight="1">
      <c r="A85" s="1841" t="s">
        <v>240</v>
      </c>
      <c r="B85" s="1842"/>
      <c r="C85" s="2250" t="s">
        <v>241</v>
      </c>
      <c r="D85" s="1843"/>
      <c r="E85" s="1843" t="s">
        <v>242</v>
      </c>
      <c r="F85" s="1848"/>
      <c r="G85" s="1848"/>
      <c r="H85" s="1848"/>
      <c r="I85" s="1844"/>
    </row>
    <row r="86" spans="1:9" ht="12.75" customHeight="1">
      <c r="A86" s="1841" t="s">
        <v>243</v>
      </c>
      <c r="B86" s="1842"/>
      <c r="C86" s="2250" t="s">
        <v>244</v>
      </c>
      <c r="D86" s="1843"/>
      <c r="E86" s="1843" t="s">
        <v>245</v>
      </c>
      <c r="F86" s="1848"/>
      <c r="G86" s="1848"/>
      <c r="H86" s="1848"/>
      <c r="I86" s="1844"/>
    </row>
    <row r="87" spans="1:9" ht="12.75" customHeight="1">
      <c r="A87" s="1841" t="s">
        <v>246</v>
      </c>
      <c r="B87" s="1842"/>
      <c r="C87" s="2250" t="s">
        <v>247</v>
      </c>
      <c r="D87" s="1843"/>
      <c r="E87" s="1843" t="s">
        <v>248</v>
      </c>
      <c r="F87" s="1848"/>
      <c r="G87" s="1848"/>
      <c r="H87" s="1848"/>
      <c r="I87" s="1844"/>
    </row>
    <row r="88" spans="1:9" ht="12.75" customHeight="1">
      <c r="A88" s="1841" t="s">
        <v>249</v>
      </c>
      <c r="B88" s="1842"/>
      <c r="C88" s="2250" t="s">
        <v>250</v>
      </c>
      <c r="D88" s="1843"/>
      <c r="E88" s="1843" t="s">
        <v>251</v>
      </c>
      <c r="F88" s="1848"/>
      <c r="G88" s="1848"/>
      <c r="H88" s="1848"/>
      <c r="I88" s="1844"/>
    </row>
    <row r="89" spans="1:9" ht="12.75" customHeight="1">
      <c r="A89" s="2252" t="s">
        <v>252</v>
      </c>
      <c r="B89" s="2253"/>
      <c r="C89" s="2250" t="s">
        <v>253</v>
      </c>
      <c r="D89" s="1843"/>
      <c r="E89" s="1843" t="s">
        <v>254</v>
      </c>
      <c r="F89" s="1848"/>
      <c r="G89" s="1848"/>
      <c r="H89" s="1848"/>
      <c r="I89" s="1844"/>
    </row>
    <row r="90" spans="1:9" ht="12.75" customHeight="1">
      <c r="A90" s="2252" t="s">
        <v>255</v>
      </c>
      <c r="B90" s="2253"/>
      <c r="C90" s="2250" t="s">
        <v>256</v>
      </c>
      <c r="D90" s="1843"/>
      <c r="E90" s="1843" t="s">
        <v>257</v>
      </c>
      <c r="F90" s="1848"/>
      <c r="G90" s="1848"/>
      <c r="H90" s="1848"/>
      <c r="I90" s="1844"/>
    </row>
    <row r="91" spans="1:9" ht="12.75" customHeight="1">
      <c r="A91" s="2252" t="s">
        <v>258</v>
      </c>
      <c r="B91" s="2253"/>
      <c r="C91" s="2250"/>
      <c r="D91" s="1843"/>
      <c r="E91" s="1843" t="s">
        <v>259</v>
      </c>
      <c r="F91" s="1848"/>
      <c r="G91" s="1848"/>
      <c r="H91" s="1848"/>
      <c r="I91" s="1844"/>
    </row>
    <row r="92" spans="1:9" ht="12.75" customHeight="1" thickBot="1">
      <c r="A92" s="2259"/>
      <c r="B92" s="2260"/>
      <c r="C92" s="2260"/>
      <c r="D92" s="2260"/>
      <c r="E92" s="1847"/>
      <c r="F92" s="1847"/>
      <c r="G92" s="1847"/>
      <c r="H92" s="1847"/>
      <c r="I92" s="1847"/>
    </row>
    <row r="93" spans="1:9" ht="12.75" customHeight="1"/>
    <row r="94" spans="1:9" ht="12.75" customHeight="1"/>
    <row r="95" spans="1:9" ht="12.75" customHeight="1"/>
    <row r="96" spans="1:9"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sheetData>
  <mergeCells count="270">
    <mergeCell ref="A31:B31"/>
    <mergeCell ref="A32:B32"/>
    <mergeCell ref="C31:D31"/>
    <mergeCell ref="C32:D32"/>
    <mergeCell ref="E31:I31"/>
    <mergeCell ref="E32:I32"/>
    <mergeCell ref="A15:B15"/>
    <mergeCell ref="C15:D15"/>
    <mergeCell ref="E15:I15"/>
    <mergeCell ref="A30:B30"/>
    <mergeCell ref="C30:D30"/>
    <mergeCell ref="E30:I30"/>
    <mergeCell ref="A25:B25"/>
    <mergeCell ref="C25:D25"/>
    <mergeCell ref="E25:I25"/>
    <mergeCell ref="A26:B26"/>
    <mergeCell ref="C26:D26"/>
    <mergeCell ref="A28:B28"/>
    <mergeCell ref="C28:D28"/>
    <mergeCell ref="E27:I27"/>
    <mergeCell ref="A24:B24"/>
    <mergeCell ref="E59:I59"/>
    <mergeCell ref="A57:B57"/>
    <mergeCell ref="C58:D58"/>
    <mergeCell ref="A50:B50"/>
    <mergeCell ref="C50:D50"/>
    <mergeCell ref="E50:I50"/>
    <mergeCell ref="A51:B51"/>
    <mergeCell ref="C51:D51"/>
    <mergeCell ref="E58:I58"/>
    <mergeCell ref="A55:B55"/>
    <mergeCell ref="C55:D55"/>
    <mergeCell ref="A52:B52"/>
    <mergeCell ref="C52:D52"/>
    <mergeCell ref="E52:I52"/>
    <mergeCell ref="E56:I56"/>
    <mergeCell ref="E55:I55"/>
    <mergeCell ref="A56:B56"/>
    <mergeCell ref="C56:D56"/>
    <mergeCell ref="A59:B59"/>
    <mergeCell ref="C59:D59"/>
    <mergeCell ref="A87:B87"/>
    <mergeCell ref="C87:D87"/>
    <mergeCell ref="E87:I87"/>
    <mergeCell ref="A86:B86"/>
    <mergeCell ref="C86:D86"/>
    <mergeCell ref="E86:I86"/>
    <mergeCell ref="E85:I85"/>
    <mergeCell ref="A82:B82"/>
    <mergeCell ref="C82:D82"/>
    <mergeCell ref="E82:I82"/>
    <mergeCell ref="A83:B83"/>
    <mergeCell ref="E83:I83"/>
    <mergeCell ref="E84:I84"/>
    <mergeCell ref="C77:D77"/>
    <mergeCell ref="E78:I78"/>
    <mergeCell ref="A79:B79"/>
    <mergeCell ref="C79:D79"/>
    <mergeCell ref="E79:I79"/>
    <mergeCell ref="A78:B78"/>
    <mergeCell ref="C78:D78"/>
    <mergeCell ref="C83:D83"/>
    <mergeCell ref="A80:B80"/>
    <mergeCell ref="C80:D80"/>
    <mergeCell ref="E80:I80"/>
    <mergeCell ref="A81:B81"/>
    <mergeCell ref="C81:D81"/>
    <mergeCell ref="E81:I81"/>
    <mergeCell ref="A77:B77"/>
    <mergeCell ref="A90:B90"/>
    <mergeCell ref="C90:D90"/>
    <mergeCell ref="A69:B69"/>
    <mergeCell ref="C69:D69"/>
    <mergeCell ref="E69:I69"/>
    <mergeCell ref="C84:D84"/>
    <mergeCell ref="A85:B85"/>
    <mergeCell ref="C85:D85"/>
    <mergeCell ref="E90:I90"/>
    <mergeCell ref="A88:B88"/>
    <mergeCell ref="C88:D88"/>
    <mergeCell ref="E88:I88"/>
    <mergeCell ref="A89:B89"/>
    <mergeCell ref="C89:D89"/>
    <mergeCell ref="E89:I89"/>
    <mergeCell ref="A84:B84"/>
    <mergeCell ref="E71:I71"/>
    <mergeCell ref="A72:B72"/>
    <mergeCell ref="C72:D72"/>
    <mergeCell ref="E72:I72"/>
    <mergeCell ref="C74:D74"/>
    <mergeCell ref="A74:B74"/>
    <mergeCell ref="A76:B76"/>
    <mergeCell ref="C76:D76"/>
    <mergeCell ref="A40:B40"/>
    <mergeCell ref="A36:B36"/>
    <mergeCell ref="A38:B38"/>
    <mergeCell ref="E38:I38"/>
    <mergeCell ref="A66:B66"/>
    <mergeCell ref="C66:D66"/>
    <mergeCell ref="E66:I66"/>
    <mergeCell ref="E51:I51"/>
    <mergeCell ref="A65:B65"/>
    <mergeCell ref="C65:D65"/>
    <mergeCell ref="E65:I65"/>
    <mergeCell ref="A53:B53"/>
    <mergeCell ref="C53:D53"/>
    <mergeCell ref="E53:I53"/>
    <mergeCell ref="A60:B60"/>
    <mergeCell ref="C60:D60"/>
    <mergeCell ref="E60:I60"/>
    <mergeCell ref="A62:B62"/>
    <mergeCell ref="C62:D62"/>
    <mergeCell ref="E62:I62"/>
    <mergeCell ref="C57:D57"/>
    <mergeCell ref="E57:I57"/>
    <mergeCell ref="A58:B58"/>
    <mergeCell ref="A54:B54"/>
    <mergeCell ref="A47:B47"/>
    <mergeCell ref="C47:D47"/>
    <mergeCell ref="E47:I47"/>
    <mergeCell ref="A41:B41"/>
    <mergeCell ref="C41:D41"/>
    <mergeCell ref="E41:I41"/>
    <mergeCell ref="A43:B43"/>
    <mergeCell ref="C43:D43"/>
    <mergeCell ref="E43:I43"/>
    <mergeCell ref="A44:B44"/>
    <mergeCell ref="C44:D44"/>
    <mergeCell ref="E44:I44"/>
    <mergeCell ref="E42:I42"/>
    <mergeCell ref="E46:I46"/>
    <mergeCell ref="A45:B45"/>
    <mergeCell ref="A46:B46"/>
    <mergeCell ref="A42:B42"/>
    <mergeCell ref="C42:D42"/>
    <mergeCell ref="E76:I76"/>
    <mergeCell ref="C75:D75"/>
    <mergeCell ref="A70:B70"/>
    <mergeCell ref="C70:D70"/>
    <mergeCell ref="E70:I70"/>
    <mergeCell ref="A71:B71"/>
    <mergeCell ref="C71:D71"/>
    <mergeCell ref="A75:B75"/>
    <mergeCell ref="E75:I75"/>
    <mergeCell ref="E74:I74"/>
    <mergeCell ref="A48:B48"/>
    <mergeCell ref="C48:D48"/>
    <mergeCell ref="E48:I48"/>
    <mergeCell ref="A73:B73"/>
    <mergeCell ref="C73:D73"/>
    <mergeCell ref="E73:I73"/>
    <mergeCell ref="E64:I64"/>
    <mergeCell ref="A61:B61"/>
    <mergeCell ref="C61:D61"/>
    <mergeCell ref="E61:I61"/>
    <mergeCell ref="A67:B67"/>
    <mergeCell ref="A49:B49"/>
    <mergeCell ref="C67:D67"/>
    <mergeCell ref="E67:I67"/>
    <mergeCell ref="A68:B68"/>
    <mergeCell ref="C68:D68"/>
    <mergeCell ref="E68:I68"/>
    <mergeCell ref="A63:B63"/>
    <mergeCell ref="C63:D63"/>
    <mergeCell ref="E63:I63"/>
    <mergeCell ref="A64:B64"/>
    <mergeCell ref="C64:D64"/>
    <mergeCell ref="C54:D54"/>
    <mergeCell ref="E54:I54"/>
    <mergeCell ref="A92:B92"/>
    <mergeCell ref="A29:B29"/>
    <mergeCell ref="C29:D29"/>
    <mergeCell ref="E29:I29"/>
    <mergeCell ref="E26:I26"/>
    <mergeCell ref="A27:B27"/>
    <mergeCell ref="C27:D27"/>
    <mergeCell ref="E3:I3"/>
    <mergeCell ref="A3:B3"/>
    <mergeCell ref="C3:D3"/>
    <mergeCell ref="A10:B10"/>
    <mergeCell ref="A11:B11"/>
    <mergeCell ref="A5:B5"/>
    <mergeCell ref="C5:D5"/>
    <mergeCell ref="E5:I5"/>
    <mergeCell ref="A23:B23"/>
    <mergeCell ref="C23:D23"/>
    <mergeCell ref="E23:I23"/>
    <mergeCell ref="A19:B19"/>
    <mergeCell ref="A21:B21"/>
    <mergeCell ref="C21:D21"/>
    <mergeCell ref="E21:I21"/>
    <mergeCell ref="A22:B22"/>
    <mergeCell ref="C22:D22"/>
    <mergeCell ref="E92:I92"/>
    <mergeCell ref="C12:D12"/>
    <mergeCell ref="C92:D92"/>
    <mergeCell ref="E4:I4"/>
    <mergeCell ref="E6:I6"/>
    <mergeCell ref="E9:I9"/>
    <mergeCell ref="E12:I12"/>
    <mergeCell ref="C4:D4"/>
    <mergeCell ref="C6:D6"/>
    <mergeCell ref="E22:I22"/>
    <mergeCell ref="C11:D11"/>
    <mergeCell ref="C19:D19"/>
    <mergeCell ref="E19:I19"/>
    <mergeCell ref="C9:D9"/>
    <mergeCell ref="E10:I10"/>
    <mergeCell ref="E77:I77"/>
    <mergeCell ref="C45:D45"/>
    <mergeCell ref="E45:I45"/>
    <mergeCell ref="C46:D46"/>
    <mergeCell ref="C40:D40"/>
    <mergeCell ref="E40:I40"/>
    <mergeCell ref="C36:D36"/>
    <mergeCell ref="E36:I36"/>
    <mergeCell ref="C38:D38"/>
    <mergeCell ref="E11:I11"/>
    <mergeCell ref="A4:B4"/>
    <mergeCell ref="A6:B6"/>
    <mergeCell ref="A9:B9"/>
    <mergeCell ref="C13:D13"/>
    <mergeCell ref="E13:I13"/>
    <mergeCell ref="C24:D24"/>
    <mergeCell ref="A12:B12"/>
    <mergeCell ref="A13:B13"/>
    <mergeCell ref="C10:D10"/>
    <mergeCell ref="A7:B7"/>
    <mergeCell ref="C7:D7"/>
    <mergeCell ref="E7:I7"/>
    <mergeCell ref="A8:B8"/>
    <mergeCell ref="C8:D8"/>
    <mergeCell ref="E8:I8"/>
    <mergeCell ref="E33:I33"/>
    <mergeCell ref="A39:B39"/>
    <mergeCell ref="C39:D39"/>
    <mergeCell ref="E39:I39"/>
    <mergeCell ref="A35:B35"/>
    <mergeCell ref="C35:D35"/>
    <mergeCell ref="E35:I35"/>
    <mergeCell ref="A34:B34"/>
    <mergeCell ref="C34:D34"/>
    <mergeCell ref="E34:I34"/>
    <mergeCell ref="A37:B37"/>
    <mergeCell ref="C37:D37"/>
    <mergeCell ref="E37:I37"/>
    <mergeCell ref="A91:B91"/>
    <mergeCell ref="C91:D91"/>
    <mergeCell ref="E91:I91"/>
    <mergeCell ref="A14:B14"/>
    <mergeCell ref="C14:D14"/>
    <mergeCell ref="E14:I14"/>
    <mergeCell ref="A20:B20"/>
    <mergeCell ref="C20:D20"/>
    <mergeCell ref="E20:I20"/>
    <mergeCell ref="A16:B16"/>
    <mergeCell ref="C16:D16"/>
    <mergeCell ref="E16:I16"/>
    <mergeCell ref="A17:B17"/>
    <mergeCell ref="C17:D17"/>
    <mergeCell ref="E17:I17"/>
    <mergeCell ref="A18:B18"/>
    <mergeCell ref="C18:D18"/>
    <mergeCell ref="E18:I18"/>
    <mergeCell ref="E28:I28"/>
    <mergeCell ref="E24:I24"/>
    <mergeCell ref="C49:D49"/>
    <mergeCell ref="E49:I49"/>
    <mergeCell ref="A33:B33"/>
    <mergeCell ref="C33:D33"/>
  </mergeCells>
  <phoneticPr fontId="57" type="noConversion"/>
  <hyperlinks>
    <hyperlink ref="A6:B6" location="'P1 - Com Prof'!A1" display="Page 1" xr:uid="{827BE5A3-F729-4247-A843-C24B6A1EE280}"/>
    <hyperlink ref="A9:B9" location="'P1 - Annex C'!A1" display="Page 1" xr:uid="{1290FAAF-0CA0-4426-B0F7-E479B07A4CEA}"/>
    <hyperlink ref="A10:B10" location="'P2 E1 - Inc LA'!A1" display="Page 2" xr:uid="{32031675-5584-49F1-99E3-02CB2F2E9A5A}"/>
    <hyperlink ref="A11:B11" location="'P3 E1 - Dec LA'!A1" display="Page 3" xr:uid="{DACBA064-E952-4B58-95A3-7DD26582A059}"/>
    <hyperlink ref="A12:B12" location="'P4 E2 - SFP - Asset'!A1" display="Page 4" xr:uid="{15311B2C-C6C3-490E-8264-75BB7879A594}"/>
    <hyperlink ref="A13:B13" location="'P5 E2 - SFP - Liab, NW '!A1" display="Page 5" xr:uid="{E8E2F5F2-BC2D-4B08-B860-A913685BBC0D}"/>
    <hyperlink ref="A14:B14" location="'P6 E3 - SCI'!A1" display="Page 6" xr:uid="{F7720ECE-064D-4A27-B853-F1D3D1F69EE4}"/>
    <hyperlink ref="A15:B15" location="'P7 E4 - P&amp;L'!A1" display="Page 7" xr:uid="{E205CC03-A33A-4247-93DB-65E931851FBA}"/>
    <hyperlink ref="A16:B16" location="'P8 E5 - TB'!A1" display="Page 8" xr:uid="{4F84DA8E-3AF8-4668-AE97-8981227AE553}"/>
    <hyperlink ref="A17:B17" location="'P9 E6 - SFP Recon'!A1" display="Page 9" xr:uid="{C7C88DD7-6B79-4413-A8AE-03AAA3616991}"/>
    <hyperlink ref="A18:B18" location="'P10 E7 SCI Recon'!A1" display="Page 10" xr:uid="{17A5DDC8-1650-416E-8C0D-E7D884D18309}"/>
    <hyperlink ref="A19:B19" location="'P11 E8 - Tax'!A1" display="Page 11" xr:uid="{20F6B44F-F5AA-47C2-9282-54872F51BC57}"/>
    <hyperlink ref="A20:B20" location="'P12 E9 - Prem and Loss'!A1" display="Page 12" xr:uid="{1FC4ACB7-3309-49CE-A84C-3B09E0852653}"/>
    <hyperlink ref="A21:B21" location="'P13 E10 - Reinsurance'!A1" display="Page 13" xr:uid="{C5888564-C751-4AC2-B1A4-4A5FD09A913C}"/>
    <hyperlink ref="A22:B22" location="'P14 E11 - Gen''l Inte'!A1" display="Page 14" xr:uid="{D73454E9-892B-4D3D-9FD9-1CAAEB54A84F}"/>
    <hyperlink ref="A23:B23" location="'P15 E12 - Notes to FS'!A1" display="Page 15" xr:uid="{40DAE6A8-5B4B-47DA-B8B6-BE172CFD4A82}"/>
    <hyperlink ref="A24:B24" location="'P16 R1 - Premiums'!A1" display="Page 16" xr:uid="{3BA9A038-91F3-47D5-A3B8-730305343412}"/>
    <hyperlink ref="A25:B25" location="'P17 R2 - Losses'!A1" display="Page 17" xr:uid="{286F0061-FB41-473B-AA47-E0C805F11D15}"/>
    <hyperlink ref="A26:B26" location="'P18 R3 Commissions'!A1" display="Page 18" xr:uid="{4D6F79F6-569E-4E8A-B158-EE7E2ACF7255}"/>
    <hyperlink ref="A27:B27" location="'P19 R4 - Risk in Force'!A1" display="Page 19" xr:uid="{9831651A-8783-4A43-BEBB-15E685BFF550}"/>
    <hyperlink ref="A28:B28" location="'P20 R5 - Losses and Claims'!A1" display="Page 20" xr:uid="{DA0DF2C7-C2D1-4D58-AA42-932B033F2FF8}"/>
    <hyperlink ref="A29:B29" location="'P21 R6 Prems and Claims'!A1" display="Page 21" xr:uid="{5B46A226-59E0-4F66-BF45-F96AC810D251}"/>
    <hyperlink ref="A30:B30" location="'P22 R7 LOB Distribution'!A1" display="Page 22" xr:uid="{D30FE6B6-8080-47F3-9E1E-CC556C1FA152}"/>
    <hyperlink ref="A31:B31" location="'P23 R8 Survey'!A1" display="Page 23" xr:uid="{9E8D31BF-760B-4980-B8BB-BB2E9C528B62}"/>
    <hyperlink ref="A32:B32" location="'P24 R9 Products'!A1" display="Page 24" xr:uid="{7326E9AB-8CF2-4700-9B11-F0D3662C0C8E}"/>
    <hyperlink ref="A33:B33" location="'P25 S1 - Cash'!A1" display="Page 25" xr:uid="{B10225FD-00E9-4A84-986A-E4D07A26D514}"/>
    <hyperlink ref="A34:B34" location="'P26 S2 - T Dep'!A1" display="Page 26" xr:uid="{B51754EB-5CB6-4281-9690-483C3AC504BD}"/>
    <hyperlink ref="A35:B35" location="'P27 S3.A - Prem Rec w90'!A1" display="Page 27" xr:uid="{0D7874E9-10BE-4D73-9DB8-DF423E973A5E}"/>
    <hyperlink ref="A36:B36" location="'P28 S3.B - Prem Rec Govt'!A1" display="Page 28" xr:uid="{009641B8-95AC-4089-8A59-12BC91F37EC3}"/>
    <hyperlink ref="A37:B37" location="'P29 S3.C - Prem Rec Marine'!A1" display="Page 29" xr:uid="{7F835090-A481-4063-902C-828E2C351758}"/>
    <hyperlink ref="A38:B38" location="'P30 S3.D - Prem Rec Jumbo Risks'!A1" display="Page 30" xr:uid="{4012E78B-72DB-4F1D-A7F1-FC465F7E87E8}"/>
    <hyperlink ref="A39:B39" location="'P31 S4 - Reinsurance'!A1" display="Page 31" xr:uid="{D818FC7C-77FB-44F8-ACBA-E724C49DEF2D}"/>
    <hyperlink ref="A40:B40" location="'P32 S5 - Surety Loss'!A1" display="Page 32" xr:uid="{694B6C24-6C33-4EE6-B6C7-12E6F1B406E4}"/>
    <hyperlink ref="A41:B41" location="'P33 S6.A - FAFVTPL - Debt'!A1" display="Page 33" xr:uid="{1F5086AD-94C8-448E-826B-C078BE533EDF}"/>
    <hyperlink ref="A42:B42" location="'P34 S6.B - FAFVTPL - Equity'!A1" display="Page 34" xr:uid="{06789F37-8B0F-44E8-8387-BC922D066282}"/>
    <hyperlink ref="A43:B43" location="'P35 S6.C - FAFVTPL - Funds'!A1" display="Page 35" xr:uid="{98D5845B-5045-4015-91E2-31B4B6D53188}"/>
    <hyperlink ref="A44:B44" location="'P36 S6.D - FAFVTPL - Deriv'!A1" display="Page 36" xr:uid="{EBDCDE58-2665-4B17-90AF-8454F1D0E10A}"/>
    <hyperlink ref="A45:B45" location="'P37 S7 - HTM'!A1" display="Page 37" xr:uid="{FFDFB943-1E10-4D77-8DEF-0C8B6A64B0DC}"/>
    <hyperlink ref="A46:B46" location="'P38 S8.A - RE Mortgage Loan'!A1" display="Page 38" xr:uid="{782BE4C1-D3D9-4FCD-9AB0-3C5B3F8FC55F}"/>
    <hyperlink ref="A47:B47" location="'P39 S8.B - Collateral Loan'!A1" display="Page 39" xr:uid="{10DCE0A4-E0A8-42C9-B6EB-BDB52F50501D}"/>
    <hyperlink ref="A48:B48" location="'P40 S8.C - Guaranteed Loan'!A1" display="Page 40" xr:uid="{D3B3008C-0F6D-4D10-A1FB-B711AC9C622B}"/>
    <hyperlink ref="A49:B49" location="'P41 S8.D - Chattel Mortgage'!A1" display="Page 41" xr:uid="{ACDB39F9-9A96-4FFE-8E9D-1DE4D3842F77}"/>
    <hyperlink ref="A50:B50" location="'P42 S8.E - Notes Rec'!A1" display="Page 42" xr:uid="{E68A04C7-E539-4310-963A-A281859030E8}"/>
    <hyperlink ref="A51:B51" location="'P43 S8.F - Housing Loan'!A1" display="Page 43" xr:uid="{4F633A20-59DC-43F0-82A7-625626F0605B}"/>
    <hyperlink ref="A52:B52" location="'P44 S8.G - Car Loan'!A1" display="Page 44" xr:uid="{228CBF40-B093-4051-9B7A-C596FB1C3711}"/>
    <hyperlink ref="A53:B53" location="'P45 S8.H - Money Mortgage'!A1" display="Page 45" xr:uid="{CD20D487-0033-4332-A681-697C8DDFAEE7}"/>
    <hyperlink ref="A54:B54" location="'P46 S8.I - Sales Contract'!A1" display="Page 46" xr:uid="{CB142D50-86EE-47B3-8FBA-56BD1E6FBD91}"/>
    <hyperlink ref="A55:B55" location="'P47 S8.J - Unquoted Debt Sec'!A1" display="Page 47" xr:uid="{05D350FF-D96A-4EAA-9A2A-AFEFDB3189CB}"/>
    <hyperlink ref="A56:B56" location="'P48 S8.K - Salary Loans'!A1" display="Page 48" xr:uid="{8C974315-2062-4B83-9F1A-C44E11AE77BD}"/>
    <hyperlink ref="A57:B57" location="'P49 S8.L - Other Loans'!A1" display="Page 49" xr:uid="{B9EA45C0-0A01-4764-8C2D-D910832370A4}"/>
    <hyperlink ref="A58:B58" location="'P50 S9.A - AFS - Debt'!A1" display="Page 50" xr:uid="{C87831D2-050C-4CFA-B5BF-93DFA3DC208C}"/>
    <hyperlink ref="A59:B59" location="'P51 S9.B - AFS - Equity'!A1" display="Page 51" xr:uid="{E191E43F-7D6A-4090-BD06-3F92AED0240B}"/>
    <hyperlink ref="A60:B60" location="'P52 S9.C - AFS - Funds'!A1" display="Page 52" xr:uid="{D7C23DB8-B866-4CD5-B0FF-6D0D698C0E88}"/>
    <hyperlink ref="A61:B61" location="'P53 S10 - Due and Accrued'!A1" display="Page 53" xr:uid="{D39330D1-5244-4883-8CED-138F3456E90D}"/>
    <hyperlink ref="A62:B62" location="'P54 S11 - Acc Rec'!A1" display="Page 54" xr:uid="{2C3880D4-A2BC-4602-BD42-B360E9C16C7F}"/>
    <hyperlink ref="A63:B63" location="'P55 S12 - Inv in Sub'!A1" display="Page 55" xr:uid="{34572CBA-635D-449A-9C52-5D299ADDBB30}"/>
    <hyperlink ref="A64:B64" location="'P56 S13.A - P and E'!A1" display="Page 56" xr:uid="{44338903-8B46-4A30-AB6F-01BD7980AF0C}"/>
    <hyperlink ref="A65:B65" location="'P57 S13.B - P and E'!A1" display="Page 57" xr:uid="{DA087C0F-AC9B-4D0A-B05E-7E8DC72428FE}"/>
    <hyperlink ref="A66:B66" location="'P58 S13.C - P and E'!A1" display="Page 58" xr:uid="{905101A5-63CF-444F-BDEF-E3AEA3AC3D24}"/>
    <hyperlink ref="A67:B67" location="'P59 S14 - Inv Prop'!A1" display="Page 59" xr:uid="{DB68DAE4-3A85-476D-BA2C-E12BCA91A12D}"/>
    <hyperlink ref="A68:B68" location="'P60 S15 - Lease '!A1" display="Page 60" xr:uid="{E81BD9F2-E5B7-4218-A0C0-B016F7E26FFC}"/>
    <hyperlink ref="A69:B69" location="'P61 S16 - NCAHS'!A1" display="Page 61" xr:uid="{38626582-A9DC-4AAC-A476-C6023618533C}"/>
    <hyperlink ref="A70:B70" location="'P62 S17 - Derivative Asset'!A1" display="Page 62" xr:uid="{F8A1F10F-92A2-49CA-94EE-7B18CB403627}"/>
    <hyperlink ref="A71:B71" location="'P63 S18 - Other Asset'!A1" display="Page 63" xr:uid="{4D1A213C-DCD3-4EBF-A365-3C98192A4041}"/>
    <hyperlink ref="A72:B72" location="'P64 S19.A-CL-Undiscounted'!A1" display="Page 64" xr:uid="{F9DE48B5-518A-4985-8098-29BEF2177AA2}"/>
    <hyperlink ref="A73:B73" location="'P65 S19.B-CL-Discounted'!A1" display="Page 65" xr:uid="{9DC36AE6-EC2D-4A30-B3F6-C38AAB241384}"/>
    <hyperlink ref="A74:B74" location="'P66 S20.A - PL - Undiscounted'!A1" display="Page 66" xr:uid="{97240350-9B12-4676-B857-C10462C2F52B}"/>
    <hyperlink ref="A75:B75" location="'P67 S20.B - PL - Discounted'!A1" display="Page 67" xr:uid="{00EC7B2E-3EA9-4088-BD36-005DC4563186}"/>
    <hyperlink ref="A76:B76" location="'P68 S21 - Loss Triangle'!A1" display="Page 68" xr:uid="{26B01D4C-923E-45A6-8000-D81FC97A6E4C}"/>
    <hyperlink ref="A77:B77" location="'P69 S22.A - LCP - Direct'!A1" display="Page 69" xr:uid="{62E1920D-F531-4FD9-BAEF-588815056342}"/>
    <hyperlink ref="A78:B78" location="'P70 S22.B - LCP - Treaty'!A1" display="Page 70" xr:uid="{6BD5B9FD-6F83-4891-8B9C-1AC7B7DF3773}"/>
    <hyperlink ref="A79:B79" location="'P71 S22.C - LCP - Facultative'!A1" display="Page 71" xr:uid="{D409DDC3-F3A9-45F1-B222-D62996EFCF1C}"/>
    <hyperlink ref="A80:B80" location="'P72 S23 - Comm. Pay'!A1" display="Page 72" xr:uid="{12F25CAC-DA9A-4BD6-A479-750E8BF395CF}"/>
    <hyperlink ref="A81:B81" location="'P73 S24 - Ret Prem Pay'!A1" display="Page 73" xr:uid="{CB270E7B-A2D1-47A1-BE85-617898965921}"/>
    <hyperlink ref="A82:B82" location="'P74 S25 - Tax Pay'!A1" display="Page 74" xr:uid="{420DA5A1-4EF9-4FEA-82A1-B17154E75A57}"/>
    <hyperlink ref="A83:B83" location="'P75 S26 - Accts. Pay'!A1" display="Page 75" xr:uid="{3C31A9BD-986C-4B60-AD1C-5033C43AC671}"/>
    <hyperlink ref="A84:B84" location="'P76 S27 - Div Pay'!A1" display="Page 76" xr:uid="{A8FC30E6-6165-469F-B0A4-DC48EFB8A40E}"/>
    <hyperlink ref="A85:B85" location="'P77 S28 - Notes Pay'!A1" display="Page 77" xr:uid="{64F336FE-B4D9-456A-AC5C-A5538C56A222}"/>
    <hyperlink ref="A86:B86" location="'P78 S29 - Prov'!A1" display="Page 78" xr:uid="{FC7BEC6C-FCCF-44AE-B064-A78351201117}"/>
    <hyperlink ref="A87:B87" location="'P79 S30 - Accrd Exp'!A1" display="Page 79" xr:uid="{4785A2C3-5477-45C4-BA11-C52B2E25150F}"/>
    <hyperlink ref="A88:B88" location="'P80 S31 - Other Liab'!A1" display="Page 80" xr:uid="{3EDC2832-D716-438A-8F11-5064DDBCE729}"/>
    <hyperlink ref="A89:B89" location="'P81 S32 - Net Worth'!A1" display="Page 81" xr:uid="{2B3AD86F-A338-4E57-A7DA-B43984F5449E}"/>
    <hyperlink ref="A90:B90" location="'P82 S33 - Comm Paid'!A1" display="Page 82" xr:uid="{284C22CF-BB89-49E7-8300-B4F1B16DCF8A}"/>
    <hyperlink ref="A91:B91" location="'P83 - Revisions'!A1" display="Page 83" xr:uid="{18EAE77B-7E00-448B-848F-63C455E97344}"/>
    <hyperlink ref="A7:B7" location="'P1 - Annex A'!A1" display="Page 1" xr:uid="{95B7AC8D-2E37-43BC-A115-02067B66A773}"/>
    <hyperlink ref="A8:B8" location="'P1 - Annex B'!A1" display="Page 1" xr:uid="{DD52BB6C-5713-489A-893B-781D4FA6256B}"/>
  </hyperlinks>
  <printOptions horizontalCentered="1"/>
  <pageMargins left="0.2" right="0.2" top="1.25" bottom="0.75" header="0.3" footer="0.3"/>
  <pageSetup paperSize="5" fitToHeight="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8A4C-DBA5-4059-9D4E-5B70673A29BC}">
  <sheetPr>
    <tabColor rgb="FFFF99FF"/>
    <pageSetUpPr fitToPage="1"/>
  </sheetPr>
  <dimension ref="A1:N59"/>
  <sheetViews>
    <sheetView showGridLines="0" zoomScale="90" zoomScaleNormal="90" workbookViewId="0">
      <selection activeCell="E32" sqref="E32"/>
    </sheetView>
  </sheetViews>
  <sheetFormatPr defaultColWidth="10.7109375" defaultRowHeight="12.75"/>
  <cols>
    <col min="1" max="1" width="41.42578125" style="168" customWidth="1"/>
    <col min="2" max="3" width="24.140625" style="168" customWidth="1"/>
    <col min="4" max="4" width="23" style="168" customWidth="1"/>
    <col min="5" max="5" width="24.7109375" style="168" customWidth="1"/>
    <col min="6" max="6" width="23" style="168" customWidth="1"/>
    <col min="7" max="7" width="22" style="168" customWidth="1"/>
    <col min="8" max="8" width="19.7109375" style="168" customWidth="1"/>
    <col min="9" max="9" width="27" style="168" customWidth="1"/>
    <col min="10" max="16384" width="10.7109375" style="168"/>
  </cols>
  <sheetData>
    <row r="1" spans="1:14" s="63" customFormat="1" ht="17.25" thickTop="1" thickBot="1">
      <c r="A1" s="353"/>
      <c r="B1" s="353"/>
      <c r="C1" s="353"/>
      <c r="D1" s="353"/>
      <c r="E1" s="353"/>
      <c r="F1" s="908"/>
      <c r="G1" s="353"/>
      <c r="H1" s="353"/>
      <c r="I1" s="353"/>
      <c r="J1" s="321"/>
      <c r="K1" s="977" t="s">
        <v>263</v>
      </c>
    </row>
    <row r="2" spans="1:14" s="30" customFormat="1" ht="16.5" thickTop="1">
      <c r="A2" s="1961" t="s">
        <v>594</v>
      </c>
      <c r="B2" s="1961"/>
      <c r="C2" s="1961"/>
      <c r="D2" s="1961"/>
      <c r="E2" s="1961"/>
      <c r="F2" s="1961"/>
      <c r="G2" s="1961"/>
      <c r="H2" s="1961"/>
      <c r="I2" s="1961"/>
      <c r="J2" s="321"/>
      <c r="K2" s="31"/>
      <c r="L2" s="31"/>
      <c r="M2" s="31"/>
      <c r="N2" s="31"/>
    </row>
    <row r="3" spans="1:14" s="63" customFormat="1" ht="15.75">
      <c r="A3" s="353"/>
      <c r="B3" s="353"/>
      <c r="C3" s="353"/>
      <c r="D3" s="353"/>
      <c r="E3" s="353"/>
      <c r="F3" s="908"/>
      <c r="G3" s="353"/>
      <c r="H3" s="353"/>
      <c r="I3" s="353"/>
      <c r="J3" s="321"/>
      <c r="K3" s="353"/>
      <c r="L3" s="353"/>
      <c r="M3" s="353"/>
      <c r="N3" s="353"/>
    </row>
    <row r="4" spans="1:14" s="63" customFormat="1" ht="15.75">
      <c r="A4" s="2089" t="s">
        <v>83</v>
      </c>
      <c r="B4" s="2089"/>
      <c r="C4" s="2089"/>
      <c r="D4" s="2089"/>
      <c r="E4" s="2089"/>
      <c r="F4" s="2089"/>
      <c r="G4" s="2089"/>
      <c r="H4" s="2089"/>
      <c r="I4" s="2089"/>
      <c r="J4" s="321"/>
      <c r="K4" s="354"/>
      <c r="L4" s="354"/>
      <c r="M4" s="354"/>
      <c r="N4" s="354"/>
    </row>
    <row r="5" spans="1:14" s="321" customFormat="1" ht="15"/>
    <row r="7" spans="1:14">
      <c r="A7" s="167" t="s">
        <v>2014</v>
      </c>
      <c r="B7" s="167"/>
      <c r="C7" s="167"/>
    </row>
    <row r="9" spans="1:14">
      <c r="A9" s="1542" t="s">
        <v>2015</v>
      </c>
      <c r="B9" s="1543" t="s">
        <v>2016</v>
      </c>
      <c r="C9" s="1544" t="s">
        <v>1304</v>
      </c>
      <c r="D9" s="1543" t="s">
        <v>1975</v>
      </c>
      <c r="E9" s="1543" t="s">
        <v>2017</v>
      </c>
      <c r="F9" s="1543" t="s">
        <v>2018</v>
      </c>
      <c r="G9" s="1543" t="s">
        <v>2019</v>
      </c>
      <c r="H9" s="1543" t="s">
        <v>2020</v>
      </c>
      <c r="I9" s="1545" t="s">
        <v>2021</v>
      </c>
    </row>
    <row r="10" spans="1:14">
      <c r="A10" s="1546"/>
      <c r="B10" s="1547"/>
      <c r="C10" s="1547"/>
      <c r="D10" s="1547"/>
      <c r="E10" s="1547"/>
      <c r="F10" s="1547"/>
      <c r="G10" s="1547"/>
      <c r="H10" s="1547"/>
      <c r="I10" s="1548"/>
    </row>
    <row r="11" spans="1:14" ht="13.5" thickBot="1">
      <c r="A11" s="1549"/>
      <c r="B11" s="1550"/>
      <c r="C11" s="1550"/>
      <c r="D11" s="1550"/>
      <c r="E11" s="1550"/>
      <c r="F11" s="1550"/>
      <c r="G11" s="1550"/>
      <c r="H11" s="1550"/>
      <c r="I11" s="1551"/>
    </row>
    <row r="12" spans="1:14" ht="13.5" thickTop="1">
      <c r="A12" s="1552" t="s">
        <v>335</v>
      </c>
      <c r="B12" s="1553"/>
      <c r="C12" s="1553"/>
      <c r="D12" s="1553"/>
      <c r="E12" s="1553"/>
      <c r="F12" s="1553"/>
      <c r="G12" s="1553"/>
      <c r="H12" s="1553"/>
      <c r="I12" s="1554">
        <f>SUBTOTAL(103,'P24 R9 Products'!$I$10:$I$11)</f>
        <v>0</v>
      </c>
    </row>
    <row r="16" spans="1:14">
      <c r="A16" s="167" t="s">
        <v>2022</v>
      </c>
      <c r="B16" s="167"/>
      <c r="C16" s="167"/>
    </row>
    <row r="18" spans="1:9">
      <c r="A18" s="1542" t="s">
        <v>2015</v>
      </c>
      <c r="B18" s="1543" t="s">
        <v>2016</v>
      </c>
      <c r="C18" s="1544" t="s">
        <v>1304</v>
      </c>
      <c r="D18" s="1543" t="s">
        <v>1975</v>
      </c>
      <c r="E18" s="1543" t="s">
        <v>2017</v>
      </c>
      <c r="F18" s="1543" t="s">
        <v>2018</v>
      </c>
      <c r="G18" s="1543" t="s">
        <v>2019</v>
      </c>
      <c r="H18" s="1544" t="s">
        <v>2020</v>
      </c>
      <c r="I18" s="1555" t="s">
        <v>2021</v>
      </c>
    </row>
    <row r="19" spans="1:9">
      <c r="A19" s="1546"/>
      <c r="B19" s="1547"/>
      <c r="C19" s="1547"/>
      <c r="D19" s="1547"/>
      <c r="E19" s="1547"/>
      <c r="F19" s="1547"/>
      <c r="G19" s="1547"/>
      <c r="H19" s="1547"/>
      <c r="I19" s="1548"/>
    </row>
    <row r="20" spans="1:9" ht="13.5" thickBot="1">
      <c r="A20" s="1549"/>
      <c r="B20" s="1550"/>
      <c r="C20" s="1550"/>
      <c r="D20" s="1550"/>
      <c r="E20" s="1550"/>
      <c r="F20" s="1550"/>
      <c r="G20" s="1550"/>
      <c r="H20" s="1550"/>
      <c r="I20" s="1551"/>
    </row>
    <row r="21" spans="1:9" ht="13.5" thickTop="1">
      <c r="A21" s="1552" t="s">
        <v>335</v>
      </c>
      <c r="B21" s="1553"/>
      <c r="C21" s="1553"/>
      <c r="D21" s="1553"/>
      <c r="E21" s="1553"/>
      <c r="F21" s="1553"/>
      <c r="G21" s="1553"/>
      <c r="H21" s="1553"/>
      <c r="I21" s="1554">
        <f>SUBTOTAL(103,'P24 R9 Products'!$I$19:$I$20)</f>
        <v>0</v>
      </c>
    </row>
    <row r="24" spans="1:9">
      <c r="A24" s="167" t="s">
        <v>2023</v>
      </c>
      <c r="B24" s="167"/>
      <c r="C24" s="167"/>
    </row>
    <row r="26" spans="1:9">
      <c r="A26" s="1542" t="s">
        <v>2015</v>
      </c>
      <c r="B26" s="1543" t="s">
        <v>2016</v>
      </c>
      <c r="C26" s="1544" t="s">
        <v>1304</v>
      </c>
      <c r="D26" s="1543" t="s">
        <v>1975</v>
      </c>
      <c r="E26" s="1543" t="s">
        <v>2017</v>
      </c>
      <c r="F26" s="1543" t="s">
        <v>2018</v>
      </c>
      <c r="G26" s="1543" t="s">
        <v>2019</v>
      </c>
      <c r="H26" s="1544" t="s">
        <v>2020</v>
      </c>
      <c r="I26" s="1555" t="s">
        <v>2021</v>
      </c>
    </row>
    <row r="27" spans="1:9">
      <c r="A27" s="1546"/>
      <c r="B27" s="1547"/>
      <c r="C27" s="1547"/>
      <c r="D27" s="1547"/>
      <c r="E27" s="1547"/>
      <c r="F27" s="1547"/>
      <c r="G27" s="1547"/>
      <c r="H27" s="1547"/>
      <c r="I27" s="1548"/>
    </row>
    <row r="28" spans="1:9" ht="13.5" thickBot="1">
      <c r="A28" s="1549"/>
      <c r="B28" s="1550"/>
      <c r="C28" s="1550"/>
      <c r="D28" s="1550"/>
      <c r="E28" s="1550"/>
      <c r="F28" s="1550"/>
      <c r="G28" s="1550"/>
      <c r="H28" s="1550"/>
      <c r="I28" s="1551"/>
    </row>
    <row r="29" spans="1:9" ht="13.5" thickTop="1">
      <c r="A29" s="1552" t="s">
        <v>335</v>
      </c>
      <c r="B29" s="1553"/>
      <c r="C29" s="1553"/>
      <c r="D29" s="1553"/>
      <c r="E29" s="1553"/>
      <c r="F29" s="1553"/>
      <c r="G29" s="1553"/>
      <c r="H29" s="1553"/>
      <c r="I29" s="1554">
        <f>SUBTOTAL(103,'P24 R9 Products'!$I$27:$I$28)</f>
        <v>0</v>
      </c>
    </row>
    <row r="33" spans="1:10">
      <c r="A33" s="167" t="s">
        <v>2024</v>
      </c>
      <c r="B33" s="167"/>
      <c r="C33" s="167"/>
    </row>
    <row r="35" spans="1:10">
      <c r="A35" s="1542" t="s">
        <v>2015</v>
      </c>
      <c r="B35" s="1543" t="s">
        <v>2016</v>
      </c>
      <c r="C35" s="1544" t="s">
        <v>1304</v>
      </c>
      <c r="D35" s="1543" t="s">
        <v>1975</v>
      </c>
      <c r="E35" s="1543" t="s">
        <v>2017</v>
      </c>
      <c r="F35" s="1543" t="s">
        <v>2018</v>
      </c>
      <c r="G35" s="1543" t="s">
        <v>2019</v>
      </c>
      <c r="H35" s="1544" t="s">
        <v>2020</v>
      </c>
      <c r="I35" s="1555" t="s">
        <v>2021</v>
      </c>
    </row>
    <row r="36" spans="1:10">
      <c r="A36" s="1546"/>
      <c r="B36" s="1547"/>
      <c r="C36" s="1547"/>
      <c r="D36" s="1547"/>
      <c r="E36" s="1547"/>
      <c r="F36" s="1547"/>
      <c r="G36" s="1547"/>
      <c r="H36" s="1547"/>
      <c r="I36" s="1548"/>
    </row>
    <row r="37" spans="1:10" ht="13.5" thickBot="1">
      <c r="A37" s="1549"/>
      <c r="B37" s="1550"/>
      <c r="C37" s="1550"/>
      <c r="D37" s="1550"/>
      <c r="E37" s="1550"/>
      <c r="F37" s="1550"/>
      <c r="G37" s="1550"/>
      <c r="H37" s="1550"/>
      <c r="I37" s="1551"/>
    </row>
    <row r="38" spans="1:10" ht="13.5" thickTop="1">
      <c r="A38" s="1552" t="s">
        <v>335</v>
      </c>
      <c r="B38" s="1553"/>
      <c r="C38" s="1553"/>
      <c r="D38" s="1553"/>
      <c r="E38" s="1553"/>
      <c r="F38" s="1553"/>
      <c r="G38" s="1553"/>
      <c r="H38" s="1553"/>
      <c r="I38" s="1554">
        <f>SUBTOTAL(103,'P24 R9 Products'!$I$36:$I$37)</f>
        <v>0</v>
      </c>
    </row>
    <row r="44" spans="1:10">
      <c r="A44" s="1368" t="s">
        <v>2025</v>
      </c>
      <c r="B44" s="1368"/>
      <c r="C44" s="1368"/>
    </row>
    <row r="45" spans="1:10">
      <c r="A45" s="2087" t="s">
        <v>2026</v>
      </c>
      <c r="B45" s="2087"/>
      <c r="C45" s="2087"/>
      <c r="D45" s="2087"/>
      <c r="E45" s="2087"/>
      <c r="F45" s="2087"/>
      <c r="G45" s="2087"/>
      <c r="H45" s="2087"/>
      <c r="I45" s="2087"/>
      <c r="J45" s="2087"/>
    </row>
    <row r="46" spans="1:10">
      <c r="A46" s="2087" t="s">
        <v>2027</v>
      </c>
      <c r="B46" s="2087"/>
      <c r="C46" s="2087"/>
      <c r="D46" s="2087"/>
      <c r="E46" s="2087"/>
      <c r="F46" s="2087"/>
      <c r="G46" s="2087"/>
      <c r="H46" s="2087"/>
      <c r="I46" s="2087"/>
      <c r="J46" s="2087"/>
    </row>
    <row r="47" spans="1:10">
      <c r="A47" s="2087" t="s">
        <v>2028</v>
      </c>
      <c r="B47" s="2087"/>
      <c r="C47" s="2087"/>
      <c r="D47" s="2087"/>
      <c r="E47" s="2087"/>
      <c r="F47" s="2087"/>
      <c r="G47" s="2087"/>
      <c r="H47" s="2087"/>
      <c r="I47" s="2087"/>
      <c r="J47" s="2087"/>
    </row>
    <row r="48" spans="1:10">
      <c r="A48" s="2087" t="s">
        <v>2029</v>
      </c>
      <c r="B48" s="2087"/>
      <c r="C48" s="2087"/>
      <c r="D48" s="2087"/>
      <c r="E48" s="2087"/>
      <c r="F48" s="2087"/>
      <c r="G48" s="2087"/>
      <c r="H48" s="2087"/>
      <c r="I48" s="2087"/>
      <c r="J48" s="2087"/>
    </row>
    <row r="49" spans="1:10">
      <c r="A49" s="2087" t="s">
        <v>2030</v>
      </c>
      <c r="B49" s="2087"/>
      <c r="C49" s="2087"/>
      <c r="D49" s="2087"/>
      <c r="E49" s="2087"/>
      <c r="F49" s="2087"/>
      <c r="G49" s="2087"/>
      <c r="H49" s="2087"/>
      <c r="I49" s="2087"/>
      <c r="J49" s="2087"/>
    </row>
    <row r="50" spans="1:10">
      <c r="A50" s="2088"/>
      <c r="B50" s="2088"/>
      <c r="C50" s="2088"/>
      <c r="D50" s="2088"/>
      <c r="E50" s="2088"/>
      <c r="F50" s="2088"/>
      <c r="G50" s="2088"/>
      <c r="H50" s="2088"/>
      <c r="I50" s="2088"/>
      <c r="J50" s="2088"/>
    </row>
    <row r="51" spans="1:10">
      <c r="A51" s="2086" t="s">
        <v>2031</v>
      </c>
      <c r="B51" s="2086"/>
      <c r="C51" s="2086"/>
      <c r="D51" s="2086"/>
      <c r="E51" s="2086"/>
      <c r="F51" s="2086"/>
      <c r="G51" s="2086"/>
      <c r="H51" s="2086"/>
      <c r="I51" s="2086"/>
      <c r="J51" s="2086"/>
    </row>
    <row r="52" spans="1:10">
      <c r="A52" s="2086" t="s">
        <v>2032</v>
      </c>
      <c r="B52" s="2086"/>
      <c r="C52" s="2086"/>
      <c r="D52" s="2086"/>
      <c r="E52" s="2086"/>
      <c r="F52" s="2086"/>
      <c r="G52" s="2086"/>
      <c r="H52" s="2086"/>
      <c r="I52" s="2086"/>
      <c r="J52" s="2086"/>
    </row>
    <row r="53" spans="1:10">
      <c r="A53" s="2086" t="s">
        <v>2033</v>
      </c>
      <c r="B53" s="2086"/>
      <c r="C53" s="2086"/>
      <c r="D53" s="2086"/>
      <c r="E53" s="2086"/>
      <c r="F53" s="2086"/>
      <c r="G53" s="2086"/>
      <c r="H53" s="2086"/>
      <c r="I53" s="2086"/>
      <c r="J53" s="2086"/>
    </row>
    <row r="54" spans="1:10">
      <c r="A54" s="2086" t="s">
        <v>2034</v>
      </c>
      <c r="B54" s="2086"/>
      <c r="C54" s="2086"/>
      <c r="D54" s="2086"/>
      <c r="E54" s="2086"/>
      <c r="F54" s="2086"/>
      <c r="G54" s="2086"/>
      <c r="H54" s="2086"/>
      <c r="I54" s="2086"/>
      <c r="J54" s="2086"/>
    </row>
    <row r="55" spans="1:10">
      <c r="A55" s="2086" t="s">
        <v>2035</v>
      </c>
      <c r="B55" s="2086"/>
      <c r="C55" s="2086"/>
      <c r="D55" s="2086"/>
      <c r="E55" s="2086"/>
      <c r="F55" s="2086"/>
      <c r="G55" s="2086"/>
      <c r="H55" s="2086"/>
      <c r="I55" s="2086"/>
      <c r="J55" s="2086"/>
    </row>
    <row r="56" spans="1:10">
      <c r="A56" s="2086" t="s">
        <v>2036</v>
      </c>
      <c r="B56" s="2086"/>
      <c r="C56" s="2086"/>
      <c r="D56" s="2086"/>
      <c r="E56" s="2086"/>
      <c r="F56" s="2086"/>
      <c r="G56" s="2086"/>
      <c r="H56" s="2086"/>
      <c r="I56" s="2086"/>
      <c r="J56" s="2086"/>
    </row>
    <row r="57" spans="1:10">
      <c r="A57" s="2086" t="s">
        <v>2037</v>
      </c>
      <c r="B57" s="2086"/>
      <c r="C57" s="2086"/>
      <c r="D57" s="2086"/>
      <c r="E57" s="2086"/>
      <c r="F57" s="2086"/>
      <c r="G57" s="2086"/>
      <c r="H57" s="2086"/>
      <c r="I57" s="2086"/>
      <c r="J57" s="2086"/>
    </row>
    <row r="58" spans="1:10">
      <c r="A58" s="2086" t="s">
        <v>2038</v>
      </c>
      <c r="B58" s="2086"/>
      <c r="C58" s="2086"/>
      <c r="D58" s="2086"/>
      <c r="E58" s="2086"/>
      <c r="F58" s="2086"/>
      <c r="G58" s="2086"/>
      <c r="H58" s="2086"/>
      <c r="I58" s="2086"/>
      <c r="J58" s="2086"/>
    </row>
    <row r="59" spans="1:10">
      <c r="A59" s="2086" t="s">
        <v>2039</v>
      </c>
      <c r="B59" s="2086"/>
      <c r="C59" s="2086"/>
      <c r="D59" s="2086"/>
      <c r="E59" s="2086"/>
      <c r="F59" s="2086"/>
      <c r="G59" s="2086"/>
      <c r="H59" s="2086"/>
      <c r="I59" s="2086"/>
      <c r="J59" s="2086"/>
    </row>
  </sheetData>
  <mergeCells count="17">
    <mergeCell ref="A2:I2"/>
    <mergeCell ref="A4:I4"/>
    <mergeCell ref="A45:J45"/>
    <mergeCell ref="A46:J46"/>
    <mergeCell ref="A47:J47"/>
    <mergeCell ref="A48:J48"/>
    <mergeCell ref="A49:J49"/>
    <mergeCell ref="A50:J50"/>
    <mergeCell ref="A51:J51"/>
    <mergeCell ref="A52:J52"/>
    <mergeCell ref="A58:J58"/>
    <mergeCell ref="A59:J59"/>
    <mergeCell ref="A53:J53"/>
    <mergeCell ref="A54:J54"/>
    <mergeCell ref="A55:J55"/>
    <mergeCell ref="A56:J56"/>
    <mergeCell ref="A57:J57"/>
  </mergeCells>
  <hyperlinks>
    <hyperlink ref="K1" location="Content!A1" display="Content" xr:uid="{DD58607C-8E9B-44BE-B7B1-CA2EBA6D31F5}"/>
  </hyperlinks>
  <printOptions horizontalCentered="1"/>
  <pageMargins left="0.2" right="0.2" top="1.25" bottom="0.75" header="0.3" footer="0.3"/>
  <pageSetup paperSize="5" scale="62" orientation="landscape"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9">
    <tabColor rgb="FFFF99CC"/>
    <pageSetUpPr fitToPage="1"/>
  </sheetPr>
  <dimension ref="A1:Z91"/>
  <sheetViews>
    <sheetView showGridLines="0" topLeftCell="N1" zoomScale="90" zoomScaleNormal="90" zoomScaleSheetLayoutView="75" zoomScalePageLayoutView="50" workbookViewId="0">
      <selection activeCell="Z2" sqref="Z2"/>
    </sheetView>
  </sheetViews>
  <sheetFormatPr defaultColWidth="9.140625" defaultRowHeight="12.75" customHeight="1"/>
  <cols>
    <col min="1" max="1" width="2.5703125" style="4" customWidth="1"/>
    <col min="2" max="2" width="3" style="11" customWidth="1"/>
    <col min="3" max="3" width="2.85546875" style="1" customWidth="1"/>
    <col min="4" max="4" width="25" style="1" customWidth="1"/>
    <col min="5" max="7" width="13.28515625" style="1" customWidth="1"/>
    <col min="8" max="8" width="25" style="1" customWidth="1"/>
    <col min="9" max="9" width="14.7109375" style="1" customWidth="1"/>
    <col min="10" max="21" width="13.7109375" style="2" customWidth="1"/>
    <col min="22" max="22" width="12.85546875" style="2" customWidth="1"/>
    <col min="23" max="23" width="15.7109375" style="1" customWidth="1"/>
    <col min="24" max="24" width="14.7109375" style="1" customWidth="1"/>
    <col min="25" max="25" width="3.85546875" style="1" customWidth="1"/>
    <col min="26" max="26" width="20.7109375" style="1" bestFit="1" customWidth="1"/>
    <col min="27" max="16384" width="9.140625" style="1"/>
  </cols>
  <sheetData>
    <row r="1" spans="1:26" s="63" customFormat="1" ht="15.2" customHeight="1" thickTop="1" thickBot="1">
      <c r="A1" s="31"/>
      <c r="B1" s="356"/>
      <c r="J1" s="357"/>
      <c r="K1" s="357"/>
      <c r="L1" s="357"/>
      <c r="M1" s="357"/>
      <c r="N1" s="357"/>
      <c r="O1" s="357"/>
      <c r="P1" s="357"/>
      <c r="Q1" s="357"/>
      <c r="R1" s="357"/>
      <c r="S1" s="357"/>
      <c r="T1" s="357"/>
      <c r="U1" s="357"/>
      <c r="V1" s="357"/>
      <c r="X1" s="358"/>
      <c r="Z1" s="865" t="s">
        <v>263</v>
      </c>
    </row>
    <row r="2" spans="1:26" s="63" customFormat="1" ht="15.2" customHeight="1" thickTop="1" thickBot="1">
      <c r="A2" s="1961" t="s">
        <v>594</v>
      </c>
      <c r="B2" s="1961"/>
      <c r="C2" s="1961"/>
      <c r="D2" s="1961"/>
      <c r="E2" s="1961"/>
      <c r="F2" s="1961"/>
      <c r="G2" s="1961"/>
      <c r="H2" s="1961"/>
      <c r="I2" s="1961"/>
      <c r="J2" s="1961"/>
      <c r="K2" s="1961"/>
      <c r="L2" s="1961"/>
      <c r="M2" s="1961"/>
      <c r="N2" s="1961"/>
      <c r="O2" s="1961"/>
      <c r="P2" s="1961"/>
      <c r="Q2" s="1961"/>
      <c r="R2" s="1961"/>
      <c r="S2" s="1961"/>
      <c r="T2" s="1961"/>
      <c r="U2" s="1961"/>
      <c r="V2" s="1961"/>
      <c r="W2" s="1961"/>
      <c r="X2" s="1961"/>
      <c r="Y2" s="143"/>
      <c r="Z2" s="865" t="s">
        <v>2040</v>
      </c>
    </row>
    <row r="3" spans="1:26" s="63" customFormat="1" ht="15.2" customHeight="1" thickTop="1" thickBot="1">
      <c r="A3" s="31"/>
      <c r="B3" s="356"/>
      <c r="J3" s="357"/>
      <c r="K3" s="357"/>
      <c r="L3" s="357"/>
      <c r="M3" s="357"/>
      <c r="N3" s="357"/>
      <c r="O3" s="357"/>
      <c r="P3" s="357"/>
      <c r="Q3" s="357"/>
      <c r="R3" s="357"/>
      <c r="S3" s="357"/>
      <c r="T3" s="357"/>
      <c r="U3" s="357"/>
      <c r="V3" s="357"/>
      <c r="Z3" s="865" t="s">
        <v>2041</v>
      </c>
    </row>
    <row r="4" spans="1:26" s="63" customFormat="1" ht="15.2" customHeight="1" thickTop="1" thickBot="1">
      <c r="A4" s="1960" t="s">
        <v>2042</v>
      </c>
      <c r="B4" s="1960"/>
      <c r="C4" s="1960"/>
      <c r="D4" s="1960"/>
      <c r="E4" s="1960"/>
      <c r="F4" s="1960"/>
      <c r="G4" s="1960"/>
      <c r="H4" s="1960"/>
      <c r="I4" s="1960"/>
      <c r="J4" s="1960"/>
      <c r="K4" s="1960"/>
      <c r="L4" s="1960"/>
      <c r="M4" s="1960"/>
      <c r="N4" s="1960"/>
      <c r="O4" s="1960"/>
      <c r="P4" s="1960"/>
      <c r="Q4" s="1960"/>
      <c r="R4" s="1960"/>
      <c r="S4" s="1960"/>
      <c r="T4" s="1960"/>
      <c r="U4" s="1960"/>
      <c r="V4" s="1960"/>
      <c r="W4" s="1960"/>
      <c r="X4" s="1960"/>
      <c r="Z4" s="865" t="s">
        <v>2043</v>
      </c>
    </row>
    <row r="5" spans="1:26" s="63" customFormat="1" ht="14.1" customHeight="1" thickTop="1">
      <c r="A5" s="31"/>
      <c r="B5" s="356"/>
      <c r="J5" s="357"/>
      <c r="K5" s="357"/>
      <c r="L5" s="357"/>
      <c r="M5" s="357"/>
      <c r="N5" s="357"/>
      <c r="O5" s="357"/>
      <c r="P5" s="357"/>
      <c r="Q5" s="357"/>
      <c r="R5" s="357"/>
      <c r="S5" s="357"/>
      <c r="T5" s="357"/>
      <c r="U5" s="357"/>
      <c r="V5" s="357"/>
    </row>
    <row r="6" spans="1:26" s="3" customFormat="1" ht="14.1" customHeight="1" thickBot="1">
      <c r="A6" s="13"/>
      <c r="B6" s="11"/>
      <c r="J6" s="660"/>
      <c r="K6" s="660"/>
      <c r="L6" s="660"/>
      <c r="M6" s="660"/>
      <c r="N6" s="660"/>
      <c r="O6" s="660"/>
      <c r="P6" s="660"/>
      <c r="Q6" s="660"/>
      <c r="R6" s="660"/>
      <c r="S6" s="660"/>
      <c r="T6" s="660"/>
      <c r="U6" s="660"/>
      <c r="V6" s="660"/>
    </row>
    <row r="7" spans="1:26" s="41" customFormat="1" ht="12.75" customHeight="1">
      <c r="A7" s="2862" t="s">
        <v>2044</v>
      </c>
      <c r="B7" s="2863"/>
      <c r="C7" s="2863"/>
      <c r="D7" s="2864"/>
      <c r="E7" s="2865" t="s">
        <v>2045</v>
      </c>
      <c r="F7" s="2865" t="s">
        <v>2046</v>
      </c>
      <c r="G7" s="2865" t="s">
        <v>2047</v>
      </c>
      <c r="H7" s="2865" t="s">
        <v>1341</v>
      </c>
      <c r="I7" s="2866" t="s">
        <v>1301</v>
      </c>
      <c r="J7" s="2867" t="s">
        <v>2048</v>
      </c>
      <c r="K7" s="2867" t="s">
        <v>2049</v>
      </c>
      <c r="L7" s="2867" t="s">
        <v>2050</v>
      </c>
      <c r="M7" s="2867" t="s">
        <v>2051</v>
      </c>
      <c r="N7" s="2867" t="s">
        <v>2052</v>
      </c>
      <c r="O7" s="2867" t="s">
        <v>2053</v>
      </c>
      <c r="P7" s="2867" t="s">
        <v>2054</v>
      </c>
      <c r="Q7" s="2867" t="s">
        <v>2055</v>
      </c>
      <c r="R7" s="2867" t="s">
        <v>2056</v>
      </c>
      <c r="S7" s="2867" t="s">
        <v>2057</v>
      </c>
      <c r="T7" s="2867" t="s">
        <v>2058</v>
      </c>
      <c r="U7" s="2867" t="s">
        <v>2059</v>
      </c>
      <c r="V7" s="2868" t="s">
        <v>2060</v>
      </c>
      <c r="W7" s="2866" t="s">
        <v>2061</v>
      </c>
      <c r="X7" s="2869" t="s">
        <v>2021</v>
      </c>
    </row>
    <row r="8" spans="1:26" s="41" customFormat="1" ht="12.75" customHeight="1">
      <c r="A8" s="2870"/>
      <c r="B8" s="1989"/>
      <c r="C8" s="1989"/>
      <c r="D8" s="1990"/>
      <c r="E8" s="2093"/>
      <c r="F8" s="2093"/>
      <c r="G8" s="2093"/>
      <c r="H8" s="2093"/>
      <c r="I8" s="1998"/>
      <c r="J8" s="2092"/>
      <c r="K8" s="2092"/>
      <c r="L8" s="2092"/>
      <c r="M8" s="2092"/>
      <c r="N8" s="2092"/>
      <c r="O8" s="2092"/>
      <c r="P8" s="2092"/>
      <c r="Q8" s="2092"/>
      <c r="R8" s="2092"/>
      <c r="S8" s="2092"/>
      <c r="T8" s="2092"/>
      <c r="U8" s="2092"/>
      <c r="V8" s="2871" t="s">
        <v>2062</v>
      </c>
      <c r="W8" s="1998"/>
      <c r="X8" s="2091"/>
    </row>
    <row r="9" spans="1:26" s="41" customFormat="1" ht="12.75" customHeight="1">
      <c r="A9" s="2870"/>
      <c r="B9" s="1989"/>
      <c r="C9" s="1989"/>
      <c r="D9" s="1990"/>
      <c r="E9" s="2093"/>
      <c r="F9" s="2093"/>
      <c r="G9" s="2093"/>
      <c r="H9" s="2093"/>
      <c r="I9" s="1998"/>
      <c r="J9" s="2092"/>
      <c r="K9" s="2092"/>
      <c r="L9" s="2092"/>
      <c r="M9" s="2092"/>
      <c r="N9" s="2092"/>
      <c r="O9" s="2092"/>
      <c r="P9" s="2092"/>
      <c r="Q9" s="2092"/>
      <c r="R9" s="2092"/>
      <c r="S9" s="2092"/>
      <c r="T9" s="2092"/>
      <c r="U9" s="2092"/>
      <c r="V9" s="2092"/>
      <c r="W9" s="1998"/>
      <c r="X9" s="2091"/>
    </row>
    <row r="10" spans="1:26" s="41" customFormat="1" ht="12.75" customHeight="1">
      <c r="A10" s="2872"/>
      <c r="B10" s="2873"/>
      <c r="C10" s="2873"/>
      <c r="D10" s="2874"/>
      <c r="E10" s="2875"/>
      <c r="F10" s="2875"/>
      <c r="G10" s="2875"/>
      <c r="H10" s="2875"/>
      <c r="I10" s="2589"/>
      <c r="J10" s="2876"/>
      <c r="K10" s="2876"/>
      <c r="L10" s="2876"/>
      <c r="M10" s="2876"/>
      <c r="N10" s="2876"/>
      <c r="O10" s="2876"/>
      <c r="P10" s="2876"/>
      <c r="Q10" s="2876"/>
      <c r="R10" s="2876"/>
      <c r="S10" s="2876"/>
      <c r="T10" s="2876"/>
      <c r="U10" s="2876"/>
      <c r="V10" s="2876"/>
      <c r="W10" s="2589"/>
      <c r="X10" s="2877"/>
    </row>
    <row r="11" spans="1:26" ht="12.75" customHeight="1" thickBot="1">
      <c r="A11" s="2878" t="s">
        <v>1534</v>
      </c>
      <c r="B11" s="2879"/>
      <c r="C11" s="2879"/>
      <c r="D11" s="2879"/>
      <c r="E11" s="2880" t="s">
        <v>1535</v>
      </c>
      <c r="F11" s="2880" t="s">
        <v>1682</v>
      </c>
      <c r="G11" s="2880" t="s">
        <v>1539</v>
      </c>
      <c r="H11" s="2881" t="s">
        <v>1540</v>
      </c>
      <c r="I11" s="2881" t="s">
        <v>1541</v>
      </c>
      <c r="J11" s="2881" t="s">
        <v>1542</v>
      </c>
      <c r="K11" s="2881" t="s">
        <v>1543</v>
      </c>
      <c r="L11" s="2881" t="s">
        <v>1544</v>
      </c>
      <c r="M11" s="2881" t="s">
        <v>1545</v>
      </c>
      <c r="N11" s="2881" t="s">
        <v>1546</v>
      </c>
      <c r="O11" s="2881" t="s">
        <v>1547</v>
      </c>
      <c r="P11" s="2881" t="s">
        <v>1548</v>
      </c>
      <c r="Q11" s="2881" t="s">
        <v>1549</v>
      </c>
      <c r="R11" s="2881" t="s">
        <v>1550</v>
      </c>
      <c r="S11" s="2881" t="s">
        <v>1551</v>
      </c>
      <c r="T11" s="2882" t="s">
        <v>1552</v>
      </c>
      <c r="U11" s="2882" t="s">
        <v>1553</v>
      </c>
      <c r="V11" s="2880" t="s">
        <v>1554</v>
      </c>
      <c r="W11" s="2880" t="s">
        <v>1683</v>
      </c>
      <c r="X11" s="2883" t="s">
        <v>1924</v>
      </c>
    </row>
    <row r="12" spans="1:26" ht="12.75" customHeight="1">
      <c r="A12" s="2884"/>
      <c r="B12" s="2885"/>
      <c r="C12" s="1265"/>
      <c r="D12" s="1238"/>
      <c r="E12" s="2886"/>
      <c r="F12" s="2886"/>
      <c r="G12" s="2886"/>
      <c r="H12" s="2886"/>
      <c r="I12" s="2886"/>
      <c r="J12" s="2887"/>
      <c r="K12" s="2887"/>
      <c r="L12" s="2887"/>
      <c r="M12" s="2887"/>
      <c r="N12" s="2887"/>
      <c r="O12" s="2887"/>
      <c r="P12" s="2887"/>
      <c r="Q12" s="2887"/>
      <c r="R12" s="2887"/>
      <c r="S12" s="2887"/>
      <c r="T12" s="2887"/>
      <c r="U12" s="2887"/>
      <c r="V12" s="2887"/>
      <c r="W12" s="2886"/>
      <c r="X12" s="2888"/>
    </row>
    <row r="13" spans="1:26" ht="12.75" customHeight="1">
      <c r="A13" s="360" t="s">
        <v>2063</v>
      </c>
      <c r="B13" s="335"/>
      <c r="C13" s="308" t="s">
        <v>2064</v>
      </c>
      <c r="D13" s="361"/>
      <c r="E13" s="2889"/>
      <c r="F13" s="2889"/>
      <c r="G13" s="2889"/>
      <c r="H13" s="2889"/>
      <c r="I13" s="2889"/>
      <c r="J13" s="2890"/>
      <c r="K13" s="2890"/>
      <c r="L13" s="2890"/>
      <c r="M13" s="2890"/>
      <c r="N13" s="2890"/>
      <c r="O13" s="2890"/>
      <c r="P13" s="2890"/>
      <c r="Q13" s="2890"/>
      <c r="R13" s="2890"/>
      <c r="S13" s="2890"/>
      <c r="T13" s="2890"/>
      <c r="U13" s="2890"/>
      <c r="V13" s="2890"/>
      <c r="W13" s="2889"/>
      <c r="X13" s="2891"/>
    </row>
    <row r="14" spans="1:26" ht="12.75" customHeight="1">
      <c r="A14" s="362"/>
      <c r="B14" s="335"/>
      <c r="C14" s="311"/>
      <c r="D14" s="361"/>
      <c r="E14" s="2889"/>
      <c r="F14" s="2889"/>
      <c r="G14" s="2889"/>
      <c r="H14" s="2889"/>
      <c r="I14" s="2889"/>
      <c r="J14" s="2890"/>
      <c r="K14" s="2890"/>
      <c r="L14" s="2890"/>
      <c r="M14" s="2890"/>
      <c r="N14" s="2890"/>
      <c r="O14" s="2890"/>
      <c r="P14" s="2890"/>
      <c r="Q14" s="2890"/>
      <c r="R14" s="2890"/>
      <c r="S14" s="2890"/>
      <c r="T14" s="2890"/>
      <c r="U14" s="2890"/>
      <c r="V14" s="2890"/>
      <c r="W14" s="2889"/>
      <c r="X14" s="2891"/>
    </row>
    <row r="15" spans="1:26" ht="12.75" customHeight="1">
      <c r="A15" s="362"/>
      <c r="B15" s="336" t="s">
        <v>1556</v>
      </c>
      <c r="C15" s="311"/>
      <c r="D15" s="363" t="s">
        <v>2065</v>
      </c>
      <c r="E15" s="2889"/>
      <c r="F15" s="384"/>
      <c r="G15" s="384"/>
      <c r="H15" s="385"/>
      <c r="I15" s="384"/>
      <c r="J15" s="385"/>
      <c r="K15" s="385"/>
      <c r="L15" s="385"/>
      <c r="M15" s="385"/>
      <c r="N15" s="385"/>
      <c r="O15" s="385"/>
      <c r="P15" s="385"/>
      <c r="Q15" s="385"/>
      <c r="R15" s="385"/>
      <c r="S15" s="385"/>
      <c r="T15" s="385"/>
      <c r="U15" s="385"/>
      <c r="V15" s="385"/>
      <c r="W15" s="386"/>
      <c r="X15" s="387"/>
      <c r="Y15" s="8"/>
    </row>
    <row r="16" spans="1:26" ht="12.75" customHeight="1">
      <c r="A16" s="362"/>
      <c r="B16" s="335" t="s">
        <v>1558</v>
      </c>
      <c r="C16" s="311"/>
      <c r="D16" s="364" t="s">
        <v>2066</v>
      </c>
      <c r="E16" s="2889"/>
      <c r="F16" s="388"/>
      <c r="G16" s="388"/>
      <c r="H16" s="388"/>
      <c r="I16" s="388"/>
      <c r="J16" s="388"/>
      <c r="K16" s="388"/>
      <c r="L16" s="388"/>
      <c r="M16" s="388"/>
      <c r="N16" s="388"/>
      <c r="O16" s="388"/>
      <c r="P16" s="388"/>
      <c r="Q16" s="388"/>
      <c r="R16" s="388"/>
      <c r="S16" s="388"/>
      <c r="T16" s="388"/>
      <c r="U16" s="388"/>
      <c r="V16" s="388"/>
      <c r="W16" s="389"/>
      <c r="X16" s="390"/>
      <c r="Y16" s="8"/>
    </row>
    <row r="17" spans="1:25" ht="12.75" customHeight="1">
      <c r="A17" s="362"/>
      <c r="B17" s="336" t="s">
        <v>1560</v>
      </c>
      <c r="C17" s="311"/>
      <c r="D17" s="364" t="s">
        <v>2067</v>
      </c>
      <c r="E17" s="2889"/>
      <c r="F17" s="388"/>
      <c r="G17" s="388"/>
      <c r="H17" s="388"/>
      <c r="I17" s="388"/>
      <c r="J17" s="388"/>
      <c r="K17" s="388"/>
      <c r="L17" s="388"/>
      <c r="M17" s="388"/>
      <c r="N17" s="388"/>
      <c r="O17" s="388"/>
      <c r="P17" s="388"/>
      <c r="Q17" s="388"/>
      <c r="R17" s="388"/>
      <c r="S17" s="388"/>
      <c r="T17" s="388"/>
      <c r="U17" s="388"/>
      <c r="V17" s="388"/>
      <c r="W17" s="389"/>
      <c r="X17" s="390"/>
      <c r="Y17" s="8"/>
    </row>
    <row r="18" spans="1:25" ht="12.75" customHeight="1">
      <c r="A18" s="362"/>
      <c r="B18" s="335" t="s">
        <v>1562</v>
      </c>
      <c r="C18" s="311"/>
      <c r="D18" s="364" t="s">
        <v>2068</v>
      </c>
      <c r="E18" s="2889"/>
      <c r="F18" s="388"/>
      <c r="G18" s="388"/>
      <c r="H18" s="388"/>
      <c r="I18" s="388"/>
      <c r="J18" s="388"/>
      <c r="K18" s="388"/>
      <c r="L18" s="388"/>
      <c r="M18" s="388"/>
      <c r="N18" s="388"/>
      <c r="O18" s="388"/>
      <c r="P18" s="388"/>
      <c r="Q18" s="388"/>
      <c r="R18" s="388"/>
      <c r="S18" s="388"/>
      <c r="T18" s="388"/>
      <c r="U18" s="388"/>
      <c r="V18" s="388"/>
      <c r="W18" s="389"/>
      <c r="X18" s="390"/>
      <c r="Y18" s="8"/>
    </row>
    <row r="19" spans="1:25" ht="12.75" customHeight="1">
      <c r="A19" s="362"/>
      <c r="B19" s="336" t="s">
        <v>1578</v>
      </c>
      <c r="C19" s="311"/>
      <c r="D19" s="364" t="s">
        <v>2069</v>
      </c>
      <c r="E19" s="2889"/>
      <c r="F19" s="388"/>
      <c r="G19" s="388"/>
      <c r="H19" s="388"/>
      <c r="I19" s="388"/>
      <c r="J19" s="388"/>
      <c r="K19" s="388"/>
      <c r="L19" s="388"/>
      <c r="M19" s="388"/>
      <c r="N19" s="388"/>
      <c r="O19" s="388"/>
      <c r="P19" s="388"/>
      <c r="Q19" s="388"/>
      <c r="R19" s="388"/>
      <c r="S19" s="388"/>
      <c r="T19" s="388"/>
      <c r="U19" s="388"/>
      <c r="V19" s="388"/>
      <c r="W19" s="389"/>
      <c r="X19" s="390"/>
      <c r="Y19" s="8"/>
    </row>
    <row r="20" spans="1:25" ht="12.75" customHeight="1">
      <c r="A20" s="362"/>
      <c r="B20" s="335" t="s">
        <v>1686</v>
      </c>
      <c r="C20" s="311"/>
      <c r="D20" s="364" t="s">
        <v>2070</v>
      </c>
      <c r="E20" s="2889"/>
      <c r="F20" s="388"/>
      <c r="G20" s="388"/>
      <c r="H20" s="388"/>
      <c r="I20" s="388"/>
      <c r="J20" s="388"/>
      <c r="K20" s="388"/>
      <c r="L20" s="388"/>
      <c r="M20" s="388"/>
      <c r="N20" s="388"/>
      <c r="O20" s="388"/>
      <c r="P20" s="388"/>
      <c r="Q20" s="388"/>
      <c r="R20" s="388"/>
      <c r="S20" s="388"/>
      <c r="T20" s="388"/>
      <c r="U20" s="388"/>
      <c r="V20" s="388"/>
      <c r="W20" s="389"/>
      <c r="X20" s="390"/>
      <c r="Y20" s="8"/>
    </row>
    <row r="21" spans="1:25" ht="12.75" customHeight="1">
      <c r="A21" s="362"/>
      <c r="B21" s="336" t="s">
        <v>2071</v>
      </c>
      <c r="C21" s="311"/>
      <c r="D21" s="364" t="s">
        <v>2072</v>
      </c>
      <c r="E21" s="2889"/>
      <c r="F21" s="388"/>
      <c r="G21" s="388"/>
      <c r="H21" s="388"/>
      <c r="I21" s="388"/>
      <c r="J21" s="388"/>
      <c r="K21" s="388"/>
      <c r="L21" s="388"/>
      <c r="M21" s="388"/>
      <c r="N21" s="388"/>
      <c r="O21" s="388"/>
      <c r="P21" s="388"/>
      <c r="Q21" s="388"/>
      <c r="R21" s="388"/>
      <c r="S21" s="388"/>
      <c r="T21" s="388"/>
      <c r="U21" s="388"/>
      <c r="V21" s="388"/>
      <c r="W21" s="389"/>
      <c r="X21" s="391"/>
      <c r="Y21" s="8"/>
    </row>
    <row r="22" spans="1:25" ht="12.75" customHeight="1" thickBot="1">
      <c r="A22" s="362"/>
      <c r="B22" s="335"/>
      <c r="C22" s="311"/>
      <c r="D22" s="364"/>
      <c r="E22" s="2889"/>
      <c r="F22" s="2892"/>
      <c r="G22" s="2892"/>
      <c r="H22" s="2892"/>
      <c r="I22" s="2892"/>
      <c r="J22" s="383"/>
      <c r="K22" s="383"/>
      <c r="L22" s="383"/>
      <c r="M22" s="383"/>
      <c r="N22" s="383"/>
      <c r="O22" s="383"/>
      <c r="P22" s="383"/>
      <c r="Q22" s="383"/>
      <c r="R22" s="383"/>
      <c r="S22" s="383"/>
      <c r="T22" s="383"/>
      <c r="U22" s="383"/>
      <c r="V22" s="383"/>
      <c r="W22" s="2893"/>
      <c r="X22" s="2894"/>
      <c r="Y22" s="8"/>
    </row>
    <row r="23" spans="1:25" s="3" customFormat="1" ht="12.75" customHeight="1" thickBot="1">
      <c r="A23" s="362"/>
      <c r="B23" s="335"/>
      <c r="C23" s="308" t="s">
        <v>2073</v>
      </c>
      <c r="D23" s="365"/>
      <c r="E23" s="2895"/>
      <c r="F23" s="2895"/>
      <c r="G23" s="2895"/>
      <c r="H23" s="2895"/>
      <c r="I23" s="2895"/>
      <c r="J23" s="2896">
        <f>SUM(J15:J21)</f>
        <v>0</v>
      </c>
      <c r="K23" s="2896">
        <f t="shared" ref="K23:V23" si="0">SUM(K15:K21)</f>
        <v>0</v>
      </c>
      <c r="L23" s="2896">
        <f t="shared" si="0"/>
        <v>0</v>
      </c>
      <c r="M23" s="2896">
        <f t="shared" si="0"/>
        <v>0</v>
      </c>
      <c r="N23" s="2896">
        <f t="shared" si="0"/>
        <v>0</v>
      </c>
      <c r="O23" s="2896">
        <f t="shared" si="0"/>
        <v>0</v>
      </c>
      <c r="P23" s="2896">
        <f t="shared" si="0"/>
        <v>0</v>
      </c>
      <c r="Q23" s="2896">
        <f t="shared" si="0"/>
        <v>0</v>
      </c>
      <c r="R23" s="2896">
        <f t="shared" si="0"/>
        <v>0</v>
      </c>
      <c r="S23" s="2896">
        <f t="shared" si="0"/>
        <v>0</v>
      </c>
      <c r="T23" s="2896">
        <f t="shared" si="0"/>
        <v>0</v>
      </c>
      <c r="U23" s="2896">
        <f t="shared" si="0"/>
        <v>0</v>
      </c>
      <c r="V23" s="2896">
        <f t="shared" si="0"/>
        <v>0</v>
      </c>
      <c r="W23" s="2897"/>
      <c r="X23" s="2898"/>
      <c r="Y23" s="14"/>
    </row>
    <row r="24" spans="1:25" ht="12.75" customHeight="1" thickTop="1">
      <c r="A24" s="362"/>
      <c r="B24" s="335"/>
      <c r="C24" s="311"/>
      <c r="D24" s="361"/>
      <c r="E24" s="2889"/>
      <c r="F24" s="2889"/>
      <c r="G24" s="2889"/>
      <c r="H24" s="2889"/>
      <c r="I24" s="2889"/>
      <c r="J24" s="2892"/>
      <c r="K24" s="2892"/>
      <c r="L24" s="2892"/>
      <c r="M24" s="2892"/>
      <c r="N24" s="2892"/>
      <c r="O24" s="2892"/>
      <c r="P24" s="2892"/>
      <c r="Q24" s="2892"/>
      <c r="R24" s="2892"/>
      <c r="S24" s="2892"/>
      <c r="T24" s="2892"/>
      <c r="U24" s="2892"/>
      <c r="V24" s="2892"/>
      <c r="W24" s="2899"/>
      <c r="X24" s="2900"/>
      <c r="Y24" s="8"/>
    </row>
    <row r="25" spans="1:25" ht="12.75" customHeight="1">
      <c r="A25" s="360" t="s">
        <v>2074</v>
      </c>
      <c r="B25" s="335"/>
      <c r="C25" s="308" t="s">
        <v>2075</v>
      </c>
      <c r="D25" s="361"/>
      <c r="E25" s="2889"/>
      <c r="F25" s="2889"/>
      <c r="G25" s="2889"/>
      <c r="H25" s="2890"/>
      <c r="I25" s="2889"/>
      <c r="J25" s="2890"/>
      <c r="K25" s="2890"/>
      <c r="L25" s="2890"/>
      <c r="M25" s="2890"/>
      <c r="N25" s="2890"/>
      <c r="O25" s="2890"/>
      <c r="P25" s="2890"/>
      <c r="Q25" s="2890"/>
      <c r="R25" s="2890"/>
      <c r="S25" s="2890"/>
      <c r="T25" s="2890"/>
      <c r="U25" s="2890"/>
      <c r="V25" s="2890"/>
      <c r="W25" s="2899"/>
      <c r="X25" s="2900"/>
      <c r="Y25" s="8"/>
    </row>
    <row r="26" spans="1:25" ht="12.75" customHeight="1">
      <c r="A26" s="366"/>
      <c r="B26" s="335"/>
      <c r="C26" s="311"/>
      <c r="D26" s="361"/>
      <c r="E26" s="2889"/>
      <c r="F26" s="2889"/>
      <c r="G26" s="2889"/>
      <c r="H26" s="2890"/>
      <c r="I26" s="2889"/>
      <c r="J26" s="2890"/>
      <c r="K26" s="2890"/>
      <c r="L26" s="2890"/>
      <c r="M26" s="2890"/>
      <c r="N26" s="2890"/>
      <c r="O26" s="2890"/>
      <c r="P26" s="2890"/>
      <c r="Q26" s="2890"/>
      <c r="R26" s="2890"/>
      <c r="S26" s="2890"/>
      <c r="T26" s="2890"/>
      <c r="U26" s="2890"/>
      <c r="V26" s="2890"/>
      <c r="W26" s="2899"/>
      <c r="X26" s="2900"/>
      <c r="Y26" s="8"/>
    </row>
    <row r="27" spans="1:25" ht="12.75" customHeight="1">
      <c r="A27" s="366"/>
      <c r="B27" s="335" t="s">
        <v>1556</v>
      </c>
      <c r="C27" s="311"/>
      <c r="D27" s="361" t="s">
        <v>2076</v>
      </c>
      <c r="E27" s="2889"/>
      <c r="F27" s="2889"/>
      <c r="G27" s="2889"/>
      <c r="H27" s="2890"/>
      <c r="I27" s="2889"/>
      <c r="J27" s="2890"/>
      <c r="K27" s="2890"/>
      <c r="L27" s="2890"/>
      <c r="M27" s="2890"/>
      <c r="N27" s="2890"/>
      <c r="O27" s="2890"/>
      <c r="P27" s="2890"/>
      <c r="Q27" s="2890"/>
      <c r="R27" s="2890"/>
      <c r="S27" s="2890"/>
      <c r="T27" s="2890"/>
      <c r="U27" s="2890"/>
      <c r="V27" s="2890"/>
      <c r="W27" s="2899"/>
      <c r="X27" s="2891"/>
      <c r="Y27" s="8"/>
    </row>
    <row r="28" spans="1:25" ht="12.75" customHeight="1">
      <c r="A28" s="366"/>
      <c r="B28" s="335"/>
      <c r="C28" s="375">
        <v>1</v>
      </c>
      <c r="D28" s="361"/>
      <c r="E28" s="385"/>
      <c r="F28" s="385"/>
      <c r="G28" s="385"/>
      <c r="H28" s="385"/>
      <c r="I28" s="385"/>
      <c r="J28" s="385"/>
      <c r="K28" s="385"/>
      <c r="L28" s="385"/>
      <c r="M28" s="385"/>
      <c r="N28" s="385"/>
      <c r="O28" s="385"/>
      <c r="P28" s="385"/>
      <c r="Q28" s="385"/>
      <c r="R28" s="385"/>
      <c r="S28" s="385"/>
      <c r="T28" s="385"/>
      <c r="U28" s="385"/>
      <c r="V28" s="385"/>
      <c r="W28" s="386"/>
      <c r="X28" s="387"/>
      <c r="Y28" s="8"/>
    </row>
    <row r="29" spans="1:25" ht="12.75" customHeight="1">
      <c r="A29" s="366"/>
      <c r="B29" s="335"/>
      <c r="C29" s="375">
        <v>2</v>
      </c>
      <c r="D29" s="361"/>
      <c r="E29" s="388"/>
      <c r="F29" s="388"/>
      <c r="G29" s="388"/>
      <c r="H29" s="388"/>
      <c r="I29" s="388"/>
      <c r="J29" s="388"/>
      <c r="K29" s="388"/>
      <c r="L29" s="388"/>
      <c r="M29" s="388"/>
      <c r="N29" s="388"/>
      <c r="O29" s="388"/>
      <c r="P29" s="388"/>
      <c r="Q29" s="388"/>
      <c r="R29" s="388"/>
      <c r="S29" s="388"/>
      <c r="T29" s="388"/>
      <c r="U29" s="388"/>
      <c r="V29" s="388"/>
      <c r="W29" s="389"/>
      <c r="X29" s="391"/>
      <c r="Y29" s="8"/>
    </row>
    <row r="30" spans="1:25" ht="12.75" customHeight="1">
      <c r="A30" s="366"/>
      <c r="B30" s="335"/>
      <c r="C30" s="375">
        <v>3</v>
      </c>
      <c r="D30" s="361"/>
      <c r="E30" s="388"/>
      <c r="F30" s="388"/>
      <c r="G30" s="388"/>
      <c r="H30" s="388"/>
      <c r="I30" s="388"/>
      <c r="J30" s="388"/>
      <c r="K30" s="388"/>
      <c r="L30" s="388"/>
      <c r="M30" s="388"/>
      <c r="N30" s="388"/>
      <c r="O30" s="388"/>
      <c r="P30" s="388"/>
      <c r="Q30" s="388"/>
      <c r="R30" s="388"/>
      <c r="S30" s="388"/>
      <c r="T30" s="388"/>
      <c r="U30" s="388"/>
      <c r="V30" s="388"/>
      <c r="W30" s="389"/>
      <c r="X30" s="391"/>
      <c r="Y30" s="8"/>
    </row>
    <row r="31" spans="1:25" ht="12.75" customHeight="1">
      <c r="A31" s="366"/>
      <c r="B31" s="335"/>
      <c r="C31" s="375">
        <v>4</v>
      </c>
      <c r="D31" s="361"/>
      <c r="E31" s="388"/>
      <c r="F31" s="388"/>
      <c r="G31" s="388"/>
      <c r="H31" s="388"/>
      <c r="I31" s="388"/>
      <c r="J31" s="388"/>
      <c r="K31" s="388"/>
      <c r="L31" s="388"/>
      <c r="M31" s="388"/>
      <c r="N31" s="388"/>
      <c r="O31" s="388"/>
      <c r="P31" s="388"/>
      <c r="Q31" s="388"/>
      <c r="R31" s="388"/>
      <c r="S31" s="388"/>
      <c r="T31" s="388"/>
      <c r="U31" s="388"/>
      <c r="V31" s="388"/>
      <c r="W31" s="389"/>
      <c r="X31" s="391"/>
      <c r="Y31" s="8"/>
    </row>
    <row r="32" spans="1:25" ht="12.75" customHeight="1" thickBot="1">
      <c r="A32" s="366"/>
      <c r="B32" s="335"/>
      <c r="C32" s="375">
        <v>5</v>
      </c>
      <c r="D32" s="361"/>
      <c r="E32" s="388"/>
      <c r="F32" s="388"/>
      <c r="G32" s="388"/>
      <c r="H32" s="388"/>
      <c r="I32" s="388"/>
      <c r="J32" s="392"/>
      <c r="K32" s="392"/>
      <c r="L32" s="392"/>
      <c r="M32" s="392"/>
      <c r="N32" s="392"/>
      <c r="O32" s="392"/>
      <c r="P32" s="392"/>
      <c r="Q32" s="392"/>
      <c r="R32" s="392"/>
      <c r="S32" s="392"/>
      <c r="T32" s="392"/>
      <c r="U32" s="392"/>
      <c r="V32" s="392"/>
      <c r="W32" s="389"/>
      <c r="X32" s="391"/>
      <c r="Y32" s="8"/>
    </row>
    <row r="33" spans="1:25" s="3" customFormat="1" ht="12.75" customHeight="1">
      <c r="A33" s="362"/>
      <c r="B33" s="335"/>
      <c r="C33" s="308"/>
      <c r="D33" s="365" t="s">
        <v>1424</v>
      </c>
      <c r="E33" s="2901"/>
      <c r="F33" s="2901"/>
      <c r="G33" s="2901"/>
      <c r="H33" s="2892"/>
      <c r="I33" s="2901"/>
      <c r="J33" s="2902">
        <f t="shared" ref="J33:V33" si="1">SUM(J28:J32)</f>
        <v>0</v>
      </c>
      <c r="K33" s="2902">
        <f t="shared" si="1"/>
        <v>0</v>
      </c>
      <c r="L33" s="2902">
        <f t="shared" si="1"/>
        <v>0</v>
      </c>
      <c r="M33" s="2902">
        <f t="shared" si="1"/>
        <v>0</v>
      </c>
      <c r="N33" s="2902">
        <f t="shared" si="1"/>
        <v>0</v>
      </c>
      <c r="O33" s="2902">
        <f t="shared" si="1"/>
        <v>0</v>
      </c>
      <c r="P33" s="2902">
        <f t="shared" si="1"/>
        <v>0</v>
      </c>
      <c r="Q33" s="2902">
        <f t="shared" si="1"/>
        <v>0</v>
      </c>
      <c r="R33" s="2902">
        <f t="shared" si="1"/>
        <v>0</v>
      </c>
      <c r="S33" s="2902">
        <f t="shared" si="1"/>
        <v>0</v>
      </c>
      <c r="T33" s="2902">
        <f t="shared" si="1"/>
        <v>0</v>
      </c>
      <c r="U33" s="2902">
        <f t="shared" si="1"/>
        <v>0</v>
      </c>
      <c r="V33" s="2902">
        <f t="shared" si="1"/>
        <v>0</v>
      </c>
      <c r="W33" s="2903"/>
      <c r="X33" s="2904"/>
      <c r="Y33" s="14"/>
    </row>
    <row r="34" spans="1:25" ht="12.75" customHeight="1">
      <c r="A34" s="366"/>
      <c r="B34" s="335"/>
      <c r="C34" s="311"/>
      <c r="D34" s="361"/>
      <c r="E34" s="2889"/>
      <c r="F34" s="2889"/>
      <c r="G34" s="2889"/>
      <c r="H34" s="2890"/>
      <c r="I34" s="2889"/>
      <c r="J34" s="2892"/>
      <c r="K34" s="2892"/>
      <c r="L34" s="2892"/>
      <c r="M34" s="2892"/>
      <c r="N34" s="2892"/>
      <c r="O34" s="2892"/>
      <c r="P34" s="2892"/>
      <c r="Q34" s="2892"/>
      <c r="R34" s="2892"/>
      <c r="S34" s="2892"/>
      <c r="T34" s="2892"/>
      <c r="U34" s="2892"/>
      <c r="V34" s="2892"/>
      <c r="W34" s="2899"/>
      <c r="X34" s="2891"/>
      <c r="Y34" s="8"/>
    </row>
    <row r="35" spans="1:25" ht="12.75" customHeight="1">
      <c r="A35" s="366"/>
      <c r="B35" s="335" t="s">
        <v>1558</v>
      </c>
      <c r="C35" s="311"/>
      <c r="D35" s="361" t="s">
        <v>2077</v>
      </c>
      <c r="E35" s="2889"/>
      <c r="F35" s="2889"/>
      <c r="G35" s="2889"/>
      <c r="H35" s="2890"/>
      <c r="I35" s="2889"/>
      <c r="J35" s="2890"/>
      <c r="K35" s="2890"/>
      <c r="L35" s="2890"/>
      <c r="M35" s="2890"/>
      <c r="N35" s="2890"/>
      <c r="O35" s="2890"/>
      <c r="P35" s="2890"/>
      <c r="Q35" s="2890"/>
      <c r="R35" s="2890"/>
      <c r="S35" s="2890"/>
      <c r="T35" s="2890"/>
      <c r="U35" s="2890"/>
      <c r="V35" s="2890"/>
      <c r="W35" s="2899"/>
      <c r="X35" s="2891"/>
      <c r="Y35" s="8"/>
    </row>
    <row r="36" spans="1:25" ht="12.75" customHeight="1">
      <c r="A36" s="366"/>
      <c r="B36" s="335"/>
      <c r="C36" s="375">
        <v>1</v>
      </c>
      <c r="D36" s="361"/>
      <c r="E36" s="385"/>
      <c r="F36" s="385"/>
      <c r="G36" s="385"/>
      <c r="H36" s="385"/>
      <c r="I36" s="385"/>
      <c r="J36" s="385"/>
      <c r="K36" s="385"/>
      <c r="L36" s="385"/>
      <c r="M36" s="385"/>
      <c r="N36" s="385"/>
      <c r="O36" s="385"/>
      <c r="P36" s="385"/>
      <c r="Q36" s="385"/>
      <c r="R36" s="385"/>
      <c r="S36" s="385"/>
      <c r="T36" s="385"/>
      <c r="U36" s="385"/>
      <c r="V36" s="385"/>
      <c r="W36" s="386"/>
      <c r="X36" s="387"/>
      <c r="Y36" s="8"/>
    </row>
    <row r="37" spans="1:25" ht="12.75" customHeight="1">
      <c r="A37" s="366"/>
      <c r="B37" s="335"/>
      <c r="C37" s="375">
        <v>2</v>
      </c>
      <c r="D37" s="361"/>
      <c r="E37" s="388"/>
      <c r="F37" s="388"/>
      <c r="G37" s="388"/>
      <c r="H37" s="388"/>
      <c r="I37" s="388"/>
      <c r="J37" s="388"/>
      <c r="K37" s="388"/>
      <c r="L37" s="388"/>
      <c r="M37" s="388"/>
      <c r="N37" s="388"/>
      <c r="O37" s="388"/>
      <c r="P37" s="388"/>
      <c r="Q37" s="388"/>
      <c r="R37" s="388"/>
      <c r="S37" s="388"/>
      <c r="T37" s="388"/>
      <c r="U37" s="388"/>
      <c r="V37" s="388"/>
      <c r="W37" s="389"/>
      <c r="X37" s="391"/>
      <c r="Y37" s="8"/>
    </row>
    <row r="38" spans="1:25" ht="12.75" customHeight="1">
      <c r="A38" s="367"/>
      <c r="B38" s="368"/>
      <c r="C38" s="375">
        <v>3</v>
      </c>
      <c r="D38" s="369"/>
      <c r="E38" s="388"/>
      <c r="F38" s="388"/>
      <c r="G38" s="388"/>
      <c r="H38" s="388"/>
      <c r="I38" s="388"/>
      <c r="J38" s="388"/>
      <c r="K38" s="388"/>
      <c r="L38" s="388"/>
      <c r="M38" s="388"/>
      <c r="N38" s="388"/>
      <c r="O38" s="388"/>
      <c r="P38" s="388"/>
      <c r="Q38" s="388"/>
      <c r="R38" s="388"/>
      <c r="S38" s="388"/>
      <c r="T38" s="388"/>
      <c r="U38" s="388"/>
      <c r="V38" s="388"/>
      <c r="W38" s="389"/>
      <c r="X38" s="391"/>
      <c r="Y38" s="8"/>
    </row>
    <row r="39" spans="1:25" ht="12.75" customHeight="1">
      <c r="A39" s="367"/>
      <c r="B39" s="368"/>
      <c r="C39" s="375">
        <v>4</v>
      </c>
      <c r="D39" s="369"/>
      <c r="E39" s="388"/>
      <c r="F39" s="388"/>
      <c r="G39" s="388"/>
      <c r="H39" s="388"/>
      <c r="I39" s="388"/>
      <c r="J39" s="388"/>
      <c r="K39" s="388"/>
      <c r="L39" s="388"/>
      <c r="M39" s="388"/>
      <c r="N39" s="388"/>
      <c r="O39" s="388"/>
      <c r="P39" s="388"/>
      <c r="Q39" s="388"/>
      <c r="R39" s="388"/>
      <c r="S39" s="388"/>
      <c r="T39" s="388"/>
      <c r="U39" s="388"/>
      <c r="V39" s="388"/>
      <c r="W39" s="389"/>
      <c r="X39" s="391"/>
      <c r="Y39" s="8"/>
    </row>
    <row r="40" spans="1:25" ht="12.75" customHeight="1" thickBot="1">
      <c r="A40" s="367"/>
      <c r="B40" s="368"/>
      <c r="C40" s="375">
        <v>5</v>
      </c>
      <c r="D40" s="369"/>
      <c r="E40" s="388"/>
      <c r="F40" s="388"/>
      <c r="G40" s="388"/>
      <c r="H40" s="388"/>
      <c r="I40" s="388"/>
      <c r="J40" s="392"/>
      <c r="K40" s="392"/>
      <c r="L40" s="392"/>
      <c r="M40" s="392"/>
      <c r="N40" s="392"/>
      <c r="O40" s="392"/>
      <c r="P40" s="392"/>
      <c r="Q40" s="392"/>
      <c r="R40" s="392"/>
      <c r="S40" s="392"/>
      <c r="T40" s="392"/>
      <c r="U40" s="392"/>
      <c r="V40" s="392"/>
      <c r="W40" s="389"/>
      <c r="X40" s="391"/>
      <c r="Y40" s="8"/>
    </row>
    <row r="41" spans="1:25" s="3" customFormat="1" ht="12.75" customHeight="1">
      <c r="A41" s="370"/>
      <c r="B41" s="368"/>
      <c r="C41" s="334"/>
      <c r="D41" s="371" t="s">
        <v>1424</v>
      </c>
      <c r="E41" s="2901"/>
      <c r="F41" s="2901"/>
      <c r="G41" s="2901"/>
      <c r="H41" s="2892"/>
      <c r="I41" s="2901"/>
      <c r="J41" s="2902">
        <f t="shared" ref="J41:V41" si="2">SUM(J36:J40)</f>
        <v>0</v>
      </c>
      <c r="K41" s="2902">
        <f t="shared" si="2"/>
        <v>0</v>
      </c>
      <c r="L41" s="2902">
        <f t="shared" si="2"/>
        <v>0</v>
      </c>
      <c r="M41" s="2902">
        <f t="shared" si="2"/>
        <v>0</v>
      </c>
      <c r="N41" s="2902">
        <f t="shared" si="2"/>
        <v>0</v>
      </c>
      <c r="O41" s="2902">
        <f t="shared" si="2"/>
        <v>0</v>
      </c>
      <c r="P41" s="2902">
        <f t="shared" si="2"/>
        <v>0</v>
      </c>
      <c r="Q41" s="2902">
        <f t="shared" si="2"/>
        <v>0</v>
      </c>
      <c r="R41" s="2902">
        <f t="shared" si="2"/>
        <v>0</v>
      </c>
      <c r="S41" s="2902">
        <f t="shared" si="2"/>
        <v>0</v>
      </c>
      <c r="T41" s="2902">
        <f t="shared" si="2"/>
        <v>0</v>
      </c>
      <c r="U41" s="2902">
        <f t="shared" si="2"/>
        <v>0</v>
      </c>
      <c r="V41" s="2902">
        <f t="shared" si="2"/>
        <v>0</v>
      </c>
      <c r="W41" s="2903"/>
      <c r="X41" s="2904"/>
      <c r="Y41" s="14"/>
    </row>
    <row r="42" spans="1:25" ht="12.75" customHeight="1">
      <c r="A42" s="367"/>
      <c r="B42" s="368"/>
      <c r="C42" s="333"/>
      <c r="D42" s="369"/>
      <c r="E42" s="2889"/>
      <c r="F42" s="2889"/>
      <c r="G42" s="2889"/>
      <c r="H42" s="2890"/>
      <c r="I42" s="2889"/>
      <c r="J42" s="2892"/>
      <c r="K42" s="2892"/>
      <c r="L42" s="2892"/>
      <c r="M42" s="2892"/>
      <c r="N42" s="2892"/>
      <c r="O42" s="2892"/>
      <c r="P42" s="2892"/>
      <c r="Q42" s="2892"/>
      <c r="R42" s="2892"/>
      <c r="S42" s="2892"/>
      <c r="T42" s="2892"/>
      <c r="U42" s="2892"/>
      <c r="V42" s="2892"/>
      <c r="W42" s="2899"/>
      <c r="X42" s="2891"/>
      <c r="Y42" s="8"/>
    </row>
    <row r="43" spans="1:25" ht="12.75" customHeight="1">
      <c r="A43" s="367"/>
      <c r="B43" s="368" t="s">
        <v>1560</v>
      </c>
      <c r="C43" s="333"/>
      <c r="D43" s="369" t="s">
        <v>2078</v>
      </c>
      <c r="E43" s="2889"/>
      <c r="F43" s="2889"/>
      <c r="G43" s="2889"/>
      <c r="H43" s="2890"/>
      <c r="I43" s="2889"/>
      <c r="J43" s="2890"/>
      <c r="K43" s="2890"/>
      <c r="L43" s="2890"/>
      <c r="M43" s="2890"/>
      <c r="N43" s="2890"/>
      <c r="O43" s="2890"/>
      <c r="P43" s="2890"/>
      <c r="Q43" s="2890"/>
      <c r="R43" s="2890"/>
      <c r="S43" s="2890"/>
      <c r="T43" s="2890"/>
      <c r="U43" s="2890"/>
      <c r="V43" s="2890"/>
      <c r="W43" s="2899"/>
      <c r="X43" s="2891"/>
      <c r="Y43" s="8"/>
    </row>
    <row r="44" spans="1:25" ht="12.75" customHeight="1">
      <c r="A44" s="367"/>
      <c r="B44" s="368"/>
      <c r="C44" s="375">
        <v>1</v>
      </c>
      <c r="D44" s="369"/>
      <c r="E44" s="385"/>
      <c r="F44" s="385"/>
      <c r="G44" s="385"/>
      <c r="H44" s="385"/>
      <c r="I44" s="385"/>
      <c r="J44" s="385"/>
      <c r="K44" s="385"/>
      <c r="L44" s="385"/>
      <c r="M44" s="385"/>
      <c r="N44" s="385"/>
      <c r="O44" s="385"/>
      <c r="P44" s="385"/>
      <c r="Q44" s="385"/>
      <c r="R44" s="385"/>
      <c r="S44" s="385"/>
      <c r="T44" s="385"/>
      <c r="U44" s="385"/>
      <c r="V44" s="385"/>
      <c r="W44" s="386"/>
      <c r="X44" s="387"/>
      <c r="Y44" s="8"/>
    </row>
    <row r="45" spans="1:25" ht="12.75" customHeight="1">
      <c r="A45" s="367"/>
      <c r="B45" s="368"/>
      <c r="C45" s="375">
        <v>2</v>
      </c>
      <c r="D45" s="369"/>
      <c r="E45" s="388"/>
      <c r="F45" s="388"/>
      <c r="G45" s="388"/>
      <c r="H45" s="388"/>
      <c r="I45" s="388"/>
      <c r="J45" s="388"/>
      <c r="K45" s="388"/>
      <c r="L45" s="388"/>
      <c r="M45" s="388"/>
      <c r="N45" s="388"/>
      <c r="O45" s="388"/>
      <c r="P45" s="388"/>
      <c r="Q45" s="388"/>
      <c r="R45" s="388"/>
      <c r="S45" s="388"/>
      <c r="T45" s="388"/>
      <c r="U45" s="388"/>
      <c r="V45" s="388"/>
      <c r="W45" s="389"/>
      <c r="X45" s="391"/>
      <c r="Y45" s="8"/>
    </row>
    <row r="46" spans="1:25" ht="12.75" customHeight="1">
      <c r="A46" s="367"/>
      <c r="B46" s="368"/>
      <c r="C46" s="375">
        <v>3</v>
      </c>
      <c r="D46" s="369"/>
      <c r="E46" s="388"/>
      <c r="F46" s="388"/>
      <c r="G46" s="388"/>
      <c r="H46" s="388"/>
      <c r="I46" s="388"/>
      <c r="J46" s="388"/>
      <c r="K46" s="388"/>
      <c r="L46" s="388"/>
      <c r="M46" s="388"/>
      <c r="N46" s="388"/>
      <c r="O46" s="388"/>
      <c r="P46" s="388"/>
      <c r="Q46" s="388"/>
      <c r="R46" s="388"/>
      <c r="S46" s="388"/>
      <c r="T46" s="388"/>
      <c r="U46" s="388"/>
      <c r="V46" s="388"/>
      <c r="W46" s="389"/>
      <c r="X46" s="391"/>
      <c r="Y46" s="8"/>
    </row>
    <row r="47" spans="1:25" ht="12.75" customHeight="1">
      <c r="A47" s="367"/>
      <c r="B47" s="368"/>
      <c r="C47" s="375">
        <v>4</v>
      </c>
      <c r="D47" s="369"/>
      <c r="E47" s="388"/>
      <c r="F47" s="388"/>
      <c r="G47" s="388"/>
      <c r="H47" s="388"/>
      <c r="I47" s="388"/>
      <c r="J47" s="388"/>
      <c r="K47" s="388"/>
      <c r="L47" s="388"/>
      <c r="M47" s="388"/>
      <c r="N47" s="388"/>
      <c r="O47" s="388"/>
      <c r="P47" s="388"/>
      <c r="Q47" s="388"/>
      <c r="R47" s="388"/>
      <c r="S47" s="388"/>
      <c r="T47" s="388"/>
      <c r="U47" s="388"/>
      <c r="V47" s="388"/>
      <c r="W47" s="389"/>
      <c r="X47" s="391"/>
      <c r="Y47" s="8"/>
    </row>
    <row r="48" spans="1:25" ht="12.75" customHeight="1" thickBot="1">
      <c r="A48" s="367"/>
      <c r="B48" s="368"/>
      <c r="C48" s="375">
        <v>5</v>
      </c>
      <c r="D48" s="369"/>
      <c r="E48" s="388"/>
      <c r="F48" s="388"/>
      <c r="G48" s="388"/>
      <c r="H48" s="388"/>
      <c r="I48" s="388"/>
      <c r="J48" s="392"/>
      <c r="K48" s="392"/>
      <c r="L48" s="392"/>
      <c r="M48" s="392"/>
      <c r="N48" s="392"/>
      <c r="O48" s="392"/>
      <c r="P48" s="392"/>
      <c r="Q48" s="392"/>
      <c r="R48" s="392"/>
      <c r="S48" s="392"/>
      <c r="T48" s="392"/>
      <c r="U48" s="392"/>
      <c r="V48" s="392"/>
      <c r="W48" s="389"/>
      <c r="X48" s="391"/>
      <c r="Y48" s="8"/>
    </row>
    <row r="49" spans="1:25" s="3" customFormat="1" ht="12.75" customHeight="1">
      <c r="A49" s="370"/>
      <c r="B49" s="368"/>
      <c r="C49" s="334"/>
      <c r="D49" s="371" t="s">
        <v>1424</v>
      </c>
      <c r="E49" s="2901"/>
      <c r="F49" s="2901"/>
      <c r="G49" s="2901"/>
      <c r="H49" s="2892"/>
      <c r="I49" s="2901"/>
      <c r="J49" s="2902">
        <f t="shared" ref="J49:V49" si="3">SUM(J44:J48)</f>
        <v>0</v>
      </c>
      <c r="K49" s="2902">
        <f t="shared" si="3"/>
        <v>0</v>
      </c>
      <c r="L49" s="2902">
        <f t="shared" si="3"/>
        <v>0</v>
      </c>
      <c r="M49" s="2902">
        <f t="shared" si="3"/>
        <v>0</v>
      </c>
      <c r="N49" s="2902">
        <f t="shared" si="3"/>
        <v>0</v>
      </c>
      <c r="O49" s="2902">
        <f t="shared" si="3"/>
        <v>0</v>
      </c>
      <c r="P49" s="2902">
        <f t="shared" si="3"/>
        <v>0</v>
      </c>
      <c r="Q49" s="2902">
        <f t="shared" si="3"/>
        <v>0</v>
      </c>
      <c r="R49" s="2902">
        <f t="shared" si="3"/>
        <v>0</v>
      </c>
      <c r="S49" s="2902">
        <f t="shared" si="3"/>
        <v>0</v>
      </c>
      <c r="T49" s="2902">
        <f t="shared" si="3"/>
        <v>0</v>
      </c>
      <c r="U49" s="2902">
        <f t="shared" si="3"/>
        <v>0</v>
      </c>
      <c r="V49" s="2902">
        <f t="shared" si="3"/>
        <v>0</v>
      </c>
      <c r="W49" s="2903"/>
      <c r="X49" s="2904"/>
      <c r="Y49" s="14"/>
    </row>
    <row r="50" spans="1:25" ht="12.75" customHeight="1">
      <c r="A50" s="367"/>
      <c r="B50" s="368"/>
      <c r="C50" s="333"/>
      <c r="D50" s="369"/>
      <c r="E50" s="2889"/>
      <c r="F50" s="2889"/>
      <c r="G50" s="2889"/>
      <c r="H50" s="2890"/>
      <c r="I50" s="2889"/>
      <c r="J50" s="2892"/>
      <c r="K50" s="2892"/>
      <c r="L50" s="2892"/>
      <c r="M50" s="2892"/>
      <c r="N50" s="2892"/>
      <c r="O50" s="2892"/>
      <c r="P50" s="2892"/>
      <c r="Q50" s="2892"/>
      <c r="R50" s="2892"/>
      <c r="S50" s="2892"/>
      <c r="T50" s="2892"/>
      <c r="U50" s="2892"/>
      <c r="V50" s="2892"/>
      <c r="W50" s="2899"/>
      <c r="X50" s="2900"/>
      <c r="Y50" s="8"/>
    </row>
    <row r="51" spans="1:25" ht="12.75" customHeight="1">
      <c r="A51" s="367"/>
      <c r="B51" s="368" t="s">
        <v>1562</v>
      </c>
      <c r="C51" s="333"/>
      <c r="D51" s="369" t="s">
        <v>2079</v>
      </c>
      <c r="E51" s="2889"/>
      <c r="F51" s="2889"/>
      <c r="G51" s="2889"/>
      <c r="H51" s="2890"/>
      <c r="I51" s="2889"/>
      <c r="J51" s="2890"/>
      <c r="K51" s="2890"/>
      <c r="L51" s="2890"/>
      <c r="M51" s="2890"/>
      <c r="N51" s="2890"/>
      <c r="O51" s="2890"/>
      <c r="P51" s="2890"/>
      <c r="Q51" s="2890"/>
      <c r="R51" s="2890"/>
      <c r="S51" s="2890"/>
      <c r="T51" s="2890"/>
      <c r="U51" s="2890"/>
      <c r="V51" s="2890"/>
      <c r="W51" s="2899"/>
      <c r="X51" s="2900"/>
      <c r="Y51" s="8"/>
    </row>
    <row r="52" spans="1:25" ht="12.75" customHeight="1">
      <c r="A52" s="367"/>
      <c r="B52" s="368"/>
      <c r="C52" s="375">
        <v>1</v>
      </c>
      <c r="D52" s="369"/>
      <c r="E52" s="385"/>
      <c r="F52" s="385"/>
      <c r="G52" s="385"/>
      <c r="H52" s="385"/>
      <c r="I52" s="385"/>
      <c r="J52" s="385"/>
      <c r="K52" s="385"/>
      <c r="L52" s="385"/>
      <c r="M52" s="385"/>
      <c r="N52" s="385"/>
      <c r="O52" s="385"/>
      <c r="P52" s="385"/>
      <c r="Q52" s="385"/>
      <c r="R52" s="385"/>
      <c r="S52" s="385"/>
      <c r="T52" s="385"/>
      <c r="U52" s="385"/>
      <c r="V52" s="385"/>
      <c r="W52" s="386"/>
      <c r="X52" s="387"/>
      <c r="Y52" s="8"/>
    </row>
    <row r="53" spans="1:25" ht="12.75" customHeight="1">
      <c r="A53" s="367"/>
      <c r="B53" s="368"/>
      <c r="C53" s="375">
        <v>2</v>
      </c>
      <c r="D53" s="369"/>
      <c r="E53" s="388"/>
      <c r="F53" s="388"/>
      <c r="G53" s="388"/>
      <c r="H53" s="388"/>
      <c r="I53" s="388"/>
      <c r="J53" s="388"/>
      <c r="K53" s="388"/>
      <c r="L53" s="388"/>
      <c r="M53" s="388"/>
      <c r="N53" s="388"/>
      <c r="O53" s="388"/>
      <c r="P53" s="388"/>
      <c r="Q53" s="388"/>
      <c r="R53" s="388"/>
      <c r="S53" s="388"/>
      <c r="T53" s="388"/>
      <c r="U53" s="388"/>
      <c r="V53" s="388"/>
      <c r="W53" s="389"/>
      <c r="X53" s="391"/>
      <c r="Y53" s="8"/>
    </row>
    <row r="54" spans="1:25" ht="12.75" customHeight="1">
      <c r="A54" s="367"/>
      <c r="B54" s="368"/>
      <c r="C54" s="375">
        <v>3</v>
      </c>
      <c r="D54" s="369"/>
      <c r="E54" s="388"/>
      <c r="F54" s="388"/>
      <c r="G54" s="388"/>
      <c r="H54" s="388"/>
      <c r="I54" s="388"/>
      <c r="J54" s="388"/>
      <c r="K54" s="388"/>
      <c r="L54" s="388"/>
      <c r="M54" s="388"/>
      <c r="N54" s="388"/>
      <c r="O54" s="388"/>
      <c r="P54" s="388"/>
      <c r="Q54" s="388"/>
      <c r="R54" s="388"/>
      <c r="S54" s="388"/>
      <c r="T54" s="388"/>
      <c r="U54" s="388"/>
      <c r="V54" s="388"/>
      <c r="W54" s="389"/>
      <c r="X54" s="391"/>
      <c r="Y54" s="8"/>
    </row>
    <row r="55" spans="1:25" ht="12.75" customHeight="1">
      <c r="A55" s="367"/>
      <c r="B55" s="368"/>
      <c r="C55" s="375">
        <v>4</v>
      </c>
      <c r="D55" s="369"/>
      <c r="E55" s="388"/>
      <c r="F55" s="388"/>
      <c r="G55" s="388"/>
      <c r="H55" s="388"/>
      <c r="I55" s="388"/>
      <c r="J55" s="388"/>
      <c r="K55" s="388"/>
      <c r="L55" s="388"/>
      <c r="M55" s="388"/>
      <c r="N55" s="388"/>
      <c r="O55" s="388"/>
      <c r="P55" s="388"/>
      <c r="Q55" s="388"/>
      <c r="R55" s="388"/>
      <c r="S55" s="388"/>
      <c r="T55" s="388"/>
      <c r="U55" s="388"/>
      <c r="V55" s="388"/>
      <c r="W55" s="389"/>
      <c r="X55" s="391"/>
      <c r="Y55" s="8"/>
    </row>
    <row r="56" spans="1:25" ht="12.75" customHeight="1" thickBot="1">
      <c r="A56" s="367"/>
      <c r="B56" s="368"/>
      <c r="C56" s="375">
        <v>5</v>
      </c>
      <c r="D56" s="369"/>
      <c r="E56" s="388"/>
      <c r="F56" s="388"/>
      <c r="G56" s="388"/>
      <c r="H56" s="388"/>
      <c r="I56" s="388"/>
      <c r="J56" s="392"/>
      <c r="K56" s="392"/>
      <c r="L56" s="392"/>
      <c r="M56" s="392"/>
      <c r="N56" s="392"/>
      <c r="O56" s="392"/>
      <c r="P56" s="392"/>
      <c r="Q56" s="392"/>
      <c r="R56" s="392"/>
      <c r="S56" s="392"/>
      <c r="T56" s="392"/>
      <c r="U56" s="392"/>
      <c r="V56" s="392"/>
      <c r="W56" s="389"/>
      <c r="X56" s="391"/>
      <c r="Y56" s="8"/>
    </row>
    <row r="57" spans="1:25" s="3" customFormat="1" ht="12.75" customHeight="1">
      <c r="A57" s="370"/>
      <c r="B57" s="368"/>
      <c r="C57" s="334"/>
      <c r="D57" s="371" t="s">
        <v>1424</v>
      </c>
      <c r="E57" s="2901"/>
      <c r="F57" s="2901"/>
      <c r="G57" s="2901"/>
      <c r="H57" s="2892"/>
      <c r="I57" s="2901"/>
      <c r="J57" s="2902">
        <f t="shared" ref="J57:V57" si="4">SUM(J52:J56)</f>
        <v>0</v>
      </c>
      <c r="K57" s="2902">
        <f t="shared" si="4"/>
        <v>0</v>
      </c>
      <c r="L57" s="2902">
        <f t="shared" si="4"/>
        <v>0</v>
      </c>
      <c r="M57" s="2902">
        <f t="shared" si="4"/>
        <v>0</v>
      </c>
      <c r="N57" s="2902">
        <f t="shared" si="4"/>
        <v>0</v>
      </c>
      <c r="O57" s="2902">
        <f t="shared" si="4"/>
        <v>0</v>
      </c>
      <c r="P57" s="2902">
        <f t="shared" si="4"/>
        <v>0</v>
      </c>
      <c r="Q57" s="2902">
        <f t="shared" si="4"/>
        <v>0</v>
      </c>
      <c r="R57" s="2902">
        <f t="shared" si="4"/>
        <v>0</v>
      </c>
      <c r="S57" s="2902">
        <f t="shared" si="4"/>
        <v>0</v>
      </c>
      <c r="T57" s="2902">
        <f t="shared" si="4"/>
        <v>0</v>
      </c>
      <c r="U57" s="2902">
        <f t="shared" si="4"/>
        <v>0</v>
      </c>
      <c r="V57" s="2902">
        <f t="shared" si="4"/>
        <v>0</v>
      </c>
      <c r="W57" s="2903"/>
      <c r="X57" s="2904"/>
      <c r="Y57" s="14"/>
    </row>
    <row r="58" spans="1:25" s="3" customFormat="1" ht="12.75" customHeight="1">
      <c r="A58" s="370"/>
      <c r="B58" s="368"/>
      <c r="C58" s="334"/>
      <c r="D58" s="371"/>
      <c r="E58" s="2905"/>
      <c r="F58" s="2905"/>
      <c r="G58" s="2905"/>
      <c r="H58" s="2890"/>
      <c r="I58" s="2905"/>
      <c r="J58" s="2906"/>
      <c r="K58" s="2906"/>
      <c r="L58" s="2906"/>
      <c r="M58" s="2906"/>
      <c r="N58" s="2906"/>
      <c r="O58" s="2906"/>
      <c r="P58" s="2906"/>
      <c r="Q58" s="2906"/>
      <c r="R58" s="2906"/>
      <c r="S58" s="2906"/>
      <c r="T58" s="2906"/>
      <c r="U58" s="2906"/>
      <c r="V58" s="2906"/>
      <c r="W58" s="2897"/>
      <c r="X58" s="2898"/>
      <c r="Y58" s="14"/>
    </row>
    <row r="59" spans="1:25" ht="12.75" customHeight="1">
      <c r="A59" s="367"/>
      <c r="B59" s="368" t="s">
        <v>1578</v>
      </c>
      <c r="C59" s="333"/>
      <c r="D59" s="369" t="s">
        <v>2080</v>
      </c>
      <c r="E59" s="2889"/>
      <c r="F59" s="2889"/>
      <c r="G59" s="2889"/>
      <c r="H59" s="2890"/>
      <c r="I59" s="2889"/>
      <c r="J59" s="2890"/>
      <c r="K59" s="2890"/>
      <c r="L59" s="2890"/>
      <c r="M59" s="2890"/>
      <c r="N59" s="2890"/>
      <c r="O59" s="2890"/>
      <c r="P59" s="2890"/>
      <c r="Q59" s="2890"/>
      <c r="R59" s="2890"/>
      <c r="S59" s="2890"/>
      <c r="T59" s="2890"/>
      <c r="U59" s="2890"/>
      <c r="V59" s="2890"/>
      <c r="W59" s="2899"/>
      <c r="X59" s="2891"/>
      <c r="Y59" s="8"/>
    </row>
    <row r="60" spans="1:25" ht="12.75" customHeight="1">
      <c r="A60" s="367"/>
      <c r="B60" s="368"/>
      <c r="C60" s="375">
        <v>1</v>
      </c>
      <c r="D60" s="369"/>
      <c r="E60" s="385"/>
      <c r="F60" s="385"/>
      <c r="G60" s="385"/>
      <c r="H60" s="385"/>
      <c r="I60" s="385"/>
      <c r="J60" s="385"/>
      <c r="K60" s="385"/>
      <c r="L60" s="385"/>
      <c r="M60" s="385"/>
      <c r="N60" s="385"/>
      <c r="O60" s="385"/>
      <c r="P60" s="385"/>
      <c r="Q60" s="385"/>
      <c r="R60" s="385"/>
      <c r="S60" s="385"/>
      <c r="T60" s="385"/>
      <c r="U60" s="385"/>
      <c r="V60" s="385"/>
      <c r="W60" s="386"/>
      <c r="X60" s="387"/>
      <c r="Y60" s="8"/>
    </row>
    <row r="61" spans="1:25" ht="12.75" customHeight="1">
      <c r="A61" s="367"/>
      <c r="B61" s="368"/>
      <c r="C61" s="375">
        <v>2</v>
      </c>
      <c r="D61" s="369"/>
      <c r="E61" s="388"/>
      <c r="F61" s="388"/>
      <c r="G61" s="388"/>
      <c r="H61" s="388"/>
      <c r="I61" s="388"/>
      <c r="J61" s="388"/>
      <c r="K61" s="388"/>
      <c r="L61" s="388"/>
      <c r="M61" s="388"/>
      <c r="N61" s="388"/>
      <c r="O61" s="388"/>
      <c r="P61" s="388"/>
      <c r="Q61" s="388"/>
      <c r="R61" s="388"/>
      <c r="S61" s="388"/>
      <c r="T61" s="388"/>
      <c r="U61" s="388"/>
      <c r="V61" s="388"/>
      <c r="W61" s="389"/>
      <c r="X61" s="391"/>
      <c r="Y61" s="8"/>
    </row>
    <row r="62" spans="1:25" ht="12.75" customHeight="1">
      <c r="A62" s="367"/>
      <c r="B62" s="368"/>
      <c r="C62" s="375">
        <v>3</v>
      </c>
      <c r="D62" s="369"/>
      <c r="E62" s="388"/>
      <c r="F62" s="388"/>
      <c r="G62" s="388"/>
      <c r="H62" s="388"/>
      <c r="I62" s="388"/>
      <c r="J62" s="388"/>
      <c r="K62" s="388"/>
      <c r="L62" s="388"/>
      <c r="M62" s="388"/>
      <c r="N62" s="388"/>
      <c r="O62" s="388"/>
      <c r="P62" s="388"/>
      <c r="Q62" s="388"/>
      <c r="R62" s="388"/>
      <c r="S62" s="388"/>
      <c r="T62" s="388"/>
      <c r="U62" s="388"/>
      <c r="V62" s="388"/>
      <c r="W62" s="389"/>
      <c r="X62" s="391"/>
      <c r="Y62" s="8"/>
    </row>
    <row r="63" spans="1:25" ht="12.75" customHeight="1">
      <c r="A63" s="367"/>
      <c r="B63" s="368"/>
      <c r="C63" s="375">
        <v>4</v>
      </c>
      <c r="D63" s="369"/>
      <c r="E63" s="388"/>
      <c r="F63" s="388"/>
      <c r="G63" s="388"/>
      <c r="H63" s="388"/>
      <c r="I63" s="388"/>
      <c r="J63" s="388"/>
      <c r="K63" s="388"/>
      <c r="L63" s="388"/>
      <c r="M63" s="388"/>
      <c r="N63" s="388"/>
      <c r="O63" s="388"/>
      <c r="P63" s="388"/>
      <c r="Q63" s="388"/>
      <c r="R63" s="388"/>
      <c r="S63" s="388"/>
      <c r="T63" s="388"/>
      <c r="U63" s="388"/>
      <c r="V63" s="388"/>
      <c r="W63" s="389"/>
      <c r="X63" s="391"/>
      <c r="Y63" s="8"/>
    </row>
    <row r="64" spans="1:25" ht="12.75" customHeight="1" thickBot="1">
      <c r="A64" s="367"/>
      <c r="B64" s="368"/>
      <c r="C64" s="375">
        <v>5</v>
      </c>
      <c r="D64" s="369"/>
      <c r="E64" s="388"/>
      <c r="F64" s="388"/>
      <c r="G64" s="388"/>
      <c r="H64" s="388"/>
      <c r="I64" s="388"/>
      <c r="J64" s="392"/>
      <c r="K64" s="392"/>
      <c r="L64" s="392"/>
      <c r="M64" s="392"/>
      <c r="N64" s="392"/>
      <c r="O64" s="392"/>
      <c r="P64" s="392"/>
      <c r="Q64" s="392"/>
      <c r="R64" s="392"/>
      <c r="S64" s="392"/>
      <c r="T64" s="392"/>
      <c r="U64" s="392"/>
      <c r="V64" s="392"/>
      <c r="W64" s="389"/>
      <c r="X64" s="391"/>
      <c r="Y64" s="8"/>
    </row>
    <row r="65" spans="1:25" s="3" customFormat="1" ht="12.75" customHeight="1">
      <c r="A65" s="370"/>
      <c r="B65" s="368"/>
      <c r="C65" s="334"/>
      <c r="D65" s="371" t="s">
        <v>1424</v>
      </c>
      <c r="E65" s="2901"/>
      <c r="F65" s="2901"/>
      <c r="G65" s="2901"/>
      <c r="H65" s="2892"/>
      <c r="I65" s="2901"/>
      <c r="J65" s="2902">
        <f t="shared" ref="J65:V65" si="5">SUM(J60:J64)</f>
        <v>0</v>
      </c>
      <c r="K65" s="2902">
        <f t="shared" si="5"/>
        <v>0</v>
      </c>
      <c r="L65" s="2902">
        <f t="shared" si="5"/>
        <v>0</v>
      </c>
      <c r="M65" s="2902">
        <f t="shared" si="5"/>
        <v>0</v>
      </c>
      <c r="N65" s="2902">
        <f t="shared" si="5"/>
        <v>0</v>
      </c>
      <c r="O65" s="2902">
        <f t="shared" si="5"/>
        <v>0</v>
      </c>
      <c r="P65" s="2902">
        <f t="shared" si="5"/>
        <v>0</v>
      </c>
      <c r="Q65" s="2902">
        <f t="shared" si="5"/>
        <v>0</v>
      </c>
      <c r="R65" s="2902">
        <f t="shared" si="5"/>
        <v>0</v>
      </c>
      <c r="S65" s="2902">
        <f t="shared" si="5"/>
        <v>0</v>
      </c>
      <c r="T65" s="2902">
        <f t="shared" si="5"/>
        <v>0</v>
      </c>
      <c r="U65" s="2902">
        <f t="shared" si="5"/>
        <v>0</v>
      </c>
      <c r="V65" s="2902">
        <f t="shared" si="5"/>
        <v>0</v>
      </c>
      <c r="W65" s="2903"/>
      <c r="X65" s="2904"/>
      <c r="Y65" s="14"/>
    </row>
    <row r="66" spans="1:25" ht="12.75" customHeight="1">
      <c r="A66" s="367"/>
      <c r="B66" s="368"/>
      <c r="C66" s="333"/>
      <c r="D66" s="369"/>
      <c r="E66" s="2889"/>
      <c r="F66" s="2889"/>
      <c r="G66" s="2889"/>
      <c r="H66" s="2890"/>
      <c r="I66" s="2889"/>
      <c r="J66" s="2892"/>
      <c r="K66" s="2892"/>
      <c r="L66" s="2892"/>
      <c r="M66" s="2892"/>
      <c r="N66" s="2892"/>
      <c r="O66" s="2892"/>
      <c r="P66" s="2892"/>
      <c r="Q66" s="2892"/>
      <c r="R66" s="2892"/>
      <c r="S66" s="2892"/>
      <c r="T66" s="2892"/>
      <c r="U66" s="2892"/>
      <c r="V66" s="2892"/>
      <c r="W66" s="2899"/>
      <c r="X66" s="2900"/>
      <c r="Y66" s="8"/>
    </row>
    <row r="67" spans="1:25" ht="12.75" customHeight="1">
      <c r="A67" s="367"/>
      <c r="B67" s="368" t="s">
        <v>1686</v>
      </c>
      <c r="C67" s="333"/>
      <c r="D67" s="369" t="s">
        <v>2081</v>
      </c>
      <c r="E67" s="2889"/>
      <c r="F67" s="2889"/>
      <c r="G67" s="2889"/>
      <c r="H67" s="2890"/>
      <c r="I67" s="2889"/>
      <c r="J67" s="2890"/>
      <c r="K67" s="2890"/>
      <c r="L67" s="2890"/>
      <c r="M67" s="2890"/>
      <c r="N67" s="2890"/>
      <c r="O67" s="2890"/>
      <c r="P67" s="2890"/>
      <c r="Q67" s="2890"/>
      <c r="R67" s="2890"/>
      <c r="S67" s="2890"/>
      <c r="T67" s="2890"/>
      <c r="U67" s="2890"/>
      <c r="V67" s="2890"/>
      <c r="W67" s="2899"/>
      <c r="X67" s="2900"/>
      <c r="Y67" s="8"/>
    </row>
    <row r="68" spans="1:25" ht="12.75" customHeight="1">
      <c r="A68" s="367"/>
      <c r="B68" s="368"/>
      <c r="C68" s="375">
        <v>1</v>
      </c>
      <c r="D68" s="369"/>
      <c r="E68" s="385"/>
      <c r="F68" s="385"/>
      <c r="G68" s="385"/>
      <c r="H68" s="385"/>
      <c r="I68" s="385"/>
      <c r="J68" s="385"/>
      <c r="K68" s="385"/>
      <c r="L68" s="385"/>
      <c r="M68" s="385"/>
      <c r="N68" s="385"/>
      <c r="O68" s="385"/>
      <c r="P68" s="385"/>
      <c r="Q68" s="385"/>
      <c r="R68" s="385"/>
      <c r="S68" s="385"/>
      <c r="T68" s="385"/>
      <c r="U68" s="385"/>
      <c r="V68" s="385"/>
      <c r="W68" s="386"/>
      <c r="X68" s="387"/>
      <c r="Y68" s="8"/>
    </row>
    <row r="69" spans="1:25" ht="12.75" customHeight="1">
      <c r="A69" s="367"/>
      <c r="B69" s="368"/>
      <c r="C69" s="375">
        <v>2</v>
      </c>
      <c r="D69" s="369"/>
      <c r="E69" s="388"/>
      <c r="F69" s="388"/>
      <c r="G69" s="388"/>
      <c r="H69" s="388"/>
      <c r="I69" s="388"/>
      <c r="J69" s="388"/>
      <c r="K69" s="388"/>
      <c r="L69" s="388"/>
      <c r="M69" s="388"/>
      <c r="N69" s="388"/>
      <c r="O69" s="388"/>
      <c r="P69" s="388"/>
      <c r="Q69" s="388"/>
      <c r="R69" s="388"/>
      <c r="S69" s="388"/>
      <c r="T69" s="388"/>
      <c r="U69" s="388"/>
      <c r="V69" s="388"/>
      <c r="W69" s="389"/>
      <c r="X69" s="391"/>
      <c r="Y69" s="8"/>
    </row>
    <row r="70" spans="1:25" ht="12.75" customHeight="1">
      <c r="A70" s="367"/>
      <c r="B70" s="368"/>
      <c r="C70" s="375">
        <v>3</v>
      </c>
      <c r="D70" s="369"/>
      <c r="E70" s="388"/>
      <c r="F70" s="388"/>
      <c r="G70" s="388"/>
      <c r="H70" s="388"/>
      <c r="I70" s="388"/>
      <c r="J70" s="388"/>
      <c r="K70" s="388"/>
      <c r="L70" s="388"/>
      <c r="M70" s="388"/>
      <c r="N70" s="388"/>
      <c r="O70" s="388"/>
      <c r="P70" s="388"/>
      <c r="Q70" s="388"/>
      <c r="R70" s="388"/>
      <c r="S70" s="388"/>
      <c r="T70" s="388"/>
      <c r="U70" s="388"/>
      <c r="V70" s="388"/>
      <c r="W70" s="389"/>
      <c r="X70" s="391"/>
      <c r="Y70" s="8"/>
    </row>
    <row r="71" spans="1:25" ht="12.75" customHeight="1">
      <c r="A71" s="367"/>
      <c r="B71" s="368"/>
      <c r="C71" s="375">
        <v>4</v>
      </c>
      <c r="D71" s="369"/>
      <c r="E71" s="388"/>
      <c r="F71" s="388"/>
      <c r="G71" s="388"/>
      <c r="H71" s="388"/>
      <c r="I71" s="388"/>
      <c r="J71" s="388"/>
      <c r="K71" s="388"/>
      <c r="L71" s="388"/>
      <c r="M71" s="388"/>
      <c r="N71" s="388"/>
      <c r="O71" s="388"/>
      <c r="P71" s="388"/>
      <c r="Q71" s="388"/>
      <c r="R71" s="388"/>
      <c r="S71" s="388"/>
      <c r="T71" s="388"/>
      <c r="U71" s="388"/>
      <c r="V71" s="388"/>
      <c r="W71" s="389"/>
      <c r="X71" s="391"/>
      <c r="Y71" s="8"/>
    </row>
    <row r="72" spans="1:25" ht="12.75" customHeight="1" thickBot="1">
      <c r="A72" s="367"/>
      <c r="B72" s="368"/>
      <c r="C72" s="375">
        <v>5</v>
      </c>
      <c r="D72" s="369"/>
      <c r="E72" s="388"/>
      <c r="F72" s="388"/>
      <c r="G72" s="388"/>
      <c r="H72" s="388"/>
      <c r="I72" s="388"/>
      <c r="J72" s="392"/>
      <c r="K72" s="392"/>
      <c r="L72" s="392"/>
      <c r="M72" s="392"/>
      <c r="N72" s="392"/>
      <c r="O72" s="392"/>
      <c r="P72" s="392"/>
      <c r="Q72" s="392"/>
      <c r="R72" s="392"/>
      <c r="S72" s="392"/>
      <c r="T72" s="392"/>
      <c r="U72" s="392"/>
      <c r="V72" s="392"/>
      <c r="W72" s="389"/>
      <c r="X72" s="391"/>
      <c r="Y72" s="8"/>
    </row>
    <row r="73" spans="1:25" s="3" customFormat="1" ht="12.75" customHeight="1">
      <c r="A73" s="370"/>
      <c r="B73" s="368"/>
      <c r="C73" s="334"/>
      <c r="D73" s="371" t="s">
        <v>1424</v>
      </c>
      <c r="E73" s="2901"/>
      <c r="F73" s="2901"/>
      <c r="G73" s="2901"/>
      <c r="H73" s="2892"/>
      <c r="I73" s="2901"/>
      <c r="J73" s="2902">
        <f t="shared" ref="J73:V73" si="6">SUM(J68:J72)</f>
        <v>0</v>
      </c>
      <c r="K73" s="2902">
        <f t="shared" si="6"/>
        <v>0</v>
      </c>
      <c r="L73" s="2902">
        <f t="shared" si="6"/>
        <v>0</v>
      </c>
      <c r="M73" s="2902">
        <f t="shared" si="6"/>
        <v>0</v>
      </c>
      <c r="N73" s="2902">
        <f t="shared" si="6"/>
        <v>0</v>
      </c>
      <c r="O73" s="2902">
        <f t="shared" si="6"/>
        <v>0</v>
      </c>
      <c r="P73" s="2902">
        <f t="shared" si="6"/>
        <v>0</v>
      </c>
      <c r="Q73" s="2902">
        <f t="shared" si="6"/>
        <v>0</v>
      </c>
      <c r="R73" s="2902">
        <f t="shared" si="6"/>
        <v>0</v>
      </c>
      <c r="S73" s="2902">
        <f t="shared" si="6"/>
        <v>0</v>
      </c>
      <c r="T73" s="2902">
        <f t="shared" si="6"/>
        <v>0</v>
      </c>
      <c r="U73" s="2902">
        <f t="shared" si="6"/>
        <v>0</v>
      </c>
      <c r="V73" s="2902">
        <f t="shared" si="6"/>
        <v>0</v>
      </c>
      <c r="W73" s="2903"/>
      <c r="X73" s="2904"/>
      <c r="Y73" s="14"/>
    </row>
    <row r="74" spans="1:25" s="3" customFormat="1" ht="12.75" customHeight="1" thickBot="1">
      <c r="A74" s="370"/>
      <c r="B74" s="368"/>
      <c r="C74" s="334"/>
      <c r="D74" s="371"/>
      <c r="E74" s="2905"/>
      <c r="F74" s="2905"/>
      <c r="G74" s="2905"/>
      <c r="H74" s="2890"/>
      <c r="I74" s="2905"/>
      <c r="J74" s="359"/>
      <c r="K74" s="359"/>
      <c r="L74" s="359"/>
      <c r="M74" s="359"/>
      <c r="N74" s="359"/>
      <c r="O74" s="359"/>
      <c r="P74" s="359"/>
      <c r="Q74" s="359"/>
      <c r="R74" s="359"/>
      <c r="S74" s="359"/>
      <c r="T74" s="359"/>
      <c r="U74" s="359"/>
      <c r="V74" s="359"/>
      <c r="W74" s="2897"/>
      <c r="X74" s="2898"/>
      <c r="Y74" s="14"/>
    </row>
    <row r="75" spans="1:25" s="3" customFormat="1" ht="12.75" customHeight="1" thickBot="1">
      <c r="A75" s="362"/>
      <c r="B75" s="335"/>
      <c r="C75" s="308" t="s">
        <v>2082</v>
      </c>
      <c r="D75" s="365"/>
      <c r="E75" s="2905"/>
      <c r="F75" s="2905"/>
      <c r="G75" s="2905"/>
      <c r="H75" s="2895"/>
      <c r="I75" s="2905"/>
      <c r="J75" s="2896">
        <f t="shared" ref="J75:V75" si="7">SUM(J57,J49,J41,J33)</f>
        <v>0</v>
      </c>
      <c r="K75" s="2896">
        <f t="shared" si="7"/>
        <v>0</v>
      </c>
      <c r="L75" s="2896">
        <f t="shared" si="7"/>
        <v>0</v>
      </c>
      <c r="M75" s="2896">
        <f t="shared" si="7"/>
        <v>0</v>
      </c>
      <c r="N75" s="2896">
        <f t="shared" si="7"/>
        <v>0</v>
      </c>
      <c r="O75" s="2896">
        <f t="shared" si="7"/>
        <v>0</v>
      </c>
      <c r="P75" s="2896">
        <f t="shared" si="7"/>
        <v>0</v>
      </c>
      <c r="Q75" s="2896">
        <f t="shared" si="7"/>
        <v>0</v>
      </c>
      <c r="R75" s="2896">
        <f t="shared" si="7"/>
        <v>0</v>
      </c>
      <c r="S75" s="2896">
        <f t="shared" si="7"/>
        <v>0</v>
      </c>
      <c r="T75" s="2896">
        <f t="shared" si="7"/>
        <v>0</v>
      </c>
      <c r="U75" s="2896">
        <f t="shared" si="7"/>
        <v>0</v>
      </c>
      <c r="V75" s="2896">
        <f t="shared" si="7"/>
        <v>0</v>
      </c>
      <c r="W75" s="2897"/>
      <c r="X75" s="2898"/>
      <c r="Y75" s="14"/>
    </row>
    <row r="76" spans="1:25" s="3" customFormat="1" ht="12.75" customHeight="1" thickTop="1">
      <c r="A76" s="362"/>
      <c r="B76" s="335"/>
      <c r="C76" s="308"/>
      <c r="D76" s="365"/>
      <c r="E76" s="2905"/>
      <c r="F76" s="2905"/>
      <c r="G76" s="2905"/>
      <c r="H76" s="2895"/>
      <c r="I76" s="2905"/>
      <c r="J76" s="2906"/>
      <c r="K76" s="2906"/>
      <c r="L76" s="2906"/>
      <c r="M76" s="2906"/>
      <c r="N76" s="2906"/>
      <c r="O76" s="2906"/>
      <c r="P76" s="2906"/>
      <c r="Q76" s="2906"/>
      <c r="R76" s="2906"/>
      <c r="S76" s="2906"/>
      <c r="T76" s="2906"/>
      <c r="U76" s="2906"/>
      <c r="V76" s="2906"/>
      <c r="W76" s="2897"/>
      <c r="X76" s="2898"/>
      <c r="Y76" s="14"/>
    </row>
    <row r="77" spans="1:25" ht="12.75" customHeight="1" thickBot="1">
      <c r="A77" s="372"/>
      <c r="B77" s="373"/>
      <c r="C77" s="341"/>
      <c r="D77" s="374"/>
      <c r="E77" s="1094"/>
      <c r="F77" s="1094"/>
      <c r="G77" s="1094"/>
      <c r="H77" s="1094"/>
      <c r="I77" s="1094"/>
      <c r="J77" s="1095"/>
      <c r="K77" s="1095"/>
      <c r="L77" s="1095"/>
      <c r="M77" s="1095"/>
      <c r="N77" s="1095"/>
      <c r="O77" s="1095"/>
      <c r="P77" s="1095"/>
      <c r="Q77" s="1095"/>
      <c r="R77" s="1095"/>
      <c r="S77" s="1095"/>
      <c r="T77" s="1095"/>
      <c r="U77" s="1095"/>
      <c r="V77" s="1095"/>
      <c r="W77" s="1096"/>
      <c r="X77" s="1097"/>
      <c r="Y77" s="8"/>
    </row>
    <row r="78" spans="1:25" s="3" customFormat="1" ht="12.75" customHeight="1" thickBot="1">
      <c r="A78" s="2907" t="s">
        <v>2083</v>
      </c>
      <c r="B78" s="2908"/>
      <c r="C78" s="2908"/>
      <c r="D78" s="2908"/>
      <c r="E78" s="2908"/>
      <c r="F78" s="2908"/>
      <c r="G78" s="2908"/>
      <c r="H78" s="2908"/>
      <c r="I78" s="2908"/>
      <c r="J78" s="2909">
        <f t="shared" ref="J78:V78" si="8">SUM(J75,J23)</f>
        <v>0</v>
      </c>
      <c r="K78" s="2909">
        <f t="shared" si="8"/>
        <v>0</v>
      </c>
      <c r="L78" s="2909">
        <f t="shared" si="8"/>
        <v>0</v>
      </c>
      <c r="M78" s="2909">
        <f t="shared" si="8"/>
        <v>0</v>
      </c>
      <c r="N78" s="2909">
        <f t="shared" si="8"/>
        <v>0</v>
      </c>
      <c r="O78" s="2909">
        <f t="shared" si="8"/>
        <v>0</v>
      </c>
      <c r="P78" s="2909">
        <f t="shared" si="8"/>
        <v>0</v>
      </c>
      <c r="Q78" s="2909">
        <f t="shared" si="8"/>
        <v>0</v>
      </c>
      <c r="R78" s="2909">
        <f t="shared" si="8"/>
        <v>0</v>
      </c>
      <c r="S78" s="2909">
        <f t="shared" si="8"/>
        <v>0</v>
      </c>
      <c r="T78" s="2909">
        <f t="shared" si="8"/>
        <v>0</v>
      </c>
      <c r="U78" s="2909">
        <f t="shared" si="8"/>
        <v>0</v>
      </c>
      <c r="V78" s="2909">
        <f t="shared" si="8"/>
        <v>0</v>
      </c>
      <c r="W78" s="2910"/>
      <c r="X78" s="2911"/>
      <c r="Y78" s="14"/>
    </row>
    <row r="79" spans="1:25" ht="12.75" customHeight="1">
      <c r="A79" s="1"/>
      <c r="J79" s="217"/>
      <c r="K79" s="217"/>
      <c r="L79" s="217"/>
      <c r="M79" s="217"/>
      <c r="N79" s="217"/>
      <c r="O79" s="217"/>
      <c r="P79" s="217"/>
      <c r="Q79" s="217"/>
      <c r="R79" s="217"/>
      <c r="S79" s="217"/>
      <c r="T79" s="217"/>
      <c r="U79" s="217"/>
      <c r="V79" s="217"/>
      <c r="W79" s="376"/>
      <c r="X79" s="376"/>
      <c r="Y79" s="8"/>
    </row>
    <row r="80" spans="1:25" ht="12.75" customHeight="1">
      <c r="A80" s="2094" t="s">
        <v>2084</v>
      </c>
      <c r="B80" s="2094"/>
      <c r="C80" s="2094"/>
      <c r="J80" s="217"/>
      <c r="K80" s="217"/>
      <c r="L80" s="217"/>
      <c r="M80" s="217"/>
      <c r="N80" s="217"/>
      <c r="O80" s="217"/>
      <c r="P80" s="217"/>
      <c r="Q80" s="217"/>
      <c r="R80" s="217"/>
      <c r="S80" s="217"/>
      <c r="T80" s="217"/>
      <c r="U80" s="217"/>
      <c r="V80" s="217"/>
      <c r="W80" s="376"/>
      <c r="X80" s="376"/>
      <c r="Y80" s="8"/>
    </row>
    <row r="81" spans="1:25" ht="12.75" customHeight="1">
      <c r="A81" s="168" t="s">
        <v>2085</v>
      </c>
      <c r="B81" s="1357"/>
      <c r="C81" s="1357"/>
      <c r="J81" s="217"/>
      <c r="K81" s="217"/>
      <c r="L81" s="217"/>
      <c r="M81" s="217"/>
      <c r="N81" s="217"/>
      <c r="O81" s="217"/>
      <c r="P81" s="217"/>
      <c r="Q81" s="217"/>
      <c r="R81" s="217"/>
      <c r="S81" s="217"/>
      <c r="T81" s="217"/>
      <c r="U81" s="217"/>
      <c r="V81" s="217"/>
      <c r="W81" s="376"/>
      <c r="X81" s="376"/>
      <c r="Y81" s="8"/>
    </row>
    <row r="82" spans="1:25" ht="12.75" customHeight="1">
      <c r="A82" s="2090" t="s">
        <v>2086</v>
      </c>
      <c r="B82" s="2090"/>
      <c r="C82" s="2090"/>
      <c r="D82" s="2090"/>
      <c r="E82" s="2090"/>
      <c r="F82" s="2090"/>
      <c r="G82" s="2090"/>
      <c r="H82" s="2090"/>
      <c r="I82" s="2090"/>
      <c r="J82" s="2090"/>
      <c r="K82" s="217"/>
      <c r="L82" s="217"/>
      <c r="M82" s="217"/>
      <c r="N82" s="217"/>
      <c r="O82" s="217"/>
      <c r="P82" s="217"/>
      <c r="Q82" s="217"/>
      <c r="R82" s="217"/>
      <c r="S82" s="217"/>
      <c r="T82" s="217"/>
      <c r="U82" s="217"/>
      <c r="V82" s="217"/>
      <c r="W82" s="376"/>
      <c r="X82" s="376"/>
      <c r="Y82" s="8"/>
    </row>
    <row r="83" spans="1:25" ht="12.75" customHeight="1">
      <c r="A83" s="168" t="s">
        <v>2087</v>
      </c>
      <c r="B83" s="9"/>
      <c r="D83" s="9"/>
      <c r="J83" s="217"/>
      <c r="K83" s="217"/>
      <c r="L83" s="217"/>
      <c r="M83" s="217"/>
      <c r="N83" s="217"/>
      <c r="O83" s="217"/>
      <c r="P83" s="217"/>
      <c r="Q83" s="217"/>
      <c r="R83" s="217"/>
      <c r="S83" s="217"/>
      <c r="T83" s="217"/>
      <c r="U83" s="217"/>
      <c r="V83" s="217"/>
      <c r="W83" s="376"/>
      <c r="X83" s="376"/>
      <c r="Y83" s="8"/>
    </row>
    <row r="84" spans="1:25" ht="12.75" customHeight="1">
      <c r="A84" s="265" t="s">
        <v>601</v>
      </c>
      <c r="B84" s="11" t="s">
        <v>2088</v>
      </c>
      <c r="J84" s="1358"/>
      <c r="K84" s="1358"/>
      <c r="L84" s="1358"/>
      <c r="M84" s="1358"/>
      <c r="N84" s="1358"/>
      <c r="O84" s="1358"/>
      <c r="P84" s="1358"/>
      <c r="Q84" s="1358"/>
      <c r="R84" s="1358"/>
      <c r="S84" s="1358"/>
      <c r="T84" s="1358"/>
      <c r="U84" s="1358"/>
      <c r="V84" s="1358"/>
      <c r="W84" s="164"/>
      <c r="X84" s="164"/>
      <c r="Y84" s="164"/>
    </row>
    <row r="85" spans="1:25" ht="12.75" customHeight="1">
      <c r="A85" s="11" t="s">
        <v>2089</v>
      </c>
      <c r="W85" s="8"/>
      <c r="X85" s="8"/>
      <c r="Y85" s="8"/>
    </row>
    <row r="86" spans="1:25" ht="12.75" customHeight="1">
      <c r="W86" s="8"/>
      <c r="X86" s="8"/>
      <c r="Y86" s="8"/>
    </row>
    <row r="87" spans="1:25" ht="12.75" customHeight="1">
      <c r="W87" s="8"/>
      <c r="X87" s="8"/>
      <c r="Y87" s="8"/>
    </row>
    <row r="88" spans="1:25" ht="12.75" customHeight="1">
      <c r="W88" s="8"/>
      <c r="X88" s="8"/>
      <c r="Y88" s="8"/>
    </row>
    <row r="89" spans="1:25" ht="12.75" customHeight="1">
      <c r="W89" s="8"/>
      <c r="X89" s="8"/>
      <c r="Y89" s="8"/>
    </row>
    <row r="90" spans="1:25" ht="12.75" customHeight="1">
      <c r="W90" s="8"/>
      <c r="X90" s="8"/>
      <c r="Y90" s="8"/>
    </row>
    <row r="91" spans="1:25" ht="12.75" customHeight="1">
      <c r="W91" s="8"/>
      <c r="X91" s="8"/>
      <c r="Y91" s="8"/>
    </row>
  </sheetData>
  <mergeCells count="27">
    <mergeCell ref="A2:X2"/>
    <mergeCell ref="A4:X4"/>
    <mergeCell ref="J7:J10"/>
    <mergeCell ref="K7:K10"/>
    <mergeCell ref="L7:L10"/>
    <mergeCell ref="M7:M10"/>
    <mergeCell ref="N7:N10"/>
    <mergeCell ref="O7:O10"/>
    <mergeCell ref="P7:P10"/>
    <mergeCell ref="Q7:Q10"/>
    <mergeCell ref="R7:R10"/>
    <mergeCell ref="I7:I10"/>
    <mergeCell ref="H7:H10"/>
    <mergeCell ref="S7:S10"/>
    <mergeCell ref="W7:W10"/>
    <mergeCell ref="A82:J82"/>
    <mergeCell ref="X7:X10"/>
    <mergeCell ref="A78:I78"/>
    <mergeCell ref="A11:D11"/>
    <mergeCell ref="A7:D10"/>
    <mergeCell ref="T7:T10"/>
    <mergeCell ref="U7:U10"/>
    <mergeCell ref="V8:V10"/>
    <mergeCell ref="F7:F10"/>
    <mergeCell ref="G7:G10"/>
    <mergeCell ref="E7:E10"/>
    <mergeCell ref="A80:C80"/>
  </mergeCells>
  <hyperlinks>
    <hyperlink ref="Z1" location="Content!A1" display="Content" xr:uid="{00000000-0004-0000-2500-000000000000}"/>
    <hyperlink ref="Z2" location="'P4 E2 - SFP - Asset'!A1" display="SFP-Asset" xr:uid="{00000000-0004-0000-2500-000001000000}"/>
    <hyperlink ref="Z3" location="'P5 E2 - SFP - Liab, NW '!A1" display="SFP-Liab and NW" xr:uid="{00000000-0004-0000-2500-000002000000}"/>
    <hyperlink ref="Z4" location="'P6 E3 - SCI'!A1" display="SCI" xr:uid="{00000000-0004-0000-2500-000003000000}"/>
  </hyperlinks>
  <printOptions horizontalCentered="1"/>
  <pageMargins left="0.2" right="0.2" top="1.25" bottom="0.75" header="0.3" footer="0.3"/>
  <pageSetup paperSize="5" scale="54"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0">
    <tabColor rgb="FFFF99CC"/>
    <pageSetUpPr fitToPage="1"/>
  </sheetPr>
  <dimension ref="A1:W40"/>
  <sheetViews>
    <sheetView showGridLines="0" zoomScale="90" zoomScaleNormal="90" zoomScaleSheetLayoutView="75" zoomScalePageLayoutView="50" workbookViewId="0">
      <pane xSplit="8" ySplit="11" topLeftCell="V12" activePane="bottomRight" state="frozen"/>
      <selection pane="bottomRight" activeCell="W2" sqref="W2"/>
      <selection pane="bottomLeft" activeCell="J107" sqref="J107"/>
      <selection pane="topRight" activeCell="J107" sqref="J107"/>
    </sheetView>
  </sheetViews>
  <sheetFormatPr defaultColWidth="9.140625" defaultRowHeight="12.75" customHeight="1"/>
  <cols>
    <col min="1" max="1" width="2.42578125" style="1" customWidth="1"/>
    <col min="2" max="2" width="1.85546875" style="1" customWidth="1"/>
    <col min="3" max="3" width="31.140625" style="1" customWidth="1"/>
    <col min="4" max="5" width="18.42578125" style="1" customWidth="1"/>
    <col min="6" max="6" width="31.140625" style="1" customWidth="1"/>
    <col min="7" max="11" width="18.42578125" style="1" customWidth="1"/>
    <col min="12" max="13" width="10.7109375" style="90" customWidth="1"/>
    <col min="14" max="14" width="16.7109375" style="2" customWidth="1"/>
    <col min="15" max="15" width="10.140625" style="89" customWidth="1"/>
    <col min="16" max="16" width="10.7109375" style="1" customWidth="1"/>
    <col min="17" max="17" width="16" style="2" customWidth="1"/>
    <col min="18" max="18" width="15.140625" style="2" customWidth="1"/>
    <col min="19" max="19" width="14.140625" style="1" customWidth="1"/>
    <col min="20" max="21" width="14.7109375" style="1" customWidth="1"/>
    <col min="22" max="22" width="7.28515625" style="1" customWidth="1"/>
    <col min="23" max="23" width="21.5703125" style="1" bestFit="1" customWidth="1"/>
    <col min="24" max="16384" width="9.140625" style="1"/>
  </cols>
  <sheetData>
    <row r="1" spans="1:23" s="30" customFormat="1" ht="15.2" customHeight="1" thickTop="1" thickBot="1">
      <c r="L1" s="378"/>
      <c r="M1" s="378"/>
      <c r="N1" s="215"/>
      <c r="O1" s="379"/>
      <c r="Q1" s="215"/>
      <c r="R1" s="215"/>
      <c r="U1" s="358"/>
      <c r="W1" s="865" t="s">
        <v>263</v>
      </c>
    </row>
    <row r="2" spans="1:23" s="63" customFormat="1" ht="15.2" customHeight="1" thickTop="1" thickBot="1">
      <c r="A2" s="1961" t="s">
        <v>594</v>
      </c>
      <c r="B2" s="1961"/>
      <c r="C2" s="1961"/>
      <c r="D2" s="1961"/>
      <c r="E2" s="1961"/>
      <c r="F2" s="1961"/>
      <c r="G2" s="1961"/>
      <c r="H2" s="1961"/>
      <c r="I2" s="1961"/>
      <c r="J2" s="1961"/>
      <c r="K2" s="1961"/>
      <c r="L2" s="1961"/>
      <c r="M2" s="1961"/>
      <c r="N2" s="1961"/>
      <c r="O2" s="1961"/>
      <c r="P2" s="1961"/>
      <c r="Q2" s="1961"/>
      <c r="R2" s="1961"/>
      <c r="S2" s="1961"/>
      <c r="T2" s="1961"/>
      <c r="U2" s="1961"/>
      <c r="V2" s="143"/>
      <c r="W2" s="865" t="s">
        <v>2040</v>
      </c>
    </row>
    <row r="3" spans="1:23" s="63" customFormat="1" ht="15.2" customHeight="1" thickTop="1" thickBot="1">
      <c r="L3" s="380"/>
      <c r="M3" s="380"/>
      <c r="N3" s="357"/>
      <c r="O3" s="381"/>
      <c r="Q3" s="357"/>
      <c r="R3" s="357"/>
      <c r="W3" s="865" t="s">
        <v>2041</v>
      </c>
    </row>
    <row r="4" spans="1:23" s="63" customFormat="1" ht="15.2" customHeight="1" thickTop="1" thickBot="1">
      <c r="A4" s="1960" t="s">
        <v>2090</v>
      </c>
      <c r="B4" s="1960"/>
      <c r="C4" s="1960"/>
      <c r="D4" s="1960"/>
      <c r="E4" s="1960"/>
      <c r="F4" s="1960"/>
      <c r="G4" s="1960"/>
      <c r="H4" s="1960"/>
      <c r="I4" s="1960"/>
      <c r="J4" s="1960"/>
      <c r="K4" s="1960"/>
      <c r="L4" s="1960"/>
      <c r="M4" s="1960"/>
      <c r="N4" s="1960"/>
      <c r="O4" s="1960"/>
      <c r="P4" s="1960"/>
      <c r="Q4" s="1960"/>
      <c r="R4" s="1960"/>
      <c r="S4" s="1960"/>
      <c r="T4" s="1960"/>
      <c r="U4" s="1960"/>
      <c r="W4" s="865" t="s">
        <v>2043</v>
      </c>
    </row>
    <row r="5" spans="1:23" s="30" customFormat="1" ht="14.1" customHeight="1" thickTop="1">
      <c r="L5" s="378"/>
      <c r="M5" s="378"/>
      <c r="N5" s="215"/>
      <c r="O5" s="379"/>
      <c r="Q5" s="215"/>
      <c r="R5" s="215"/>
    </row>
    <row r="6" spans="1:23" ht="14.1" customHeight="1" thickBot="1">
      <c r="N6" s="217"/>
      <c r="O6" s="382"/>
      <c r="Q6" s="217"/>
      <c r="R6" s="217"/>
    </row>
    <row r="7" spans="1:23" s="59" customFormat="1" ht="12.75" customHeight="1">
      <c r="A7" s="2095" t="s">
        <v>1304</v>
      </c>
      <c r="B7" s="2096"/>
      <c r="C7" s="2096"/>
      <c r="D7" s="2096"/>
      <c r="E7" s="2096"/>
      <c r="F7" s="2096"/>
      <c r="G7" s="2096"/>
      <c r="H7" s="2096"/>
      <c r="I7" s="2096"/>
      <c r="J7" s="2096"/>
      <c r="K7" s="2097"/>
      <c r="L7" s="2912" t="s">
        <v>2091</v>
      </c>
      <c r="M7" s="2913"/>
      <c r="N7" s="2914" t="s">
        <v>2092</v>
      </c>
      <c r="O7" s="2915" t="s">
        <v>2093</v>
      </c>
      <c r="P7" s="2916" t="s">
        <v>2094</v>
      </c>
      <c r="Q7" s="2914" t="s">
        <v>2095</v>
      </c>
      <c r="R7" s="2917" t="s">
        <v>2060</v>
      </c>
      <c r="S7" s="2866" t="s">
        <v>2061</v>
      </c>
      <c r="T7" s="2916" t="s">
        <v>2096</v>
      </c>
      <c r="U7" s="2918" t="s">
        <v>2021</v>
      </c>
    </row>
    <row r="8" spans="1:23" s="59" customFormat="1" ht="12.75" customHeight="1">
      <c r="A8" s="2919"/>
      <c r="B8" s="1801"/>
      <c r="C8" s="1801"/>
      <c r="D8" s="1801"/>
      <c r="E8" s="1801"/>
      <c r="F8" s="1801"/>
      <c r="G8" s="1801"/>
      <c r="H8" s="1801"/>
      <c r="I8" s="1801"/>
      <c r="J8" s="1801"/>
      <c r="K8" s="2098"/>
      <c r="L8" s="2920"/>
      <c r="M8" s="2921"/>
      <c r="N8" s="2102"/>
      <c r="O8" s="2103"/>
      <c r="P8" s="2104"/>
      <c r="Q8" s="2102"/>
      <c r="R8" s="2871" t="s">
        <v>2062</v>
      </c>
      <c r="S8" s="1998"/>
      <c r="T8" s="2104"/>
      <c r="U8" s="2105"/>
    </row>
    <row r="9" spans="1:23" s="59" customFormat="1" ht="12.75" customHeight="1">
      <c r="A9" s="2919"/>
      <c r="B9" s="1801"/>
      <c r="C9" s="1801"/>
      <c r="D9" s="1801"/>
      <c r="E9" s="1801"/>
      <c r="F9" s="1801"/>
      <c r="G9" s="1801"/>
      <c r="H9" s="1801"/>
      <c r="I9" s="1801"/>
      <c r="J9" s="1801"/>
      <c r="K9" s="2098"/>
      <c r="L9" s="2922" t="s">
        <v>2097</v>
      </c>
      <c r="M9" s="2922" t="s">
        <v>2098</v>
      </c>
      <c r="N9" s="2102"/>
      <c r="O9" s="2103"/>
      <c r="P9" s="2104"/>
      <c r="Q9" s="2102"/>
      <c r="R9" s="2092"/>
      <c r="S9" s="1998"/>
      <c r="T9" s="2104"/>
      <c r="U9" s="2105"/>
    </row>
    <row r="10" spans="1:23" s="59" customFormat="1" ht="24" customHeight="1">
      <c r="A10" s="2923" t="s">
        <v>2099</v>
      </c>
      <c r="B10" s="2924"/>
      <c r="C10" s="2924"/>
      <c r="D10" s="1098" t="s">
        <v>2100</v>
      </c>
      <c r="E10" s="1098" t="s">
        <v>2101</v>
      </c>
      <c r="F10" s="2925" t="s">
        <v>1341</v>
      </c>
      <c r="G10" s="2926" t="s">
        <v>2102</v>
      </c>
      <c r="H10" s="1098" t="s">
        <v>2103</v>
      </c>
      <c r="I10" s="2927" t="s">
        <v>2104</v>
      </c>
      <c r="J10" s="2926" t="s">
        <v>2105</v>
      </c>
      <c r="K10" s="2926" t="s">
        <v>2106</v>
      </c>
      <c r="L10" s="2928"/>
      <c r="M10" s="2928"/>
      <c r="N10" s="2929"/>
      <c r="O10" s="2930"/>
      <c r="P10" s="2931"/>
      <c r="Q10" s="2929"/>
      <c r="R10" s="2876"/>
      <c r="S10" s="2589"/>
      <c r="T10" s="2931"/>
      <c r="U10" s="2932"/>
    </row>
    <row r="11" spans="1:23" ht="12.75" customHeight="1" thickBot="1">
      <c r="A11" s="2933" t="s">
        <v>1534</v>
      </c>
      <c r="B11" s="2879"/>
      <c r="C11" s="2879"/>
      <c r="D11" s="2880" t="s">
        <v>1535</v>
      </c>
      <c r="E11" s="2880" t="s">
        <v>1682</v>
      </c>
      <c r="F11" s="2934" t="s">
        <v>1539</v>
      </c>
      <c r="G11" s="139" t="s">
        <v>1540</v>
      </c>
      <c r="H11" s="166" t="s">
        <v>1541</v>
      </c>
      <c r="I11" s="2935" t="s">
        <v>1542</v>
      </c>
      <c r="J11" s="2881" t="s">
        <v>1543</v>
      </c>
      <c r="K11" s="2936" t="s">
        <v>1544</v>
      </c>
      <c r="L11" s="2880" t="s">
        <v>1545</v>
      </c>
      <c r="M11" s="2881" t="s">
        <v>1546</v>
      </c>
      <c r="N11" s="2881" t="s">
        <v>1547</v>
      </c>
      <c r="O11" s="2934" t="s">
        <v>1548</v>
      </c>
      <c r="P11" s="2881" t="s">
        <v>1549</v>
      </c>
      <c r="Q11" s="2881" t="s">
        <v>1550</v>
      </c>
      <c r="R11" s="2934" t="s">
        <v>1551</v>
      </c>
      <c r="S11" s="2880" t="s">
        <v>1552</v>
      </c>
      <c r="T11" s="2883" t="s">
        <v>1553</v>
      </c>
      <c r="U11" s="2883" t="s">
        <v>1554</v>
      </c>
    </row>
    <row r="12" spans="1:23" ht="12.75" customHeight="1">
      <c r="A12" s="1237"/>
      <c r="B12" s="1265"/>
      <c r="C12" s="1238"/>
      <c r="D12" s="2886"/>
      <c r="E12" s="2886"/>
      <c r="F12" s="2886"/>
      <c r="G12" s="2886"/>
      <c r="H12" s="2886"/>
      <c r="I12" s="2886"/>
      <c r="J12" s="2886"/>
      <c r="K12" s="2886"/>
      <c r="L12" s="2937"/>
      <c r="M12" s="2937"/>
      <c r="N12" s="2887"/>
      <c r="O12" s="2938"/>
      <c r="P12" s="2886"/>
      <c r="Q12" s="2887"/>
      <c r="R12" s="2887"/>
      <c r="S12" s="2886"/>
      <c r="T12" s="2886"/>
      <c r="U12" s="2888"/>
    </row>
    <row r="13" spans="1:23" ht="12.75" customHeight="1">
      <c r="A13" s="394" t="s">
        <v>532</v>
      </c>
      <c r="B13" s="308" t="s">
        <v>2107</v>
      </c>
      <c r="C13" s="361"/>
      <c r="D13" s="2889"/>
      <c r="E13" s="2889"/>
      <c r="F13" s="2889"/>
      <c r="G13" s="2889"/>
      <c r="H13" s="2889"/>
      <c r="I13" s="2889"/>
      <c r="J13" s="2889"/>
      <c r="K13" s="2889"/>
      <c r="L13" s="2939"/>
      <c r="M13" s="2939"/>
      <c r="N13" s="2890"/>
      <c r="O13" s="2940"/>
      <c r="P13" s="2889"/>
      <c r="Q13" s="2890"/>
      <c r="R13" s="2890"/>
      <c r="S13" s="2889"/>
      <c r="T13" s="2889"/>
      <c r="U13" s="2891"/>
    </row>
    <row r="14" spans="1:23" ht="12.75" customHeight="1">
      <c r="A14" s="268"/>
      <c r="B14" s="311">
        <v>1</v>
      </c>
      <c r="C14" s="361"/>
      <c r="D14" s="384"/>
      <c r="E14" s="384"/>
      <c r="F14" s="384"/>
      <c r="G14" s="384"/>
      <c r="H14" s="384"/>
      <c r="I14" s="384"/>
      <c r="J14" s="384"/>
      <c r="K14" s="384"/>
      <c r="L14" s="397"/>
      <c r="M14" s="397"/>
      <c r="N14" s="385"/>
      <c r="O14" s="398"/>
      <c r="P14" s="384"/>
      <c r="Q14" s="385"/>
      <c r="R14" s="385"/>
      <c r="S14" s="384"/>
      <c r="T14" s="384"/>
      <c r="U14" s="387"/>
    </row>
    <row r="15" spans="1:23" ht="12.75" customHeight="1">
      <c r="A15" s="268"/>
      <c r="B15" s="311">
        <v>2</v>
      </c>
      <c r="C15" s="361"/>
      <c r="D15" s="399"/>
      <c r="E15" s="399"/>
      <c r="F15" s="399"/>
      <c r="G15" s="399"/>
      <c r="H15" s="399"/>
      <c r="I15" s="399"/>
      <c r="J15" s="399"/>
      <c r="K15" s="399"/>
      <c r="L15" s="400"/>
      <c r="M15" s="400"/>
      <c r="N15" s="388"/>
      <c r="O15" s="401"/>
      <c r="P15" s="399"/>
      <c r="Q15" s="388"/>
      <c r="R15" s="388"/>
      <c r="S15" s="399"/>
      <c r="T15" s="399"/>
      <c r="U15" s="391"/>
    </row>
    <row r="16" spans="1:23" ht="12.75" customHeight="1">
      <c r="A16" s="268"/>
      <c r="B16" s="311">
        <v>3</v>
      </c>
      <c r="C16" s="361"/>
      <c r="D16" s="399"/>
      <c r="E16" s="399"/>
      <c r="F16" s="399"/>
      <c r="G16" s="399"/>
      <c r="H16" s="399"/>
      <c r="I16" s="399"/>
      <c r="J16" s="399"/>
      <c r="K16" s="399"/>
      <c r="L16" s="400"/>
      <c r="M16" s="400"/>
      <c r="N16" s="388"/>
      <c r="O16" s="401"/>
      <c r="P16" s="399"/>
      <c r="Q16" s="388"/>
      <c r="R16" s="388"/>
      <c r="S16" s="399"/>
      <c r="T16" s="399"/>
      <c r="U16" s="391"/>
    </row>
    <row r="17" spans="1:21" ht="12.75" customHeight="1">
      <c r="A17" s="308" t="s">
        <v>2108</v>
      </c>
      <c r="B17" s="308"/>
      <c r="C17" s="361"/>
      <c r="D17" s="2941"/>
      <c r="E17" s="2941"/>
      <c r="F17" s="2941"/>
      <c r="G17" s="2941"/>
      <c r="H17" s="2941"/>
      <c r="I17" s="2941"/>
      <c r="J17" s="2941"/>
      <c r="K17" s="2941"/>
      <c r="L17" s="2942"/>
      <c r="M17" s="2942"/>
      <c r="N17" s="2892"/>
      <c r="O17" s="2943"/>
      <c r="P17" s="2941"/>
      <c r="Q17" s="2892"/>
      <c r="R17" s="2892"/>
      <c r="S17" s="2941"/>
      <c r="T17" s="2941"/>
      <c r="U17" s="2894"/>
    </row>
    <row r="18" spans="1:21" ht="12.75" customHeight="1">
      <c r="A18" s="268"/>
      <c r="B18" s="311">
        <v>1</v>
      </c>
      <c r="C18" s="361"/>
      <c r="D18" s="384"/>
      <c r="E18" s="384"/>
      <c r="F18" s="384"/>
      <c r="G18" s="384"/>
      <c r="H18" s="384"/>
      <c r="I18" s="384"/>
      <c r="J18" s="384"/>
      <c r="K18" s="384"/>
      <c r="L18" s="397"/>
      <c r="M18" s="397"/>
      <c r="N18" s="385"/>
      <c r="O18" s="398"/>
      <c r="P18" s="384"/>
      <c r="Q18" s="385"/>
      <c r="R18" s="385"/>
      <c r="S18" s="384"/>
      <c r="T18" s="384"/>
      <c r="U18" s="387"/>
    </row>
    <row r="19" spans="1:21" ht="12.75" customHeight="1">
      <c r="A19" s="268"/>
      <c r="B19" s="311">
        <v>2</v>
      </c>
      <c r="C19" s="361"/>
      <c r="D19" s="399"/>
      <c r="E19" s="399"/>
      <c r="F19" s="399"/>
      <c r="G19" s="399"/>
      <c r="H19" s="399"/>
      <c r="I19" s="399"/>
      <c r="J19" s="399"/>
      <c r="K19" s="399"/>
      <c r="L19" s="400"/>
      <c r="M19" s="400"/>
      <c r="N19" s="388"/>
      <c r="O19" s="401"/>
      <c r="P19" s="399"/>
      <c r="Q19" s="388"/>
      <c r="R19" s="388"/>
      <c r="S19" s="399"/>
      <c r="T19" s="399"/>
      <c r="U19" s="391"/>
    </row>
    <row r="20" spans="1:21" ht="12.75" customHeight="1" thickBot="1">
      <c r="A20" s="268"/>
      <c r="B20" s="311">
        <v>3</v>
      </c>
      <c r="C20" s="361"/>
      <c r="D20" s="399"/>
      <c r="E20" s="399"/>
      <c r="F20" s="399"/>
      <c r="G20" s="399"/>
      <c r="H20" s="399"/>
      <c r="I20" s="399"/>
      <c r="J20" s="399"/>
      <c r="K20" s="399"/>
      <c r="L20" s="400"/>
      <c r="M20" s="400"/>
      <c r="N20" s="392"/>
      <c r="O20" s="401"/>
      <c r="P20" s="399"/>
      <c r="Q20" s="392"/>
      <c r="R20" s="392"/>
      <c r="S20" s="399"/>
      <c r="T20" s="399"/>
      <c r="U20" s="391"/>
    </row>
    <row r="21" spans="1:21" s="3" customFormat="1" ht="12.75" customHeight="1">
      <c r="A21" s="395"/>
      <c r="B21" s="406" t="s">
        <v>1424</v>
      </c>
      <c r="C21" s="396"/>
      <c r="D21" s="2944"/>
      <c r="E21" s="2944"/>
      <c r="F21" s="2945"/>
      <c r="G21" s="2944"/>
      <c r="H21" s="2944"/>
      <c r="I21" s="2944"/>
      <c r="J21" s="2944"/>
      <c r="K21" s="2944"/>
      <c r="L21" s="2946"/>
      <c r="M21" s="2946"/>
      <c r="N21" s="2902">
        <f>SUM(N18:N20)</f>
        <v>0</v>
      </c>
      <c r="O21" s="2947"/>
      <c r="P21" s="2906"/>
      <c r="Q21" s="2902">
        <f>SUM(Q18:Q20)</f>
        <v>0</v>
      </c>
      <c r="R21" s="2902">
        <f>SUM(R18:R20)</f>
        <v>0</v>
      </c>
      <c r="S21" s="2944"/>
      <c r="T21" s="2944"/>
      <c r="U21" s="2948"/>
    </row>
    <row r="22" spans="1:21" ht="12.75" customHeight="1">
      <c r="A22" s="268"/>
      <c r="B22" s="311"/>
      <c r="C22" s="361"/>
      <c r="D22" s="2889"/>
      <c r="E22" s="2889"/>
      <c r="F22" s="2889"/>
      <c r="G22" s="2889"/>
      <c r="H22" s="2889"/>
      <c r="I22" s="2889"/>
      <c r="J22" s="2889"/>
      <c r="K22" s="2889"/>
      <c r="L22" s="2939"/>
      <c r="M22" s="2939"/>
      <c r="N22" s="2892"/>
      <c r="O22" s="2940"/>
      <c r="P22" s="2889"/>
      <c r="Q22" s="2892"/>
      <c r="R22" s="2892"/>
      <c r="S22" s="2889"/>
      <c r="T22" s="2889"/>
      <c r="U22" s="2891"/>
    </row>
    <row r="23" spans="1:21" ht="12.75" customHeight="1">
      <c r="A23" s="394" t="s">
        <v>597</v>
      </c>
      <c r="B23" s="308" t="s">
        <v>2109</v>
      </c>
      <c r="C23" s="361"/>
      <c r="D23" s="2889"/>
      <c r="E23" s="2889"/>
      <c r="F23" s="2889"/>
      <c r="G23" s="2889"/>
      <c r="H23" s="2889"/>
      <c r="I23" s="2889"/>
      <c r="J23" s="2889"/>
      <c r="K23" s="2889"/>
      <c r="L23" s="2939"/>
      <c r="M23" s="2939"/>
      <c r="N23" s="2890"/>
      <c r="O23" s="2940"/>
      <c r="P23" s="2889"/>
      <c r="Q23" s="2890"/>
      <c r="R23" s="2890"/>
      <c r="S23" s="2889"/>
      <c r="T23" s="2889"/>
      <c r="U23" s="2891"/>
    </row>
    <row r="24" spans="1:21" ht="12.75" customHeight="1">
      <c r="A24" s="268"/>
      <c r="B24" s="311">
        <v>1</v>
      </c>
      <c r="C24" s="361"/>
      <c r="D24" s="384"/>
      <c r="E24" s="384"/>
      <c r="F24" s="384"/>
      <c r="G24" s="384"/>
      <c r="H24" s="384"/>
      <c r="I24" s="384"/>
      <c r="J24" s="384"/>
      <c r="K24" s="384"/>
      <c r="L24" s="397"/>
      <c r="M24" s="397"/>
      <c r="N24" s="385"/>
      <c r="O24" s="398"/>
      <c r="P24" s="384"/>
      <c r="Q24" s="385"/>
      <c r="R24" s="385"/>
      <c r="S24" s="384"/>
      <c r="T24" s="384"/>
      <c r="U24" s="387"/>
    </row>
    <row r="25" spans="1:21" ht="12.75" customHeight="1">
      <c r="A25" s="268"/>
      <c r="B25" s="311">
        <v>2</v>
      </c>
      <c r="C25" s="361"/>
      <c r="D25" s="399"/>
      <c r="E25" s="399"/>
      <c r="F25" s="399"/>
      <c r="G25" s="399"/>
      <c r="H25" s="399"/>
      <c r="I25" s="399"/>
      <c r="J25" s="399"/>
      <c r="K25" s="399"/>
      <c r="L25" s="400"/>
      <c r="M25" s="400"/>
      <c r="N25" s="388"/>
      <c r="O25" s="401"/>
      <c r="P25" s="399"/>
      <c r="Q25" s="388"/>
      <c r="R25" s="388"/>
      <c r="S25" s="399"/>
      <c r="T25" s="399"/>
      <c r="U25" s="391"/>
    </row>
    <row r="26" spans="1:21" ht="12.75" customHeight="1">
      <c r="A26" s="268"/>
      <c r="B26" s="311">
        <v>3</v>
      </c>
      <c r="C26" s="361"/>
      <c r="D26" s="399"/>
      <c r="E26" s="399"/>
      <c r="F26" s="399"/>
      <c r="G26" s="399"/>
      <c r="H26" s="399"/>
      <c r="I26" s="399"/>
      <c r="J26" s="399"/>
      <c r="K26" s="399"/>
      <c r="L26" s="400"/>
      <c r="M26" s="400"/>
      <c r="N26" s="388"/>
      <c r="O26" s="401"/>
      <c r="P26" s="399"/>
      <c r="Q26" s="388"/>
      <c r="R26" s="388"/>
      <c r="S26" s="399"/>
      <c r="T26" s="399"/>
      <c r="U26" s="391"/>
    </row>
    <row r="27" spans="1:21" ht="12.75" customHeight="1">
      <c r="A27" s="308" t="s">
        <v>2110</v>
      </c>
      <c r="B27" s="2099"/>
      <c r="C27" s="2100"/>
      <c r="D27" s="2941"/>
      <c r="E27" s="2941"/>
      <c r="F27" s="2941"/>
      <c r="G27" s="2941"/>
      <c r="H27" s="2941"/>
      <c r="I27" s="2941"/>
      <c r="J27" s="2941"/>
      <c r="K27" s="2941"/>
      <c r="L27" s="2942"/>
      <c r="M27" s="2942"/>
      <c r="N27" s="2892"/>
      <c r="O27" s="2943"/>
      <c r="P27" s="2941"/>
      <c r="Q27" s="2892"/>
      <c r="R27" s="2892"/>
      <c r="S27" s="2941"/>
      <c r="T27" s="2941"/>
      <c r="U27" s="2894"/>
    </row>
    <row r="28" spans="1:21" ht="12.75" customHeight="1">
      <c r="A28" s="268"/>
      <c r="B28" s="311">
        <v>1</v>
      </c>
      <c r="C28" s="361"/>
      <c r="D28" s="384"/>
      <c r="E28" s="384"/>
      <c r="F28" s="384"/>
      <c r="G28" s="384"/>
      <c r="H28" s="384"/>
      <c r="I28" s="384"/>
      <c r="J28" s="384"/>
      <c r="K28" s="384"/>
      <c r="L28" s="397"/>
      <c r="M28" s="397"/>
      <c r="N28" s="385"/>
      <c r="O28" s="398"/>
      <c r="P28" s="384"/>
      <c r="Q28" s="385"/>
      <c r="R28" s="385"/>
      <c r="S28" s="384"/>
      <c r="T28" s="384"/>
      <c r="U28" s="387"/>
    </row>
    <row r="29" spans="1:21" ht="12.75" customHeight="1">
      <c r="A29" s="268"/>
      <c r="B29" s="311">
        <v>2</v>
      </c>
      <c r="C29" s="361"/>
      <c r="D29" s="399"/>
      <c r="E29" s="399"/>
      <c r="F29" s="399"/>
      <c r="G29" s="399"/>
      <c r="H29" s="399"/>
      <c r="I29" s="399"/>
      <c r="J29" s="399"/>
      <c r="K29" s="399"/>
      <c r="L29" s="400"/>
      <c r="M29" s="400"/>
      <c r="N29" s="388"/>
      <c r="O29" s="401"/>
      <c r="P29" s="399"/>
      <c r="Q29" s="388"/>
      <c r="R29" s="388"/>
      <c r="S29" s="399"/>
      <c r="T29" s="399"/>
      <c r="U29" s="391"/>
    </row>
    <row r="30" spans="1:21" ht="12.75" customHeight="1" thickBot="1">
      <c r="A30" s="268"/>
      <c r="B30" s="311">
        <v>3</v>
      </c>
      <c r="C30" s="361"/>
      <c r="D30" s="399"/>
      <c r="E30" s="399"/>
      <c r="F30" s="399"/>
      <c r="G30" s="399"/>
      <c r="H30" s="399"/>
      <c r="I30" s="399"/>
      <c r="J30" s="399"/>
      <c r="K30" s="399"/>
      <c r="L30" s="400"/>
      <c r="M30" s="400"/>
      <c r="N30" s="392"/>
      <c r="O30" s="401"/>
      <c r="P30" s="399"/>
      <c r="Q30" s="392"/>
      <c r="R30" s="392"/>
      <c r="S30" s="399"/>
      <c r="T30" s="399"/>
      <c r="U30" s="391"/>
    </row>
    <row r="31" spans="1:21" s="3" customFormat="1" ht="12.75" customHeight="1">
      <c r="A31" s="395"/>
      <c r="B31" s="406" t="s">
        <v>1424</v>
      </c>
      <c r="C31" s="396"/>
      <c r="D31" s="2944"/>
      <c r="E31" s="2944"/>
      <c r="F31" s="2945"/>
      <c r="G31" s="2944"/>
      <c r="H31" s="2944"/>
      <c r="I31" s="2944"/>
      <c r="J31" s="2944"/>
      <c r="K31" s="2944"/>
      <c r="L31" s="2946"/>
      <c r="M31" s="2946"/>
      <c r="N31" s="2902">
        <f>SUM(N28:N30)</f>
        <v>0</v>
      </c>
      <c r="O31" s="2947"/>
      <c r="P31" s="2906"/>
      <c r="Q31" s="2902">
        <f>SUM(Q28:Q30)</f>
        <v>0</v>
      </c>
      <c r="R31" s="2902">
        <f>SUM(R28:R30)</f>
        <v>0</v>
      </c>
      <c r="S31" s="2944"/>
      <c r="T31" s="2944"/>
      <c r="U31" s="2948"/>
    </row>
    <row r="32" spans="1:21" ht="12.75" customHeight="1">
      <c r="A32" s="268"/>
      <c r="B32" s="311"/>
      <c r="C32" s="361"/>
      <c r="D32" s="2889"/>
      <c r="E32" s="2889"/>
      <c r="F32" s="2889"/>
      <c r="G32" s="2889"/>
      <c r="H32" s="2889"/>
      <c r="I32" s="2889"/>
      <c r="J32" s="2889"/>
      <c r="K32" s="2889"/>
      <c r="L32" s="2939"/>
      <c r="M32" s="2939"/>
      <c r="N32" s="2890"/>
      <c r="O32" s="2940"/>
      <c r="P32" s="2889"/>
      <c r="Q32" s="2890"/>
      <c r="R32" s="2890"/>
      <c r="S32" s="2889"/>
      <c r="T32" s="2889"/>
      <c r="U32" s="2891"/>
    </row>
    <row r="33" spans="1:22" ht="12.75" customHeight="1" thickBot="1">
      <c r="A33" s="270"/>
      <c r="B33" s="341"/>
      <c r="C33" s="374"/>
      <c r="D33" s="1094"/>
      <c r="E33" s="1094"/>
      <c r="F33" s="1094"/>
      <c r="G33" s="1094"/>
      <c r="H33" s="1094"/>
      <c r="I33" s="1094"/>
      <c r="J33" s="1094"/>
      <c r="K33" s="1094"/>
      <c r="L33" s="1099"/>
      <c r="M33" s="1099"/>
      <c r="N33" s="1095"/>
      <c r="O33" s="1100"/>
      <c r="P33" s="1094"/>
      <c r="Q33" s="1095"/>
      <c r="R33" s="1095"/>
      <c r="S33" s="1094"/>
      <c r="T33" s="1094"/>
      <c r="U33" s="1101"/>
    </row>
    <row r="34" spans="1:22" s="3" customFormat="1" ht="12.75" customHeight="1" thickBot="1">
      <c r="A34" s="2949" t="s">
        <v>2111</v>
      </c>
      <c r="B34" s="2950"/>
      <c r="C34" s="2950"/>
      <c r="D34" s="2950"/>
      <c r="E34" s="2950"/>
      <c r="F34" s="2950"/>
      <c r="G34" s="2950"/>
      <c r="H34" s="1642"/>
      <c r="I34" s="1642"/>
      <c r="J34" s="1642"/>
      <c r="K34" s="1642"/>
      <c r="L34" s="2951"/>
      <c r="M34" s="2951"/>
      <c r="N34" s="2909"/>
      <c r="O34" s="2952"/>
      <c r="P34" s="1643"/>
      <c r="Q34" s="2909"/>
      <c r="R34" s="2909"/>
      <c r="S34" s="1643"/>
      <c r="T34" s="1643"/>
      <c r="U34" s="2953"/>
    </row>
    <row r="35" spans="1:22" ht="12.75" customHeight="1">
      <c r="N35" s="217"/>
      <c r="O35" s="382"/>
      <c r="Q35" s="217"/>
      <c r="R35" s="217"/>
      <c r="V35" s="50"/>
    </row>
    <row r="36" spans="1:22" ht="12.75" customHeight="1">
      <c r="A36" s="2101" t="s">
        <v>2084</v>
      </c>
      <c r="B36" s="2101"/>
      <c r="C36" s="2101"/>
      <c r="N36" s="217"/>
      <c r="O36" s="382"/>
      <c r="Q36" s="217"/>
      <c r="R36" s="217"/>
      <c r="V36" s="50"/>
    </row>
    <row r="37" spans="1:22" ht="12.75" customHeight="1">
      <c r="A37" s="168" t="s">
        <v>2085</v>
      </c>
      <c r="B37" s="1357"/>
      <c r="C37" s="1357"/>
      <c r="N37" s="217"/>
      <c r="O37" s="382"/>
      <c r="Q37" s="217"/>
      <c r="R37" s="217"/>
      <c r="V37" s="50"/>
    </row>
    <row r="38" spans="1:22" ht="12.75" customHeight="1">
      <c r="A38" s="168" t="s">
        <v>2086</v>
      </c>
      <c r="D38" s="9"/>
      <c r="E38" s="9"/>
      <c r="F38" s="9"/>
      <c r="G38" s="9"/>
      <c r="H38" s="9"/>
      <c r="I38" s="9"/>
      <c r="J38" s="9"/>
      <c r="K38" s="9"/>
      <c r="N38" s="217"/>
      <c r="O38" s="382"/>
      <c r="Q38" s="217"/>
      <c r="R38" s="217"/>
    </row>
    <row r="39" spans="1:22" ht="12.75" customHeight="1">
      <c r="A39" s="168" t="s">
        <v>2087</v>
      </c>
      <c r="B39" s="9"/>
    </row>
    <row r="40" spans="1:22" ht="12.75" customHeight="1">
      <c r="A40" s="1367" t="s">
        <v>601</v>
      </c>
      <c r="B40" s="11" t="s">
        <v>2088</v>
      </c>
      <c r="N40" s="1358"/>
      <c r="O40" s="1359"/>
      <c r="Q40" s="1358"/>
      <c r="R40" s="1358"/>
    </row>
  </sheetData>
  <mergeCells count="19">
    <mergeCell ref="A2:U2"/>
    <mergeCell ref="N7:N10"/>
    <mergeCell ref="O7:O10"/>
    <mergeCell ref="P7:P10"/>
    <mergeCell ref="Q7:Q10"/>
    <mergeCell ref="S7:S10"/>
    <mergeCell ref="T7:T10"/>
    <mergeCell ref="U7:U10"/>
    <mergeCell ref="R8:R10"/>
    <mergeCell ref="L7:M8"/>
    <mergeCell ref="A10:C10"/>
    <mergeCell ref="A4:U4"/>
    <mergeCell ref="A7:K9"/>
    <mergeCell ref="L9:L10"/>
    <mergeCell ref="M9:M10"/>
    <mergeCell ref="B27:C27"/>
    <mergeCell ref="A36:C36"/>
    <mergeCell ref="A11:C11"/>
    <mergeCell ref="A34:G34"/>
  </mergeCells>
  <hyperlinks>
    <hyperlink ref="W1" location="Content!A1" display="Content" xr:uid="{B2370460-E282-4821-AB44-9B3B65077002}"/>
    <hyperlink ref="W2" location="'P4 E2 - SFP - Asset'!A1" display="SFP-Asset" xr:uid="{441ED4CF-564C-4A24-80BA-C608C777A0BA}"/>
    <hyperlink ref="W3" location="'P5 E2 - SFP - Liab, NW '!A1" display="SFP-Liab and NW" xr:uid="{DF5447D3-F3EF-4D2F-A2AA-D1DC3D49EC7E}"/>
    <hyperlink ref="W4" location="'P6 E3 - SCI'!A1" display="SCI" xr:uid="{5FEFC308-78CE-4E78-8733-C468445FDBFF}"/>
  </hyperlinks>
  <printOptions horizontalCentered="1"/>
  <pageMargins left="0.2" right="0.2" top="1.25" bottom="0.75" header="0.3" footer="0.3"/>
  <pageSetup paperSize="5" scale="52" fitToHeight="0"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1">
    <tabColor rgb="FFFF99CC"/>
    <pageSetUpPr fitToPage="1"/>
  </sheetPr>
  <dimension ref="A1:V51"/>
  <sheetViews>
    <sheetView showGridLines="0" zoomScale="90" zoomScaleNormal="90" zoomScaleSheetLayoutView="80" zoomScalePageLayoutView="50" workbookViewId="0">
      <selection activeCell="M2" sqref="M2"/>
    </sheetView>
  </sheetViews>
  <sheetFormatPr defaultColWidth="9.140625" defaultRowHeight="12.75" customHeight="1"/>
  <cols>
    <col min="1" max="2" width="3.140625" style="11" customWidth="1"/>
    <col min="3" max="3" width="63.28515625" style="1" customWidth="1"/>
    <col min="4" max="10" width="13.5703125" style="1" customWidth="1"/>
    <col min="11" max="11" width="18.5703125" style="1" customWidth="1"/>
    <col min="12" max="12" width="4.28515625" style="1" customWidth="1"/>
    <col min="13" max="13" width="21.5703125" style="1" bestFit="1" customWidth="1"/>
    <col min="14" max="16384" width="9.140625" style="1"/>
  </cols>
  <sheetData>
    <row r="1" spans="1:22" s="30" customFormat="1" ht="15.2" customHeight="1" thickTop="1" thickBot="1">
      <c r="A1" s="356"/>
      <c r="B1" s="356"/>
      <c r="L1" s="143"/>
      <c r="M1" s="865" t="s">
        <v>263</v>
      </c>
    </row>
    <row r="2" spans="1:22" s="30" customFormat="1" ht="15.2" customHeight="1" thickTop="1" thickBot="1">
      <c r="A2" s="356"/>
      <c r="B2" s="356"/>
      <c r="C2" s="1961" t="s">
        <v>594</v>
      </c>
      <c r="D2" s="1961"/>
      <c r="E2" s="1961"/>
      <c r="F2" s="1961"/>
      <c r="G2" s="1961"/>
      <c r="H2" s="1961"/>
      <c r="I2" s="1961"/>
      <c r="J2" s="1961"/>
      <c r="K2" s="1961"/>
      <c r="L2" s="31"/>
      <c r="M2" s="865" t="s">
        <v>2040</v>
      </c>
      <c r="N2" s="31"/>
      <c r="O2" s="31"/>
      <c r="P2" s="31"/>
      <c r="Q2" s="31"/>
      <c r="R2" s="31"/>
      <c r="S2" s="31"/>
      <c r="T2" s="31"/>
      <c r="U2" s="31"/>
      <c r="V2" s="31"/>
    </row>
    <row r="3" spans="1:22" s="30" customFormat="1" ht="15.2" customHeight="1" thickTop="1" thickBot="1">
      <c r="A3" s="356"/>
      <c r="B3" s="356"/>
      <c r="K3" s="63"/>
      <c r="M3" s="865" t="s">
        <v>2041</v>
      </c>
    </row>
    <row r="4" spans="1:22" s="30" customFormat="1" ht="15.2" customHeight="1" thickTop="1" thickBot="1">
      <c r="A4" s="1960" t="s">
        <v>2112</v>
      </c>
      <c r="B4" s="1960"/>
      <c r="C4" s="1960"/>
      <c r="D4" s="1960"/>
      <c r="E4" s="1960"/>
      <c r="F4" s="1960"/>
      <c r="G4" s="1960"/>
      <c r="H4" s="1960"/>
      <c r="I4" s="1960"/>
      <c r="J4" s="1960"/>
      <c r="K4" s="1960"/>
      <c r="M4" s="865" t="s">
        <v>2043</v>
      </c>
    </row>
    <row r="5" spans="1:22" s="30" customFormat="1" ht="14.1" customHeight="1" thickTop="1">
      <c r="A5" s="356"/>
      <c r="B5" s="356"/>
    </row>
    <row r="6" spans="1:22" ht="14.1" customHeight="1" thickBot="1"/>
    <row r="7" spans="1:22" s="59" customFormat="1" ht="12.75" customHeight="1">
      <c r="A7" s="2862" t="s">
        <v>2113</v>
      </c>
      <c r="B7" s="2863"/>
      <c r="C7" s="2864"/>
      <c r="D7" s="2954" t="s">
        <v>2114</v>
      </c>
      <c r="E7" s="2955" t="s">
        <v>2115</v>
      </c>
      <c r="F7" s="2955" t="s">
        <v>2116</v>
      </c>
      <c r="G7" s="2956" t="s">
        <v>2117</v>
      </c>
      <c r="H7" s="2956" t="s">
        <v>2118</v>
      </c>
      <c r="I7" s="2957" t="s">
        <v>2119</v>
      </c>
      <c r="J7" s="2955" t="s">
        <v>2120</v>
      </c>
      <c r="K7" s="2958" t="s">
        <v>2121</v>
      </c>
    </row>
    <row r="8" spans="1:22" s="59" customFormat="1" ht="12.75" customHeight="1">
      <c r="A8" s="2872"/>
      <c r="B8" s="2873"/>
      <c r="C8" s="2874"/>
      <c r="D8" s="2959"/>
      <c r="E8" s="2960"/>
      <c r="F8" s="2960"/>
      <c r="G8" s="2961"/>
      <c r="H8" s="2961"/>
      <c r="I8" s="2962" t="s">
        <v>2122</v>
      </c>
      <c r="J8" s="2960"/>
      <c r="K8" s="2107"/>
    </row>
    <row r="9" spans="1:22" ht="12.75" customHeight="1" thickBot="1">
      <c r="A9" s="2963" t="s">
        <v>1534</v>
      </c>
      <c r="B9" s="2964"/>
      <c r="C9" s="2965"/>
      <c r="D9" s="2880" t="s">
        <v>1535</v>
      </c>
      <c r="E9" s="2880" t="s">
        <v>1682</v>
      </c>
      <c r="F9" s="2880" t="s">
        <v>1539</v>
      </c>
      <c r="G9" s="2880" t="s">
        <v>1540</v>
      </c>
      <c r="H9" s="2880" t="s">
        <v>1541</v>
      </c>
      <c r="I9" s="2880" t="s">
        <v>1542</v>
      </c>
      <c r="J9" s="2880" t="s">
        <v>1543</v>
      </c>
      <c r="K9" s="2883" t="s">
        <v>1544</v>
      </c>
    </row>
    <row r="10" spans="1:22" ht="12.75" customHeight="1">
      <c r="A10" s="2966"/>
      <c r="B10" s="2885"/>
      <c r="C10" s="2967"/>
      <c r="D10" s="2968"/>
      <c r="E10" s="2968"/>
      <c r="F10" s="2968"/>
      <c r="G10" s="2968"/>
      <c r="H10" s="2968"/>
      <c r="I10" s="2968"/>
      <c r="J10" s="2968"/>
      <c r="K10" s="2969"/>
    </row>
    <row r="11" spans="1:22" s="3" customFormat="1" ht="12.75" customHeight="1">
      <c r="A11" s="405" t="s">
        <v>2123</v>
      </c>
      <c r="B11" s="406" t="s">
        <v>2124</v>
      </c>
      <c r="C11" s="407"/>
      <c r="D11" s="2970"/>
      <c r="E11" s="2970"/>
      <c r="F11" s="2970"/>
      <c r="G11" s="2970"/>
      <c r="H11" s="2970"/>
      <c r="I11" s="2970"/>
      <c r="J11" s="2970"/>
      <c r="K11" s="2971"/>
    </row>
    <row r="12" spans="1:22" ht="12.75" customHeight="1">
      <c r="A12" s="405"/>
      <c r="B12" s="406" t="s">
        <v>532</v>
      </c>
      <c r="C12" s="393" t="s">
        <v>2125</v>
      </c>
      <c r="D12" s="2890"/>
      <c r="E12" s="2890"/>
      <c r="F12" s="2890"/>
      <c r="G12" s="2890"/>
      <c r="H12" s="2890"/>
      <c r="I12" s="2890"/>
      <c r="J12" s="2890"/>
      <c r="K12" s="2972"/>
    </row>
    <row r="13" spans="1:22" ht="12.75" customHeight="1">
      <c r="A13" s="405"/>
      <c r="B13" s="406" t="s">
        <v>597</v>
      </c>
      <c r="C13" s="393" t="s">
        <v>2126</v>
      </c>
      <c r="D13" s="2890"/>
      <c r="E13" s="2890"/>
      <c r="F13" s="2890"/>
      <c r="G13" s="2890"/>
      <c r="H13" s="2890"/>
      <c r="I13" s="2890"/>
      <c r="J13" s="2890"/>
      <c r="K13" s="2972"/>
    </row>
    <row r="14" spans="1:22" ht="12.75" customHeight="1">
      <c r="A14" s="414"/>
      <c r="B14" s="406" t="s">
        <v>2127</v>
      </c>
      <c r="C14" s="393" t="s">
        <v>367</v>
      </c>
      <c r="D14" s="2890"/>
      <c r="E14" s="2890"/>
      <c r="F14" s="2890"/>
      <c r="G14" s="2890"/>
      <c r="H14" s="2890"/>
      <c r="I14" s="2890"/>
      <c r="J14" s="2890"/>
      <c r="K14" s="2972"/>
    </row>
    <row r="15" spans="1:22" ht="12.75" customHeight="1" thickBot="1">
      <c r="A15" s="414"/>
      <c r="B15" s="406" t="s">
        <v>2128</v>
      </c>
      <c r="C15" s="393" t="s">
        <v>2129</v>
      </c>
      <c r="D15" s="2890"/>
      <c r="E15" s="2890"/>
      <c r="F15" s="2890"/>
      <c r="G15" s="2890"/>
      <c r="H15" s="2890"/>
      <c r="I15" s="2890"/>
      <c r="J15" s="2890"/>
      <c r="K15" s="2972"/>
    </row>
    <row r="16" spans="1:22" ht="12.75" customHeight="1">
      <c r="A16" s="405" t="s">
        <v>2130</v>
      </c>
      <c r="B16" s="335"/>
      <c r="C16" s="361"/>
      <c r="D16" s="2973"/>
      <c r="E16" s="2973"/>
      <c r="F16" s="2973"/>
      <c r="G16" s="2973"/>
      <c r="H16" s="2973"/>
      <c r="I16" s="2973"/>
      <c r="J16" s="2973"/>
      <c r="K16" s="2974"/>
    </row>
    <row r="17" spans="1:12" ht="12.75" customHeight="1" thickBot="1">
      <c r="A17" s="405" t="s">
        <v>2131</v>
      </c>
      <c r="B17" s="335"/>
      <c r="C17" s="361"/>
      <c r="D17" s="2975"/>
      <c r="E17" s="2975"/>
      <c r="F17" s="2975"/>
      <c r="G17" s="2975"/>
      <c r="H17" s="2975"/>
      <c r="I17" s="2975"/>
      <c r="J17" s="2975"/>
      <c r="K17" s="2976"/>
    </row>
    <row r="18" spans="1:12" s="3" customFormat="1" ht="12.75" customHeight="1" thickBot="1">
      <c r="A18" s="405" t="s">
        <v>2132</v>
      </c>
      <c r="B18" s="406"/>
      <c r="C18" s="393"/>
      <c r="D18" s="2977">
        <f>D16-D17</f>
        <v>0</v>
      </c>
      <c r="E18" s="2896">
        <f t="shared" ref="E18:K18" si="0">E16-E17</f>
        <v>0</v>
      </c>
      <c r="F18" s="2896">
        <f t="shared" si="0"/>
        <v>0</v>
      </c>
      <c r="G18" s="2896">
        <f t="shared" si="0"/>
        <v>0</v>
      </c>
      <c r="H18" s="2896">
        <f t="shared" si="0"/>
        <v>0</v>
      </c>
      <c r="I18" s="2896">
        <f t="shared" si="0"/>
        <v>0</v>
      </c>
      <c r="J18" s="2896">
        <f t="shared" si="0"/>
        <v>0</v>
      </c>
      <c r="K18" s="2978">
        <f t="shared" si="0"/>
        <v>0</v>
      </c>
    </row>
    <row r="19" spans="1:12" ht="12.75" customHeight="1" thickTop="1">
      <c r="A19" s="411"/>
      <c r="B19" s="412"/>
      <c r="C19" s="413"/>
      <c r="D19" s="2979"/>
      <c r="E19" s="2979"/>
      <c r="F19" s="2979"/>
      <c r="G19" s="2979"/>
      <c r="H19" s="2979"/>
      <c r="I19" s="2979"/>
      <c r="J19" s="2979"/>
      <c r="K19" s="2980"/>
    </row>
    <row r="20" spans="1:12" ht="12.75" customHeight="1">
      <c r="A20" s="405" t="s">
        <v>2133</v>
      </c>
      <c r="B20" s="335"/>
      <c r="C20" s="361"/>
      <c r="D20" s="2981"/>
      <c r="E20" s="2981"/>
      <c r="F20" s="2981"/>
      <c r="G20" s="2981"/>
      <c r="H20" s="2981"/>
      <c r="I20" s="2981"/>
      <c r="J20" s="2981"/>
      <c r="K20" s="2982"/>
    </row>
    <row r="21" spans="1:12" ht="12.75" customHeight="1">
      <c r="A21" s="405"/>
      <c r="B21" s="335"/>
      <c r="C21" s="361"/>
      <c r="D21" s="2983"/>
      <c r="E21" s="2983"/>
      <c r="F21" s="2983"/>
      <c r="G21" s="2983"/>
      <c r="H21" s="2983"/>
      <c r="I21" s="2983"/>
      <c r="J21" s="2983"/>
      <c r="K21" s="2984"/>
    </row>
    <row r="22" spans="1:12" ht="12.75" customHeight="1">
      <c r="A22" s="405" t="s">
        <v>2134</v>
      </c>
      <c r="B22" s="335"/>
      <c r="C22" s="361"/>
      <c r="D22" s="2985"/>
      <c r="E22" s="2985"/>
      <c r="F22" s="2985"/>
      <c r="G22" s="2985"/>
      <c r="H22" s="2985"/>
      <c r="I22" s="2985"/>
      <c r="J22" s="2985"/>
      <c r="K22" s="2986"/>
      <c r="L22" s="55"/>
    </row>
    <row r="23" spans="1:12" ht="12.75" customHeight="1">
      <c r="A23" s="405"/>
      <c r="B23" s="335"/>
      <c r="C23" s="361"/>
      <c r="D23" s="2983"/>
      <c r="E23" s="2983"/>
      <c r="F23" s="2983"/>
      <c r="G23" s="2983"/>
      <c r="H23" s="2983"/>
      <c r="I23" s="2983"/>
      <c r="J23" s="2983"/>
      <c r="K23" s="2984"/>
      <c r="L23" s="55"/>
    </row>
    <row r="24" spans="1:12" ht="12.75" customHeight="1">
      <c r="A24" s="405" t="s">
        <v>2135</v>
      </c>
      <c r="B24" s="335"/>
      <c r="C24" s="361"/>
      <c r="D24" s="2985"/>
      <c r="E24" s="2985"/>
      <c r="F24" s="2985"/>
      <c r="G24" s="2985"/>
      <c r="H24" s="2985"/>
      <c r="I24" s="2985"/>
      <c r="J24" s="2985"/>
      <c r="K24" s="2986"/>
      <c r="L24" s="55"/>
    </row>
    <row r="25" spans="1:12" ht="12.75" customHeight="1">
      <c r="A25" s="405"/>
      <c r="B25" s="335"/>
      <c r="C25" s="361"/>
      <c r="D25" s="2987"/>
      <c r="E25" s="2987"/>
      <c r="F25" s="2987"/>
      <c r="G25" s="2987"/>
      <c r="H25" s="2987"/>
      <c r="I25" s="2987"/>
      <c r="J25" s="2987"/>
      <c r="K25" s="2988"/>
      <c r="L25" s="55"/>
    </row>
    <row r="26" spans="1:12" ht="12.75" customHeight="1">
      <c r="A26" s="415" t="s">
        <v>2136</v>
      </c>
      <c r="B26" s="368"/>
      <c r="C26" s="369"/>
      <c r="D26" s="2989">
        <f t="shared" ref="D26:K26" si="1">SUM(D28:D32)</f>
        <v>0</v>
      </c>
      <c r="E26" s="2989">
        <f t="shared" si="1"/>
        <v>0</v>
      </c>
      <c r="F26" s="2989">
        <f t="shared" si="1"/>
        <v>0</v>
      </c>
      <c r="G26" s="2989">
        <f t="shared" si="1"/>
        <v>0</v>
      </c>
      <c r="H26" s="2989">
        <f t="shared" si="1"/>
        <v>0</v>
      </c>
      <c r="I26" s="2989">
        <f t="shared" si="1"/>
        <v>0</v>
      </c>
      <c r="J26" s="2989">
        <f t="shared" si="1"/>
        <v>0</v>
      </c>
      <c r="K26" s="2990">
        <f t="shared" si="1"/>
        <v>0</v>
      </c>
    </row>
    <row r="27" spans="1:12" ht="12.75" customHeight="1">
      <c r="A27" s="416"/>
      <c r="B27" s="368" t="s">
        <v>2137</v>
      </c>
      <c r="C27" s="369"/>
      <c r="D27" s="2991"/>
      <c r="E27" s="2991"/>
      <c r="F27" s="2991"/>
      <c r="G27" s="2991"/>
      <c r="H27" s="2991"/>
      <c r="I27" s="2991"/>
      <c r="J27" s="2991"/>
      <c r="K27" s="2992"/>
    </row>
    <row r="28" spans="1:12" ht="12.75" customHeight="1">
      <c r="A28" s="416"/>
      <c r="B28" s="368" t="s">
        <v>2138</v>
      </c>
      <c r="C28" s="369"/>
      <c r="D28" s="2991"/>
      <c r="E28" s="2991"/>
      <c r="F28" s="2991"/>
      <c r="G28" s="2991"/>
      <c r="H28" s="2991"/>
      <c r="I28" s="2991"/>
      <c r="J28" s="2991"/>
      <c r="K28" s="2992"/>
    </row>
    <row r="29" spans="1:12" ht="12.75" customHeight="1">
      <c r="A29" s="416"/>
      <c r="B29" s="368" t="s">
        <v>2139</v>
      </c>
      <c r="C29" s="369"/>
      <c r="D29" s="388"/>
      <c r="E29" s="388"/>
      <c r="F29" s="388"/>
      <c r="G29" s="388"/>
      <c r="H29" s="388"/>
      <c r="I29" s="388"/>
      <c r="J29" s="388"/>
      <c r="K29" s="403"/>
    </row>
    <row r="30" spans="1:12" ht="12.75" customHeight="1">
      <c r="A30" s="416"/>
      <c r="B30" s="368" t="s">
        <v>2140</v>
      </c>
      <c r="C30" s="369"/>
      <c r="D30" s="388"/>
      <c r="E30" s="388"/>
      <c r="F30" s="388"/>
      <c r="G30" s="388"/>
      <c r="H30" s="388"/>
      <c r="I30" s="388"/>
      <c r="J30" s="388"/>
      <c r="K30" s="403"/>
    </row>
    <row r="31" spans="1:12" ht="12.75" customHeight="1">
      <c r="A31" s="416"/>
      <c r="B31" s="368" t="s">
        <v>2141</v>
      </c>
      <c r="C31" s="369"/>
      <c r="D31" s="388"/>
      <c r="E31" s="388"/>
      <c r="F31" s="388"/>
      <c r="G31" s="388"/>
      <c r="H31" s="388"/>
      <c r="I31" s="388"/>
      <c r="J31" s="388"/>
      <c r="K31" s="403"/>
    </row>
    <row r="32" spans="1:12" ht="12.75" customHeight="1">
      <c r="A32" s="416"/>
      <c r="B32" s="368" t="s">
        <v>2142</v>
      </c>
      <c r="C32" s="369"/>
      <c r="D32" s="388"/>
      <c r="E32" s="388"/>
      <c r="F32" s="388"/>
      <c r="G32" s="388"/>
      <c r="H32" s="388"/>
      <c r="I32" s="388"/>
      <c r="J32" s="388"/>
      <c r="K32" s="403"/>
    </row>
    <row r="33" spans="1:12" ht="12.75" customHeight="1">
      <c r="A33" s="405"/>
      <c r="B33" s="335"/>
      <c r="C33" s="361"/>
      <c r="D33" s="2892"/>
      <c r="E33" s="2892"/>
      <c r="F33" s="2892"/>
      <c r="G33" s="2892"/>
      <c r="H33" s="2892"/>
      <c r="I33" s="2892"/>
      <c r="J33" s="2892"/>
      <c r="K33" s="2993"/>
      <c r="L33" s="55"/>
    </row>
    <row r="34" spans="1:12" ht="12.75" customHeight="1">
      <c r="A34" s="405" t="s">
        <v>2143</v>
      </c>
      <c r="B34" s="406"/>
      <c r="C34" s="393"/>
      <c r="D34" s="388"/>
      <c r="E34" s="388"/>
      <c r="F34" s="388"/>
      <c r="G34" s="388"/>
      <c r="H34" s="388"/>
      <c r="I34" s="388"/>
      <c r="J34" s="388"/>
      <c r="K34" s="403"/>
    </row>
    <row r="35" spans="1:12" ht="12.75" customHeight="1">
      <c r="A35" s="405"/>
      <c r="B35" s="406"/>
      <c r="C35" s="365" t="s">
        <v>2144</v>
      </c>
      <c r="D35" s="399"/>
      <c r="E35" s="399"/>
      <c r="F35" s="399"/>
      <c r="G35" s="399"/>
      <c r="H35" s="399"/>
      <c r="I35" s="399"/>
      <c r="J35" s="399"/>
      <c r="K35" s="403"/>
    </row>
    <row r="36" spans="1:12" ht="12.75" customHeight="1">
      <c r="A36" s="408"/>
      <c r="B36" s="335"/>
      <c r="C36" s="417"/>
      <c r="D36" s="2941"/>
      <c r="E36" s="2941"/>
      <c r="F36" s="2941"/>
      <c r="G36" s="2941"/>
      <c r="H36" s="2941"/>
      <c r="I36" s="2941"/>
      <c r="J36" s="2941"/>
      <c r="K36" s="2993"/>
    </row>
    <row r="37" spans="1:12" ht="12.75" customHeight="1" thickBot="1">
      <c r="A37" s="418"/>
      <c r="B37" s="373"/>
      <c r="C37" s="374"/>
      <c r="D37" s="1094"/>
      <c r="E37" s="1094"/>
      <c r="F37" s="1094"/>
      <c r="G37" s="1094"/>
      <c r="H37" s="1094"/>
      <c r="I37" s="1094"/>
      <c r="J37" s="1094"/>
      <c r="K37" s="1101"/>
    </row>
    <row r="38" spans="1:12" s="3" customFormat="1" ht="12.75" customHeight="1">
      <c r="A38" s="1241" t="s">
        <v>2145</v>
      </c>
      <c r="B38" s="1242"/>
      <c r="C38" s="2994"/>
      <c r="D38" s="2995"/>
      <c r="E38" s="2995"/>
      <c r="F38" s="2995"/>
      <c r="G38" s="2995"/>
      <c r="H38" s="2995"/>
      <c r="I38" s="2995"/>
      <c r="J38" s="2995"/>
      <c r="K38" s="2996"/>
    </row>
    <row r="39" spans="1:12" ht="12.75" customHeight="1" thickBot="1">
      <c r="A39" s="419" t="s">
        <v>2146</v>
      </c>
      <c r="B39" s="420"/>
      <c r="C39" s="421"/>
      <c r="D39" s="2997"/>
      <c r="E39" s="2997"/>
      <c r="F39" s="2997"/>
      <c r="G39" s="2997"/>
      <c r="H39" s="2997"/>
      <c r="I39" s="2997"/>
      <c r="J39" s="2997"/>
      <c r="K39" s="2998"/>
    </row>
    <row r="40" spans="1:12" s="3" customFormat="1" ht="12.75" customHeight="1" thickBot="1">
      <c r="A40" s="152" t="s">
        <v>2147</v>
      </c>
      <c r="B40" s="153"/>
      <c r="C40" s="154"/>
      <c r="D40" s="155"/>
      <c r="E40" s="155"/>
      <c r="F40" s="155"/>
      <c r="G40" s="155"/>
      <c r="H40" s="155"/>
      <c r="I40" s="155"/>
      <c r="J40" s="155"/>
      <c r="K40" s="156"/>
    </row>
    <row r="42" spans="1:12" ht="12.75" customHeight="1">
      <c r="A42" s="329" t="s">
        <v>1359</v>
      </c>
      <c r="B42" s="53"/>
      <c r="C42" s="3"/>
    </row>
    <row r="43" spans="1:12" ht="12.75" customHeight="1">
      <c r="A43" s="265" t="s">
        <v>534</v>
      </c>
      <c r="B43" s="11" t="s">
        <v>2148</v>
      </c>
      <c r="H43" s="1" t="s">
        <v>2149</v>
      </c>
    </row>
    <row r="44" spans="1:12" ht="12.75" customHeight="1">
      <c r="H44" s="1" t="s">
        <v>2150</v>
      </c>
    </row>
    <row r="45" spans="1:12" ht="12.75" customHeight="1">
      <c r="H45" s="1" t="s">
        <v>2151</v>
      </c>
    </row>
    <row r="46" spans="1:12" ht="12.75" customHeight="1">
      <c r="H46" s="1" t="s">
        <v>2152</v>
      </c>
    </row>
    <row r="47" spans="1:12" ht="12.75" customHeight="1">
      <c r="A47" s="265" t="s">
        <v>536</v>
      </c>
      <c r="B47" s="11" t="s">
        <v>2153</v>
      </c>
    </row>
    <row r="48" spans="1:12" ht="12.75" customHeight="1">
      <c r="A48" s="265">
        <v>3</v>
      </c>
      <c r="B48" s="11" t="s">
        <v>2154</v>
      </c>
    </row>
    <row r="49" spans="1:12" ht="12.75" customHeight="1">
      <c r="A49" s="11">
        <v>4</v>
      </c>
      <c r="B49" s="11" t="s">
        <v>2155</v>
      </c>
    </row>
    <row r="51" spans="1:12" ht="12.75" customHeight="1">
      <c r="L51" s="50"/>
    </row>
  </sheetData>
  <mergeCells count="11">
    <mergeCell ref="A9:C9"/>
    <mergeCell ref="C2:K2"/>
    <mergeCell ref="D7:D8"/>
    <mergeCell ref="F7:F8"/>
    <mergeCell ref="G7:G8"/>
    <mergeCell ref="H7:H8"/>
    <mergeCell ref="K7:K8"/>
    <mergeCell ref="A7:C8"/>
    <mergeCell ref="A4:K4"/>
    <mergeCell ref="E7:E8"/>
    <mergeCell ref="J7:J8"/>
  </mergeCells>
  <hyperlinks>
    <hyperlink ref="M1" location="Content!A1" display="Content" xr:uid="{C582FD41-1F63-49B4-A94F-7E6E57AB83DF}"/>
    <hyperlink ref="M2" location="'P4 E2 - SFP - Asset'!A1" display="SFP-Asset" xr:uid="{17AED64C-B63A-425D-8858-5DE1760DDF8E}"/>
    <hyperlink ref="M3" location="'P5 E2 - SFP - Liab, NW '!A1" display="SFP-Liab and NW" xr:uid="{4F0E387D-1CCD-4956-99EC-59270B8101E2}"/>
    <hyperlink ref="M4" location="'P6 E3 - SCI'!A1" display="SCI" xr:uid="{14CDF340-4816-4B2B-A871-7ED9E1C0E3A6}"/>
  </hyperlinks>
  <printOptions horizontalCentered="1"/>
  <pageMargins left="0.2" right="0.2" top="1.25" bottom="0.75" header="0.3" footer="0.3"/>
  <pageSetup paperSize="5" scale="72" fitToHeight="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2">
    <tabColor rgb="FFFF99CC"/>
    <pageSetUpPr fitToPage="1"/>
  </sheetPr>
  <dimension ref="A1:S46"/>
  <sheetViews>
    <sheetView showGridLines="0" zoomScale="90" zoomScaleNormal="90" zoomScaleSheetLayoutView="75" zoomScalePageLayoutView="50" workbookViewId="0">
      <pane xSplit="5" ySplit="10" topLeftCell="F46" activePane="bottomRight" state="frozen"/>
      <selection pane="bottomRight" activeCell="A4" sqref="A4"/>
      <selection pane="bottomLeft" activeCell="J107" sqref="J107"/>
      <selection pane="topRight" activeCell="J107" sqref="J107"/>
    </sheetView>
  </sheetViews>
  <sheetFormatPr defaultColWidth="9.140625" defaultRowHeight="12.75" customHeight="1"/>
  <cols>
    <col min="1" max="1" width="2.140625" style="1" customWidth="1"/>
    <col min="2" max="2" width="3" style="11" customWidth="1"/>
    <col min="3" max="3" width="37" style="1" customWidth="1"/>
    <col min="4" max="4" width="33.5703125" style="1" customWidth="1"/>
    <col min="5" max="7" width="15.85546875" style="1" customWidth="1"/>
    <col min="8" max="8" width="16" style="1" customWidth="1"/>
    <col min="9" max="17" width="15.85546875" style="1" customWidth="1"/>
    <col min="18" max="18" width="9.140625" style="1"/>
    <col min="19" max="19" width="21.28515625" style="1" bestFit="1" customWidth="1"/>
    <col min="20" max="16384" width="9.140625" style="1"/>
  </cols>
  <sheetData>
    <row r="1" spans="1:19" s="63" customFormat="1" ht="15.2" customHeight="1" thickTop="1" thickBot="1">
      <c r="A1" s="2371"/>
      <c r="B1" s="2371"/>
      <c r="C1" s="2371"/>
      <c r="D1" s="2371"/>
      <c r="E1" s="2371"/>
      <c r="F1" s="2371"/>
      <c r="G1" s="2371"/>
      <c r="H1" s="2371"/>
      <c r="I1" s="2371"/>
      <c r="J1" s="2371"/>
      <c r="K1" s="2371"/>
      <c r="L1" s="2371"/>
      <c r="M1" s="2371"/>
      <c r="N1" s="2371"/>
      <c r="O1" s="2371"/>
      <c r="P1" s="2371"/>
      <c r="Q1" s="2371"/>
      <c r="S1" s="865" t="s">
        <v>263</v>
      </c>
    </row>
    <row r="2" spans="1:19" s="63" customFormat="1" ht="15.2" customHeight="1" thickTop="1" thickBot="1">
      <c r="A2" s="1961" t="s">
        <v>594</v>
      </c>
      <c r="B2" s="1961"/>
      <c r="C2" s="1961"/>
      <c r="D2" s="1961"/>
      <c r="E2" s="1961"/>
      <c r="F2" s="1961"/>
      <c r="G2" s="1961"/>
      <c r="H2" s="1961"/>
      <c r="I2" s="1961"/>
      <c r="J2" s="1961"/>
      <c r="K2" s="1961"/>
      <c r="L2" s="1961"/>
      <c r="M2" s="1961"/>
      <c r="N2" s="1961"/>
      <c r="O2" s="1961"/>
      <c r="P2" s="1961"/>
      <c r="Q2" s="1961"/>
      <c r="R2" s="31"/>
      <c r="S2" s="865" t="s">
        <v>2040</v>
      </c>
    </row>
    <row r="3" spans="1:19" s="63" customFormat="1" ht="15.2" customHeight="1" thickTop="1" thickBot="1">
      <c r="A3" s="2371"/>
      <c r="B3" s="2371"/>
      <c r="C3" s="2371"/>
      <c r="D3" s="2371"/>
      <c r="E3" s="2371"/>
      <c r="F3" s="2371"/>
      <c r="G3" s="2371"/>
      <c r="H3" s="2371"/>
      <c r="I3" s="2371"/>
      <c r="J3" s="2371"/>
      <c r="K3" s="2371"/>
      <c r="L3" s="2371"/>
      <c r="M3" s="2371"/>
      <c r="N3" s="2371"/>
      <c r="O3" s="2371"/>
      <c r="P3" s="2371"/>
      <c r="Q3" s="2371"/>
      <c r="S3" s="865" t="s">
        <v>2041</v>
      </c>
    </row>
    <row r="4" spans="1:19" s="63" customFormat="1" ht="15.2" customHeight="1" thickTop="1" thickBot="1">
      <c r="A4" s="1960" t="s">
        <v>2156</v>
      </c>
      <c r="B4" s="1960"/>
      <c r="C4" s="1960"/>
      <c r="D4" s="1960"/>
      <c r="E4" s="1960"/>
      <c r="F4" s="1960"/>
      <c r="G4" s="1960"/>
      <c r="H4" s="1960"/>
      <c r="I4" s="1960"/>
      <c r="J4" s="1960"/>
      <c r="K4" s="1960"/>
      <c r="L4" s="1960"/>
      <c r="M4" s="1960"/>
      <c r="N4" s="1960"/>
      <c r="O4" s="1960"/>
      <c r="P4" s="1960"/>
      <c r="Q4" s="1960"/>
      <c r="S4" s="865" t="s">
        <v>2043</v>
      </c>
    </row>
    <row r="5" spans="1:19" s="63" customFormat="1" ht="14.1" customHeight="1" thickTop="1">
      <c r="A5" s="2371"/>
      <c r="B5" s="2371"/>
      <c r="C5" s="2371"/>
      <c r="D5" s="2371"/>
      <c r="E5" s="2371"/>
      <c r="F5" s="2371"/>
      <c r="G5" s="2371"/>
      <c r="H5" s="2371"/>
      <c r="I5" s="2371"/>
      <c r="J5" s="2371"/>
      <c r="K5" s="2371"/>
      <c r="L5" s="2371"/>
      <c r="M5" s="2371"/>
      <c r="N5" s="2371"/>
      <c r="O5" s="2371"/>
      <c r="P5" s="2371"/>
      <c r="Q5" s="2371"/>
    </row>
    <row r="6" spans="1:19" s="3" customFormat="1" ht="14.1" customHeight="1" thickBot="1">
      <c r="A6" s="2999"/>
      <c r="B6" s="2999"/>
      <c r="C6" s="2999"/>
      <c r="D6" s="2999"/>
      <c r="E6" s="2999"/>
      <c r="F6" s="2999"/>
      <c r="G6" s="2999"/>
      <c r="H6" s="2999"/>
      <c r="I6" s="2999"/>
      <c r="J6" s="2999"/>
      <c r="K6" s="2999"/>
      <c r="L6" s="2999"/>
      <c r="M6" s="2999"/>
      <c r="N6" s="2999"/>
      <c r="O6" s="2999"/>
      <c r="P6" s="2999"/>
      <c r="Q6" s="2999"/>
    </row>
    <row r="7" spans="1:19" s="59" customFormat="1" ht="12.75" customHeight="1">
      <c r="A7" s="3000" t="s">
        <v>2157</v>
      </c>
      <c r="B7" s="3001"/>
      <c r="C7" s="2067"/>
      <c r="D7" s="2067" t="s">
        <v>2158</v>
      </c>
      <c r="E7" s="2067" t="s">
        <v>2159</v>
      </c>
      <c r="F7" s="3002"/>
      <c r="G7" s="3002"/>
      <c r="H7" s="2067"/>
      <c r="I7" s="2067"/>
      <c r="J7" s="2067"/>
      <c r="K7" s="2067"/>
      <c r="L7" s="2067"/>
      <c r="M7" s="2067"/>
      <c r="N7" s="2067"/>
      <c r="O7" s="2067"/>
      <c r="P7" s="2463" t="s">
        <v>2160</v>
      </c>
      <c r="Q7" s="2465" t="s">
        <v>2161</v>
      </c>
    </row>
    <row r="8" spans="1:19" s="59" customFormat="1" ht="12.75" customHeight="1">
      <c r="A8" s="2108"/>
      <c r="B8" s="3003"/>
      <c r="C8" s="2109"/>
      <c r="D8" s="2109"/>
      <c r="E8" s="2109" t="s">
        <v>2162</v>
      </c>
      <c r="F8" s="3004" t="s">
        <v>2163</v>
      </c>
      <c r="G8" s="2114" t="s">
        <v>2164</v>
      </c>
      <c r="H8" s="3005" t="s">
        <v>2114</v>
      </c>
      <c r="I8" s="3005" t="s">
        <v>2115</v>
      </c>
      <c r="J8" s="3005" t="s">
        <v>2116</v>
      </c>
      <c r="K8" s="3006" t="s">
        <v>2117</v>
      </c>
      <c r="L8" s="3006" t="s">
        <v>2118</v>
      </c>
      <c r="M8" s="3007" t="s">
        <v>2119</v>
      </c>
      <c r="N8" s="3005" t="s">
        <v>2120</v>
      </c>
      <c r="O8" s="2115" t="s">
        <v>2121</v>
      </c>
      <c r="P8" s="2110"/>
      <c r="Q8" s="2036"/>
    </row>
    <row r="9" spans="1:19" s="59" customFormat="1" ht="12.75" customHeight="1">
      <c r="A9" s="2108"/>
      <c r="B9" s="3003"/>
      <c r="C9" s="2109"/>
      <c r="D9" s="2109"/>
      <c r="E9" s="2109"/>
      <c r="F9" s="3008"/>
      <c r="G9" s="2114"/>
      <c r="H9" s="2960"/>
      <c r="I9" s="2960"/>
      <c r="J9" s="2960"/>
      <c r="K9" s="2961"/>
      <c r="L9" s="2961"/>
      <c r="M9" s="2962" t="s">
        <v>2122</v>
      </c>
      <c r="N9" s="2960"/>
      <c r="O9" s="2115"/>
      <c r="P9" s="2110"/>
      <c r="Q9" s="2036"/>
    </row>
    <row r="10" spans="1:19" ht="12.75" customHeight="1" thickBot="1">
      <c r="A10" s="2111" t="s">
        <v>1534</v>
      </c>
      <c r="B10" s="2112"/>
      <c r="C10" s="2113"/>
      <c r="D10" s="91" t="s">
        <v>1535</v>
      </c>
      <c r="E10" s="91" t="s">
        <v>1682</v>
      </c>
      <c r="F10" s="92" t="s">
        <v>1539</v>
      </c>
      <c r="G10" s="92" t="s">
        <v>1540</v>
      </c>
      <c r="H10" s="92" t="s">
        <v>1541</v>
      </c>
      <c r="I10" s="92" t="s">
        <v>1542</v>
      </c>
      <c r="J10" s="92" t="s">
        <v>1543</v>
      </c>
      <c r="K10" s="92" t="s">
        <v>1544</v>
      </c>
      <c r="L10" s="92" t="s">
        <v>1545</v>
      </c>
      <c r="M10" s="91" t="s">
        <v>1546</v>
      </c>
      <c r="N10" s="91" t="s">
        <v>1547</v>
      </c>
      <c r="O10" s="130" t="s">
        <v>1548</v>
      </c>
      <c r="P10" s="130" t="s">
        <v>1549</v>
      </c>
      <c r="Q10" s="130" t="s">
        <v>1550</v>
      </c>
    </row>
    <row r="11" spans="1:19" ht="12.75" customHeight="1">
      <c r="A11" s="3009"/>
      <c r="B11" s="3010"/>
      <c r="C11" s="3011"/>
      <c r="D11" s="3012"/>
      <c r="E11" s="3012"/>
      <c r="F11" s="3012"/>
      <c r="G11" s="3012"/>
      <c r="H11" s="3012"/>
      <c r="I11" s="3012"/>
      <c r="J11" s="3012"/>
      <c r="K11" s="3012"/>
      <c r="L11" s="3012"/>
      <c r="M11" s="3012"/>
      <c r="N11" s="3012"/>
      <c r="O11" s="3012"/>
      <c r="P11" s="3012"/>
      <c r="Q11" s="3013"/>
    </row>
    <row r="12" spans="1:19" s="3" customFormat="1" ht="12.75" customHeight="1">
      <c r="A12" s="414" t="s">
        <v>532</v>
      </c>
      <c r="B12" s="406"/>
      <c r="C12" s="425" t="s">
        <v>1405</v>
      </c>
      <c r="D12" s="3014"/>
      <c r="E12" s="3014"/>
      <c r="F12" s="3014"/>
      <c r="G12" s="3014"/>
      <c r="H12" s="3014"/>
      <c r="I12" s="3014"/>
      <c r="J12" s="3014"/>
      <c r="K12" s="3014"/>
      <c r="L12" s="3014"/>
      <c r="M12" s="3014"/>
      <c r="N12" s="3014"/>
      <c r="O12" s="3014"/>
      <c r="P12" s="3014"/>
      <c r="Q12" s="3015"/>
    </row>
    <row r="13" spans="1:19" ht="12.75" customHeight="1">
      <c r="A13" s="408"/>
      <c r="B13" s="336" t="s">
        <v>534</v>
      </c>
      <c r="C13" s="435"/>
      <c r="D13" s="430"/>
      <c r="E13" s="430"/>
      <c r="F13" s="430"/>
      <c r="G13" s="430"/>
      <c r="H13" s="430"/>
      <c r="I13" s="430"/>
      <c r="J13" s="430"/>
      <c r="K13" s="430"/>
      <c r="L13" s="430"/>
      <c r="M13" s="430"/>
      <c r="N13" s="430"/>
      <c r="O13" s="430"/>
      <c r="P13" s="430"/>
      <c r="Q13" s="431"/>
    </row>
    <row r="14" spans="1:19" ht="12.75" customHeight="1">
      <c r="A14" s="408"/>
      <c r="B14" s="336" t="s">
        <v>536</v>
      </c>
      <c r="C14" s="436"/>
      <c r="D14" s="432"/>
      <c r="E14" s="432"/>
      <c r="F14" s="432"/>
      <c r="G14" s="432"/>
      <c r="H14" s="432"/>
      <c r="I14" s="432"/>
      <c r="J14" s="432"/>
      <c r="K14" s="432"/>
      <c r="L14" s="432"/>
      <c r="M14" s="432"/>
      <c r="N14" s="432"/>
      <c r="O14" s="432"/>
      <c r="P14" s="432"/>
      <c r="Q14" s="433"/>
    </row>
    <row r="15" spans="1:19" ht="12.75" customHeight="1">
      <c r="A15" s="408"/>
      <c r="B15" s="336" t="s">
        <v>538</v>
      </c>
      <c r="C15" s="436"/>
      <c r="D15" s="432"/>
      <c r="E15" s="432"/>
      <c r="F15" s="432"/>
      <c r="G15" s="432"/>
      <c r="H15" s="432"/>
      <c r="I15" s="432"/>
      <c r="J15" s="432"/>
      <c r="K15" s="432"/>
      <c r="L15" s="432"/>
      <c r="M15" s="432"/>
      <c r="N15" s="432"/>
      <c r="O15" s="432"/>
      <c r="P15" s="432"/>
      <c r="Q15" s="433"/>
    </row>
    <row r="16" spans="1:19" ht="12.75" customHeight="1">
      <c r="A16" s="310"/>
      <c r="B16" s="335"/>
      <c r="C16" s="434"/>
      <c r="D16" s="2545"/>
      <c r="E16" s="2545"/>
      <c r="F16" s="2545"/>
      <c r="G16" s="2545"/>
      <c r="H16" s="2545"/>
      <c r="I16" s="2545"/>
      <c r="J16" s="2545"/>
      <c r="K16" s="2545"/>
      <c r="L16" s="2545"/>
      <c r="M16" s="2545"/>
      <c r="N16" s="2545"/>
      <c r="O16" s="2545"/>
      <c r="P16" s="2545"/>
      <c r="Q16" s="3016"/>
    </row>
    <row r="17" spans="1:17" s="3" customFormat="1" ht="12.75" customHeight="1">
      <c r="A17" s="427" t="s">
        <v>597</v>
      </c>
      <c r="B17" s="406"/>
      <c r="C17" s="425" t="s">
        <v>1569</v>
      </c>
      <c r="D17" s="3014"/>
      <c r="E17" s="3014"/>
      <c r="F17" s="3014"/>
      <c r="G17" s="3014"/>
      <c r="H17" s="3014"/>
      <c r="I17" s="3014"/>
      <c r="J17" s="3014"/>
      <c r="K17" s="3014"/>
      <c r="L17" s="3014"/>
      <c r="M17" s="3014"/>
      <c r="N17" s="3014"/>
      <c r="O17" s="3014"/>
      <c r="P17" s="3014"/>
      <c r="Q17" s="3015"/>
    </row>
    <row r="18" spans="1:17" ht="12.75" customHeight="1">
      <c r="A18" s="310"/>
      <c r="B18" s="336" t="s">
        <v>534</v>
      </c>
      <c r="C18" s="435"/>
      <c r="D18" s="430"/>
      <c r="E18" s="430"/>
      <c r="F18" s="430"/>
      <c r="G18" s="430"/>
      <c r="H18" s="430"/>
      <c r="I18" s="430"/>
      <c r="J18" s="430"/>
      <c r="K18" s="430"/>
      <c r="L18" s="430"/>
      <c r="M18" s="430"/>
      <c r="N18" s="430"/>
      <c r="O18" s="430"/>
      <c r="P18" s="430"/>
      <c r="Q18" s="431"/>
    </row>
    <row r="19" spans="1:17" ht="12.75" customHeight="1">
      <c r="A19" s="310"/>
      <c r="B19" s="336" t="s">
        <v>536</v>
      </c>
      <c r="C19" s="436"/>
      <c r="D19" s="432"/>
      <c r="E19" s="432"/>
      <c r="F19" s="432"/>
      <c r="G19" s="432"/>
      <c r="H19" s="432"/>
      <c r="I19" s="432"/>
      <c r="J19" s="432"/>
      <c r="K19" s="432"/>
      <c r="L19" s="432"/>
      <c r="M19" s="432"/>
      <c r="N19" s="432"/>
      <c r="O19" s="432"/>
      <c r="P19" s="432"/>
      <c r="Q19" s="433"/>
    </row>
    <row r="20" spans="1:17" ht="12.75" customHeight="1">
      <c r="A20" s="310"/>
      <c r="B20" s="335"/>
      <c r="C20" s="426"/>
      <c r="D20" s="3017"/>
      <c r="E20" s="3017"/>
      <c r="F20" s="3017"/>
      <c r="G20" s="3017"/>
      <c r="H20" s="3017"/>
      <c r="I20" s="3017"/>
      <c r="J20" s="3017"/>
      <c r="K20" s="3017"/>
      <c r="L20" s="3017"/>
      <c r="M20" s="3017"/>
      <c r="N20" s="3017"/>
      <c r="O20" s="3017"/>
      <c r="P20" s="3017"/>
      <c r="Q20" s="3018"/>
    </row>
    <row r="21" spans="1:17" s="3" customFormat="1" ht="12.75" customHeight="1">
      <c r="A21" s="427" t="s">
        <v>2127</v>
      </c>
      <c r="B21" s="406"/>
      <c r="C21" s="425" t="s">
        <v>1570</v>
      </c>
      <c r="D21" s="3014"/>
      <c r="E21" s="3014"/>
      <c r="F21" s="3014"/>
      <c r="G21" s="3014"/>
      <c r="H21" s="3014"/>
      <c r="I21" s="3014"/>
      <c r="J21" s="3014"/>
      <c r="K21" s="3014"/>
      <c r="L21" s="3014"/>
      <c r="M21" s="3014"/>
      <c r="N21" s="3014"/>
      <c r="O21" s="3014"/>
      <c r="P21" s="3014"/>
      <c r="Q21" s="3015"/>
    </row>
    <row r="22" spans="1:17" ht="12.75" customHeight="1">
      <c r="A22" s="310"/>
      <c r="B22" s="336" t="s">
        <v>534</v>
      </c>
      <c r="C22" s="435"/>
      <c r="D22" s="430"/>
      <c r="E22" s="430"/>
      <c r="F22" s="430"/>
      <c r="G22" s="430"/>
      <c r="H22" s="430"/>
      <c r="I22" s="430"/>
      <c r="J22" s="430"/>
      <c r="K22" s="430"/>
      <c r="L22" s="430"/>
      <c r="M22" s="430"/>
      <c r="N22" s="430"/>
      <c r="O22" s="430"/>
      <c r="P22" s="430"/>
      <c r="Q22" s="431"/>
    </row>
    <row r="23" spans="1:17" ht="12.75" customHeight="1">
      <c r="A23" s="310"/>
      <c r="B23" s="336" t="s">
        <v>536</v>
      </c>
      <c r="C23" s="436"/>
      <c r="D23" s="432"/>
      <c r="E23" s="432"/>
      <c r="F23" s="432"/>
      <c r="G23" s="432"/>
      <c r="H23" s="432"/>
      <c r="I23" s="432"/>
      <c r="J23" s="432"/>
      <c r="K23" s="432"/>
      <c r="L23" s="432"/>
      <c r="M23" s="432"/>
      <c r="N23" s="432"/>
      <c r="O23" s="432"/>
      <c r="P23" s="432"/>
      <c r="Q23" s="433"/>
    </row>
    <row r="24" spans="1:17" ht="12.75" customHeight="1">
      <c r="A24" s="310"/>
      <c r="B24" s="335"/>
      <c r="C24" s="426"/>
      <c r="D24" s="3017"/>
      <c r="E24" s="3017"/>
      <c r="F24" s="3017"/>
      <c r="G24" s="3017"/>
      <c r="H24" s="3017"/>
      <c r="I24" s="3017"/>
      <c r="J24" s="3017"/>
      <c r="K24" s="3017"/>
      <c r="L24" s="3017"/>
      <c r="M24" s="3017"/>
      <c r="N24" s="3017"/>
      <c r="O24" s="3017"/>
      <c r="P24" s="3017"/>
      <c r="Q24" s="3018"/>
    </row>
    <row r="25" spans="1:17" s="3" customFormat="1" ht="12.75" customHeight="1">
      <c r="A25" s="427" t="s">
        <v>2128</v>
      </c>
      <c r="B25" s="406"/>
      <c r="C25" s="425" t="s">
        <v>2165</v>
      </c>
      <c r="D25" s="3014"/>
      <c r="E25" s="3014"/>
      <c r="F25" s="3014"/>
      <c r="G25" s="3014"/>
      <c r="H25" s="3014"/>
      <c r="I25" s="3014"/>
      <c r="J25" s="3014"/>
      <c r="K25" s="3014"/>
      <c r="L25" s="3014"/>
      <c r="M25" s="3014"/>
      <c r="N25" s="3014"/>
      <c r="O25" s="3014"/>
      <c r="P25" s="3014"/>
      <c r="Q25" s="3015"/>
    </row>
    <row r="26" spans="1:17" ht="12.75" customHeight="1">
      <c r="A26" s="310"/>
      <c r="B26" s="336" t="s">
        <v>534</v>
      </c>
      <c r="C26" s="435"/>
      <c r="D26" s="430"/>
      <c r="E26" s="430"/>
      <c r="F26" s="430"/>
      <c r="G26" s="430"/>
      <c r="H26" s="430"/>
      <c r="I26" s="430"/>
      <c r="J26" s="430"/>
      <c r="K26" s="430"/>
      <c r="L26" s="430"/>
      <c r="M26" s="430"/>
      <c r="N26" s="430"/>
      <c r="O26" s="430"/>
      <c r="P26" s="430"/>
      <c r="Q26" s="431"/>
    </row>
    <row r="27" spans="1:17" ht="12.75" customHeight="1">
      <c r="A27" s="310"/>
      <c r="B27" s="336" t="s">
        <v>536</v>
      </c>
      <c r="C27" s="436"/>
      <c r="D27" s="432"/>
      <c r="E27" s="432"/>
      <c r="F27" s="432"/>
      <c r="G27" s="432"/>
      <c r="H27" s="432"/>
      <c r="I27" s="432"/>
      <c r="J27" s="432"/>
      <c r="K27" s="432"/>
      <c r="L27" s="432"/>
      <c r="M27" s="432"/>
      <c r="N27" s="432"/>
      <c r="O27" s="432"/>
      <c r="P27" s="432"/>
      <c r="Q27" s="433"/>
    </row>
    <row r="28" spans="1:17" ht="12.75" customHeight="1">
      <c r="A28" s="310"/>
      <c r="B28" s="335"/>
      <c r="C28" s="426"/>
      <c r="D28" s="3017"/>
      <c r="E28" s="3017"/>
      <c r="F28" s="3017"/>
      <c r="G28" s="3017"/>
      <c r="H28" s="3017"/>
      <c r="I28" s="3017"/>
      <c r="J28" s="3017"/>
      <c r="K28" s="3017"/>
      <c r="L28" s="3017"/>
      <c r="M28" s="3017"/>
      <c r="N28" s="3017"/>
      <c r="O28" s="3017"/>
      <c r="P28" s="3017"/>
      <c r="Q28" s="3018"/>
    </row>
    <row r="29" spans="1:17" s="3" customFormat="1" ht="12.75" customHeight="1">
      <c r="A29" s="427" t="s">
        <v>2166</v>
      </c>
      <c r="B29" s="406"/>
      <c r="C29" s="425" t="s">
        <v>2152</v>
      </c>
      <c r="D29" s="3014"/>
      <c r="E29" s="3014"/>
      <c r="F29" s="3014"/>
      <c r="G29" s="3014"/>
      <c r="H29" s="3014"/>
      <c r="I29" s="3014"/>
      <c r="J29" s="3014"/>
      <c r="K29" s="3014"/>
      <c r="L29" s="3014"/>
      <c r="M29" s="3014"/>
      <c r="N29" s="3014"/>
      <c r="O29" s="3014"/>
      <c r="P29" s="3014"/>
      <c r="Q29" s="3015"/>
    </row>
    <row r="30" spans="1:17" ht="12.75" customHeight="1">
      <c r="A30" s="310"/>
      <c r="B30" s="336" t="s">
        <v>534</v>
      </c>
      <c r="C30" s="435"/>
      <c r="D30" s="430"/>
      <c r="E30" s="430"/>
      <c r="F30" s="430"/>
      <c r="G30" s="430"/>
      <c r="H30" s="430"/>
      <c r="I30" s="430"/>
      <c r="J30" s="430"/>
      <c r="K30" s="430"/>
      <c r="L30" s="430"/>
      <c r="M30" s="430"/>
      <c r="N30" s="430"/>
      <c r="O30" s="430"/>
      <c r="P30" s="430"/>
      <c r="Q30" s="431"/>
    </row>
    <row r="31" spans="1:17" ht="12.75" customHeight="1">
      <c r="A31" s="310"/>
      <c r="B31" s="336" t="s">
        <v>536</v>
      </c>
      <c r="C31" s="436"/>
      <c r="D31" s="432"/>
      <c r="E31" s="432"/>
      <c r="F31" s="432"/>
      <c r="G31" s="432"/>
      <c r="H31" s="432"/>
      <c r="I31" s="432"/>
      <c r="J31" s="432"/>
      <c r="K31" s="432"/>
      <c r="L31" s="432"/>
      <c r="M31" s="432"/>
      <c r="N31" s="432"/>
      <c r="O31" s="432"/>
      <c r="P31" s="432"/>
      <c r="Q31" s="433"/>
    </row>
    <row r="32" spans="1:17" ht="12.75" customHeight="1">
      <c r="A32" s="310"/>
      <c r="B32" s="335"/>
      <c r="C32" s="426"/>
      <c r="D32" s="3017"/>
      <c r="E32" s="3017"/>
      <c r="F32" s="3017"/>
      <c r="G32" s="3017"/>
      <c r="H32" s="3017"/>
      <c r="I32" s="3017"/>
      <c r="J32" s="3017"/>
      <c r="K32" s="3017"/>
      <c r="L32" s="3017"/>
      <c r="M32" s="3017"/>
      <c r="N32" s="3017"/>
      <c r="O32" s="3017"/>
      <c r="P32" s="3017"/>
      <c r="Q32" s="3018"/>
    </row>
    <row r="33" spans="1:18" s="3" customFormat="1" ht="12.75" customHeight="1">
      <c r="A33" s="427" t="s">
        <v>2167</v>
      </c>
      <c r="B33" s="406"/>
      <c r="C33" s="425" t="s">
        <v>2168</v>
      </c>
      <c r="D33" s="3014"/>
      <c r="E33" s="3014"/>
      <c r="F33" s="3014"/>
      <c r="G33" s="3014"/>
      <c r="H33" s="3014"/>
      <c r="I33" s="3014"/>
      <c r="J33" s="3014"/>
      <c r="K33" s="3014"/>
      <c r="L33" s="3014"/>
      <c r="M33" s="3014"/>
      <c r="N33" s="3014"/>
      <c r="O33" s="3014"/>
      <c r="P33" s="3014"/>
      <c r="Q33" s="3015"/>
    </row>
    <row r="34" spans="1:18" ht="12.75" customHeight="1">
      <c r="A34" s="310"/>
      <c r="B34" s="336" t="s">
        <v>534</v>
      </c>
      <c r="C34" s="435"/>
      <c r="D34" s="430"/>
      <c r="E34" s="430"/>
      <c r="F34" s="430"/>
      <c r="G34" s="430"/>
      <c r="H34" s="430"/>
      <c r="I34" s="430"/>
      <c r="J34" s="430"/>
      <c r="K34" s="430"/>
      <c r="L34" s="430"/>
      <c r="M34" s="430"/>
      <c r="N34" s="430"/>
      <c r="O34" s="430"/>
      <c r="P34" s="430"/>
      <c r="Q34" s="431"/>
    </row>
    <row r="35" spans="1:18" ht="12.75" customHeight="1">
      <c r="A35" s="310"/>
      <c r="B35" s="336" t="s">
        <v>536</v>
      </c>
      <c r="C35" s="436"/>
      <c r="D35" s="432"/>
      <c r="E35" s="432"/>
      <c r="F35" s="432"/>
      <c r="G35" s="432"/>
      <c r="H35" s="432"/>
      <c r="I35" s="432"/>
      <c r="J35" s="432"/>
      <c r="K35" s="432"/>
      <c r="L35" s="432"/>
      <c r="M35" s="432"/>
      <c r="N35" s="432"/>
      <c r="O35" s="432"/>
      <c r="P35" s="432"/>
      <c r="Q35" s="433"/>
    </row>
    <row r="36" spans="1:18" ht="12.75" customHeight="1">
      <c r="A36" s="310"/>
      <c r="B36" s="335"/>
      <c r="C36" s="426"/>
      <c r="D36" s="3017"/>
      <c r="E36" s="3017"/>
      <c r="F36" s="3017"/>
      <c r="G36" s="3017"/>
      <c r="H36" s="3017"/>
      <c r="I36" s="3017"/>
      <c r="J36" s="3017"/>
      <c r="K36" s="3017"/>
      <c r="L36" s="3017"/>
      <c r="M36" s="3017"/>
      <c r="N36" s="3017"/>
      <c r="O36" s="3017"/>
      <c r="P36" s="3017"/>
      <c r="Q36" s="3018"/>
    </row>
    <row r="37" spans="1:18" s="3" customFormat="1" ht="12.75" customHeight="1">
      <c r="A37" s="427" t="s">
        <v>2169</v>
      </c>
      <c r="B37" s="406"/>
      <c r="C37" s="425" t="s">
        <v>578</v>
      </c>
      <c r="D37" s="3014"/>
      <c r="E37" s="3014"/>
      <c r="F37" s="3014"/>
      <c r="G37" s="3014"/>
      <c r="H37" s="3014"/>
      <c r="I37" s="3014"/>
      <c r="J37" s="3014"/>
      <c r="K37" s="3014"/>
      <c r="L37" s="3014"/>
      <c r="M37" s="3014"/>
      <c r="N37" s="3014"/>
      <c r="O37" s="3014"/>
      <c r="P37" s="3014"/>
      <c r="Q37" s="3015"/>
    </row>
    <row r="38" spans="1:18" ht="12.75" customHeight="1">
      <c r="A38" s="310"/>
      <c r="B38" s="335"/>
      <c r="C38" s="428" t="s">
        <v>2170</v>
      </c>
      <c r="D38" s="3017"/>
      <c r="E38" s="3017"/>
      <c r="F38" s="3017"/>
      <c r="G38" s="3017"/>
      <c r="H38" s="3017"/>
      <c r="I38" s="3017"/>
      <c r="J38" s="3017"/>
      <c r="K38" s="3017"/>
      <c r="L38" s="3017"/>
      <c r="M38" s="3017"/>
      <c r="N38" s="3017"/>
      <c r="O38" s="3017"/>
      <c r="P38" s="3017"/>
      <c r="Q38" s="3018"/>
    </row>
    <row r="39" spans="1:18" ht="12.75" customHeight="1">
      <c r="A39" s="310"/>
      <c r="B39" s="336" t="s">
        <v>534</v>
      </c>
      <c r="C39" s="435"/>
      <c r="D39" s="430"/>
      <c r="E39" s="430"/>
      <c r="F39" s="430"/>
      <c r="G39" s="430"/>
      <c r="H39" s="430"/>
      <c r="I39" s="430"/>
      <c r="J39" s="430"/>
      <c r="K39" s="430"/>
      <c r="L39" s="430"/>
      <c r="M39" s="430"/>
      <c r="N39" s="430"/>
      <c r="O39" s="430"/>
      <c r="P39" s="430"/>
      <c r="Q39" s="431"/>
    </row>
    <row r="40" spans="1:18" ht="12.75" customHeight="1">
      <c r="A40" s="310"/>
      <c r="B40" s="336" t="s">
        <v>536</v>
      </c>
      <c r="C40" s="436"/>
      <c r="D40" s="432"/>
      <c r="E40" s="432"/>
      <c r="F40" s="432"/>
      <c r="G40" s="432"/>
      <c r="H40" s="432"/>
      <c r="I40" s="432"/>
      <c r="J40" s="432"/>
      <c r="K40" s="432"/>
      <c r="L40" s="432"/>
      <c r="M40" s="432"/>
      <c r="N40" s="432"/>
      <c r="O40" s="432"/>
      <c r="P40" s="432"/>
      <c r="Q40" s="433"/>
    </row>
    <row r="41" spans="1:18" ht="12.75" customHeight="1">
      <c r="A41" s="310"/>
      <c r="B41" s="335"/>
      <c r="C41" s="426"/>
      <c r="D41" s="3017"/>
      <c r="E41" s="3017"/>
      <c r="F41" s="3017"/>
      <c r="G41" s="3017"/>
      <c r="H41" s="3017"/>
      <c r="I41" s="3017"/>
      <c r="J41" s="3017"/>
      <c r="K41" s="3017"/>
      <c r="L41" s="3017"/>
      <c r="M41" s="3017"/>
      <c r="N41" s="3017"/>
      <c r="O41" s="3017"/>
      <c r="P41" s="3017"/>
      <c r="Q41" s="3018"/>
    </row>
    <row r="42" spans="1:18" ht="12.75" customHeight="1" thickBot="1">
      <c r="A42" s="316"/>
      <c r="B42" s="429"/>
      <c r="C42" s="318"/>
      <c r="D42" s="305"/>
      <c r="E42" s="305"/>
      <c r="F42" s="305"/>
      <c r="G42" s="305"/>
      <c r="H42" s="305"/>
      <c r="I42" s="305"/>
      <c r="J42" s="305"/>
      <c r="K42" s="305"/>
      <c r="L42" s="305"/>
      <c r="M42" s="305"/>
      <c r="N42" s="305"/>
      <c r="O42" s="305"/>
      <c r="P42" s="305"/>
      <c r="Q42" s="424"/>
    </row>
    <row r="43" spans="1:18" ht="12.75" customHeight="1" thickBot="1">
      <c r="A43" s="3019" t="s">
        <v>2171</v>
      </c>
      <c r="B43" s="3020"/>
      <c r="C43" s="3020"/>
      <c r="D43" s="3021"/>
      <c r="E43" s="3022"/>
      <c r="F43" s="3022"/>
      <c r="G43" s="3022"/>
      <c r="H43" s="3023"/>
      <c r="I43" s="3023"/>
      <c r="J43" s="3023"/>
      <c r="K43" s="3023"/>
      <c r="L43" s="3023"/>
      <c r="M43" s="3023"/>
      <c r="N43" s="3023"/>
      <c r="O43" s="3023"/>
      <c r="P43" s="3024"/>
      <c r="Q43" s="3025"/>
    </row>
    <row r="45" spans="1:18" ht="12.75" customHeight="1">
      <c r="A45" s="196" t="s">
        <v>2172</v>
      </c>
    </row>
    <row r="46" spans="1:18" ht="12.75" customHeight="1">
      <c r="A46" s="1">
        <v>1</v>
      </c>
      <c r="B46" s="1" t="s">
        <v>2173</v>
      </c>
      <c r="R46" s="54"/>
    </row>
  </sheetData>
  <mergeCells count="24">
    <mergeCell ref="A6:Q6"/>
    <mergeCell ref="A5:Q5"/>
    <mergeCell ref="A1:Q1"/>
    <mergeCell ref="A2:Q2"/>
    <mergeCell ref="A3:Q3"/>
    <mergeCell ref="A4:Q4"/>
    <mergeCell ref="Q7:Q9"/>
    <mergeCell ref="L8:L9"/>
    <mergeCell ref="H8:H9"/>
    <mergeCell ref="G8:G9"/>
    <mergeCell ref="I8:I9"/>
    <mergeCell ref="O8:O9"/>
    <mergeCell ref="A7:C9"/>
    <mergeCell ref="P7:P9"/>
    <mergeCell ref="K8:K9"/>
    <mergeCell ref="A43:D43"/>
    <mergeCell ref="A10:C10"/>
    <mergeCell ref="A11:C11"/>
    <mergeCell ref="E7:O7"/>
    <mergeCell ref="E8:E9"/>
    <mergeCell ref="D7:D9"/>
    <mergeCell ref="J8:J9"/>
    <mergeCell ref="N8:N9"/>
    <mergeCell ref="F8:F9"/>
  </mergeCells>
  <hyperlinks>
    <hyperlink ref="S1" location="Content!A1" display="Content" xr:uid="{2C4BBA64-0284-4D7A-B961-D8287F2B377C}"/>
    <hyperlink ref="S2" location="'P4 E2 - SFP - Asset'!A1" display="SFP-Asset" xr:uid="{D511C732-0B81-420D-98C5-54D422D95070}"/>
    <hyperlink ref="S3" location="'P5 E2 - SFP - Liab, NW '!A1" display="SFP-Liab and NW" xr:uid="{5526243C-DADE-48BC-BD92-0C2A87BE4F73}"/>
    <hyperlink ref="S4" location="'P6 E3 - SCI'!A1" display="SCI" xr:uid="{92249ADC-6065-4859-BC64-4E93AFBB3B5B}"/>
  </hyperlinks>
  <printOptions horizontalCentered="1"/>
  <pageMargins left="0.2" right="0.2" top="1.25" bottom="0.75" header="0.3" footer="0.3"/>
  <pageSetup paperSize="5" scale="61" fitToHeight="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3">
    <tabColor rgb="FFFF99CC"/>
    <pageSetUpPr fitToPage="1"/>
  </sheetPr>
  <dimension ref="A1:AA41"/>
  <sheetViews>
    <sheetView showGridLines="0" zoomScale="90" zoomScaleNormal="90" zoomScaleSheetLayoutView="75" zoomScalePageLayoutView="50" workbookViewId="0">
      <pane xSplit="3" ySplit="10" topLeftCell="X11" activePane="bottomRight" state="frozen"/>
      <selection pane="bottomRight" activeCell="AA2" sqref="AA2"/>
      <selection pane="bottomLeft" activeCell="J107" sqref="J107"/>
      <selection pane="topRight" activeCell="J107" sqref="J107"/>
    </sheetView>
  </sheetViews>
  <sheetFormatPr defaultColWidth="9.140625" defaultRowHeight="12.75" customHeight="1"/>
  <cols>
    <col min="1" max="1" width="3.5703125" style="1" customWidth="1"/>
    <col min="2" max="2" width="39.7109375" style="1" customWidth="1"/>
    <col min="3" max="3" width="15.7109375" style="1" customWidth="1"/>
    <col min="4" max="5" width="10.85546875" style="90" customWidth="1"/>
    <col min="6" max="6" width="15.85546875" style="2" customWidth="1"/>
    <col min="7" max="12" width="13.85546875" style="2" customWidth="1"/>
    <col min="13" max="13" width="15.85546875" style="2" customWidth="1"/>
    <col min="14" max="14" width="10.85546875" style="90" customWidth="1"/>
    <col min="15" max="15" width="13.85546875" style="2" customWidth="1"/>
    <col min="16" max="16" width="10.85546875" style="90" customWidth="1"/>
    <col min="17" max="17" width="13.85546875" style="2" customWidth="1"/>
    <col min="18" max="18" width="10.85546875" style="90" customWidth="1"/>
    <col min="19" max="19" width="13.85546875" style="2" customWidth="1"/>
    <col min="20" max="20" width="10.85546875" style="90" customWidth="1"/>
    <col min="21" max="22" width="13.85546875" style="2" customWidth="1"/>
    <col min="23" max="25" width="15.85546875" style="2" customWidth="1"/>
    <col min="26" max="26" width="6.140625" style="1" customWidth="1"/>
    <col min="27" max="27" width="20.7109375" style="1" bestFit="1" customWidth="1"/>
    <col min="28" max="16384" width="9.140625" style="1"/>
  </cols>
  <sheetData>
    <row r="1" spans="1:27" s="63" customFormat="1" ht="14.1" customHeight="1" thickTop="1" thickBot="1">
      <c r="A1" s="1961"/>
      <c r="B1" s="1961"/>
      <c r="C1" s="1961"/>
      <c r="D1" s="1961"/>
      <c r="E1" s="1961"/>
      <c r="F1" s="1961"/>
      <c r="G1" s="1961"/>
      <c r="H1" s="1961"/>
      <c r="I1" s="1961"/>
      <c r="J1" s="1961"/>
      <c r="K1" s="1961"/>
      <c r="L1" s="1961"/>
      <c r="M1" s="1961"/>
      <c r="N1" s="1961"/>
      <c r="O1" s="1961"/>
      <c r="P1" s="1961"/>
      <c r="Q1" s="1961"/>
      <c r="R1" s="1961"/>
      <c r="S1" s="1961"/>
      <c r="T1" s="1961"/>
      <c r="U1" s="1961"/>
      <c r="V1" s="1961"/>
      <c r="W1" s="1961"/>
      <c r="X1" s="1961"/>
      <c r="Y1" s="1961"/>
      <c r="AA1" s="865" t="s">
        <v>263</v>
      </c>
    </row>
    <row r="2" spans="1:27" s="63" customFormat="1" ht="14.1" customHeight="1" thickTop="1" thickBot="1">
      <c r="A2" s="1961" t="s">
        <v>594</v>
      </c>
      <c r="B2" s="1961"/>
      <c r="C2" s="1961"/>
      <c r="D2" s="1961"/>
      <c r="E2" s="1961"/>
      <c r="F2" s="1961"/>
      <c r="G2" s="1961"/>
      <c r="H2" s="1961"/>
      <c r="I2" s="1961"/>
      <c r="J2" s="1961"/>
      <c r="K2" s="1961"/>
      <c r="L2" s="1961"/>
      <c r="M2" s="1961"/>
      <c r="N2" s="1961"/>
      <c r="O2" s="1961"/>
      <c r="P2" s="1961"/>
      <c r="Q2" s="1961"/>
      <c r="R2" s="1961"/>
      <c r="S2" s="1961"/>
      <c r="T2" s="1961"/>
      <c r="U2" s="1961"/>
      <c r="V2" s="1961"/>
      <c r="W2" s="1961"/>
      <c r="X2" s="1961"/>
      <c r="Y2" s="1961"/>
      <c r="AA2" s="865" t="s">
        <v>2040</v>
      </c>
    </row>
    <row r="3" spans="1:27" s="63" customFormat="1" ht="14.1" customHeight="1" thickTop="1" thickBot="1">
      <c r="A3" s="31"/>
      <c r="B3" s="31"/>
      <c r="C3" s="31"/>
      <c r="D3" s="437"/>
      <c r="E3" s="437"/>
      <c r="F3" s="304"/>
      <c r="G3" s="304"/>
      <c r="H3" s="304"/>
      <c r="I3" s="304"/>
      <c r="J3" s="304"/>
      <c r="K3" s="304"/>
      <c r="L3" s="304"/>
      <c r="M3" s="304"/>
      <c r="N3" s="437"/>
      <c r="O3" s="304"/>
      <c r="P3" s="437"/>
      <c r="Q3" s="304"/>
      <c r="R3" s="437"/>
      <c r="S3" s="304"/>
      <c r="T3" s="437"/>
      <c r="U3" s="304"/>
      <c r="V3" s="304"/>
      <c r="W3" s="304"/>
      <c r="X3" s="304"/>
      <c r="Y3" s="304"/>
      <c r="AA3" s="865" t="s">
        <v>2041</v>
      </c>
    </row>
    <row r="4" spans="1:27" s="63" customFormat="1" ht="14.1" customHeight="1" thickTop="1" thickBot="1">
      <c r="A4" s="1960" t="s">
        <v>2174</v>
      </c>
      <c r="B4" s="1960"/>
      <c r="C4" s="1960"/>
      <c r="D4" s="1960"/>
      <c r="E4" s="1960"/>
      <c r="F4" s="1960"/>
      <c r="G4" s="1960"/>
      <c r="H4" s="1960"/>
      <c r="I4" s="1960"/>
      <c r="J4" s="1960"/>
      <c r="K4" s="1960"/>
      <c r="L4" s="1960"/>
      <c r="M4" s="1960"/>
      <c r="N4" s="1960"/>
      <c r="O4" s="1960"/>
      <c r="P4" s="1960"/>
      <c r="Q4" s="1960"/>
      <c r="R4" s="1960"/>
      <c r="S4" s="1960"/>
      <c r="T4" s="1960"/>
      <c r="U4" s="1960"/>
      <c r="V4" s="1960"/>
      <c r="W4" s="1960"/>
      <c r="X4" s="1960"/>
      <c r="Y4" s="1960"/>
      <c r="AA4" s="865" t="s">
        <v>2043</v>
      </c>
    </row>
    <row r="5" spans="1:27" s="63" customFormat="1" ht="14.1" customHeight="1" thickTop="1">
      <c r="A5" s="31"/>
      <c r="B5" s="31"/>
      <c r="D5" s="437"/>
      <c r="E5" s="437"/>
      <c r="F5" s="357"/>
      <c r="G5" s="357"/>
      <c r="H5" s="357"/>
      <c r="I5" s="357"/>
      <c r="J5" s="357"/>
      <c r="K5" s="357"/>
      <c r="L5" s="357"/>
      <c r="M5" s="357"/>
      <c r="N5" s="437"/>
      <c r="O5" s="357"/>
      <c r="P5" s="380"/>
      <c r="Q5" s="304"/>
      <c r="R5" s="437"/>
      <c r="S5" s="304"/>
      <c r="T5" s="437"/>
      <c r="U5" s="304"/>
      <c r="V5" s="304"/>
      <c r="W5" s="304"/>
      <c r="X5" s="304"/>
      <c r="Y5" s="304"/>
    </row>
    <row r="6" spans="1:27" s="3" customFormat="1" ht="14.1" customHeight="1" thickBot="1">
      <c r="A6" s="13"/>
      <c r="B6" s="13"/>
      <c r="D6" s="1540"/>
      <c r="E6" s="1540"/>
      <c r="F6" s="660"/>
      <c r="G6" s="660"/>
      <c r="H6" s="660"/>
      <c r="I6" s="660"/>
      <c r="J6" s="660"/>
      <c r="K6" s="660"/>
      <c r="L6" s="660"/>
      <c r="M6" s="660"/>
      <c r="N6" s="1540"/>
      <c r="O6" s="660"/>
      <c r="P6" s="1541"/>
      <c r="Q6" s="216"/>
      <c r="R6" s="1540"/>
      <c r="S6" s="216"/>
      <c r="T6" s="1540"/>
      <c r="U6" s="216"/>
      <c r="V6" s="216"/>
      <c r="W6" s="216"/>
      <c r="X6" s="216"/>
      <c r="Y6" s="216"/>
    </row>
    <row r="7" spans="1:27" s="59" customFormat="1" ht="12.75" customHeight="1">
      <c r="A7" s="2095" t="s">
        <v>2158</v>
      </c>
      <c r="B7" s="2097"/>
      <c r="C7" s="3026" t="s">
        <v>2175</v>
      </c>
      <c r="D7" s="3027" t="s">
        <v>2163</v>
      </c>
      <c r="E7" s="3027" t="s">
        <v>2164</v>
      </c>
      <c r="F7" s="2866" t="s">
        <v>2114</v>
      </c>
      <c r="G7" s="2866" t="s">
        <v>2115</v>
      </c>
      <c r="H7" s="2866" t="s">
        <v>2116</v>
      </c>
      <c r="I7" s="2865" t="s">
        <v>2117</v>
      </c>
      <c r="J7" s="2865" t="s">
        <v>2118</v>
      </c>
      <c r="K7" s="2865" t="s">
        <v>2176</v>
      </c>
      <c r="L7" s="2866" t="s">
        <v>2120</v>
      </c>
      <c r="M7" s="3028" t="s">
        <v>2121</v>
      </c>
      <c r="N7" s="3029" t="s">
        <v>2177</v>
      </c>
      <c r="O7" s="3029"/>
      <c r="P7" s="3029"/>
      <c r="Q7" s="3029"/>
      <c r="R7" s="3029"/>
      <c r="S7" s="3029"/>
      <c r="T7" s="3029"/>
      <c r="U7" s="3029"/>
      <c r="V7" s="3029"/>
      <c r="W7" s="2867" t="s">
        <v>2178</v>
      </c>
      <c r="X7" s="3030" t="s">
        <v>2179</v>
      </c>
      <c r="Y7" s="3031" t="s">
        <v>2180</v>
      </c>
    </row>
    <row r="8" spans="1:27" s="59" customFormat="1" ht="12.75" customHeight="1">
      <c r="A8" s="2919"/>
      <c r="B8" s="2098"/>
      <c r="C8" s="2924"/>
      <c r="D8" s="3032"/>
      <c r="E8" s="3032"/>
      <c r="F8" s="1998"/>
      <c r="G8" s="1998"/>
      <c r="H8" s="1998"/>
      <c r="I8" s="2093"/>
      <c r="J8" s="2093"/>
      <c r="K8" s="2093"/>
      <c r="L8" s="1998"/>
      <c r="M8" s="2117"/>
      <c r="N8" s="3033" t="s">
        <v>2181</v>
      </c>
      <c r="O8" s="3034" t="s">
        <v>262</v>
      </c>
      <c r="P8" s="3033" t="s">
        <v>2182</v>
      </c>
      <c r="Q8" s="3034" t="s">
        <v>262</v>
      </c>
      <c r="R8" s="3033" t="s">
        <v>2183</v>
      </c>
      <c r="S8" s="3034" t="s">
        <v>262</v>
      </c>
      <c r="T8" s="3033" t="s">
        <v>2184</v>
      </c>
      <c r="U8" s="3035" t="s">
        <v>262</v>
      </c>
      <c r="V8" s="3035" t="s">
        <v>2185</v>
      </c>
      <c r="W8" s="2102"/>
      <c r="X8" s="3036"/>
      <c r="Y8" s="3037"/>
    </row>
    <row r="9" spans="1:27" s="59" customFormat="1" ht="29.25" customHeight="1">
      <c r="A9" s="2919"/>
      <c r="B9" s="2098"/>
      <c r="C9" s="3038"/>
      <c r="D9" s="3039"/>
      <c r="E9" s="3039"/>
      <c r="F9" s="2589"/>
      <c r="G9" s="2589"/>
      <c r="H9" s="2589"/>
      <c r="I9" s="2875"/>
      <c r="J9" s="2875"/>
      <c r="K9" s="2875"/>
      <c r="L9" s="2589"/>
      <c r="M9" s="3040"/>
      <c r="N9" s="3033"/>
      <c r="O9" s="3034"/>
      <c r="P9" s="3033"/>
      <c r="Q9" s="3034"/>
      <c r="R9" s="3033"/>
      <c r="S9" s="3034"/>
      <c r="T9" s="3033"/>
      <c r="U9" s="3034"/>
      <c r="V9" s="3034"/>
      <c r="W9" s="2102"/>
      <c r="X9" s="2871"/>
      <c r="Y9" s="3041"/>
    </row>
    <row r="10" spans="1:27" ht="12.75" customHeight="1" thickBot="1">
      <c r="A10" s="2963" t="s">
        <v>1534</v>
      </c>
      <c r="B10" s="3042"/>
      <c r="C10" s="3043" t="s">
        <v>1535</v>
      </c>
      <c r="D10" s="3044" t="s">
        <v>1682</v>
      </c>
      <c r="E10" s="3045" t="s">
        <v>1539</v>
      </c>
      <c r="F10" s="3045" t="s">
        <v>1540</v>
      </c>
      <c r="G10" s="3045" t="s">
        <v>1541</v>
      </c>
      <c r="H10" s="3045" t="s">
        <v>1542</v>
      </c>
      <c r="I10" s="3045" t="s">
        <v>1543</v>
      </c>
      <c r="J10" s="3045" t="s">
        <v>1544</v>
      </c>
      <c r="K10" s="3044" t="s">
        <v>1545</v>
      </c>
      <c r="L10" s="3045" t="s">
        <v>1546</v>
      </c>
      <c r="M10" s="3044" t="s">
        <v>1547</v>
      </c>
      <c r="N10" s="3045" t="s">
        <v>1548</v>
      </c>
      <c r="O10" s="3044" t="s">
        <v>1549</v>
      </c>
      <c r="P10" s="3045" t="s">
        <v>1550</v>
      </c>
      <c r="Q10" s="3044" t="s">
        <v>1551</v>
      </c>
      <c r="R10" s="3045" t="s">
        <v>1552</v>
      </c>
      <c r="S10" s="3045" t="s">
        <v>1553</v>
      </c>
      <c r="T10" s="3046" t="s">
        <v>1554</v>
      </c>
      <c r="U10" s="3047" t="s">
        <v>1683</v>
      </c>
      <c r="V10" s="3048" t="s">
        <v>1924</v>
      </c>
      <c r="W10" s="3049" t="s">
        <v>2186</v>
      </c>
      <c r="X10" s="3050" t="s">
        <v>2187</v>
      </c>
      <c r="Y10" s="3050" t="s">
        <v>2188</v>
      </c>
    </row>
    <row r="11" spans="1:27" ht="12.75" customHeight="1">
      <c r="A11" s="1237"/>
      <c r="B11" s="3051"/>
      <c r="C11" s="2517"/>
      <c r="D11" s="3052"/>
      <c r="E11" s="3052"/>
      <c r="F11" s="1772"/>
      <c r="G11" s="1772"/>
      <c r="H11" s="1772"/>
      <c r="I11" s="1772"/>
      <c r="J11" s="1772"/>
      <c r="K11" s="1772"/>
      <c r="L11" s="1772"/>
      <c r="M11" s="1772"/>
      <c r="N11" s="3052"/>
      <c r="O11" s="1772"/>
      <c r="P11" s="3053"/>
      <c r="Q11" s="1772"/>
      <c r="R11" s="3053"/>
      <c r="S11" s="1772"/>
      <c r="T11" s="3053"/>
      <c r="U11" s="1772"/>
      <c r="V11" s="1772"/>
      <c r="W11" s="1772"/>
      <c r="X11" s="1772"/>
      <c r="Y11" s="1254"/>
    </row>
    <row r="12" spans="1:27" ht="12.75" customHeight="1">
      <c r="A12" s="394" t="s">
        <v>534</v>
      </c>
      <c r="B12" s="450"/>
      <c r="C12" s="451"/>
      <c r="D12" s="451"/>
      <c r="E12" s="451"/>
      <c r="F12" s="452"/>
      <c r="G12" s="452"/>
      <c r="H12" s="452"/>
      <c r="I12" s="452"/>
      <c r="J12" s="452"/>
      <c r="K12" s="452"/>
      <c r="L12" s="452"/>
      <c r="M12" s="452"/>
      <c r="N12" s="453"/>
      <c r="O12" s="452"/>
      <c r="P12" s="454"/>
      <c r="Q12" s="452"/>
      <c r="R12" s="454"/>
      <c r="S12" s="452"/>
      <c r="T12" s="454"/>
      <c r="U12" s="452"/>
      <c r="V12" s="452"/>
      <c r="W12" s="452"/>
      <c r="X12" s="452"/>
      <c r="Y12" s="455"/>
    </row>
    <row r="13" spans="1:27" ht="12.75" customHeight="1">
      <c r="A13" s="394" t="s">
        <v>536</v>
      </c>
      <c r="B13" s="456"/>
      <c r="C13" s="457"/>
      <c r="D13" s="457"/>
      <c r="E13" s="457"/>
      <c r="F13" s="458"/>
      <c r="G13" s="458"/>
      <c r="H13" s="458"/>
      <c r="I13" s="458"/>
      <c r="J13" s="458"/>
      <c r="K13" s="458"/>
      <c r="L13" s="458"/>
      <c r="M13" s="458"/>
      <c r="N13" s="459"/>
      <c r="O13" s="458"/>
      <c r="P13" s="460"/>
      <c r="Q13" s="458"/>
      <c r="R13" s="460"/>
      <c r="S13" s="458"/>
      <c r="T13" s="460"/>
      <c r="U13" s="458"/>
      <c r="V13" s="458"/>
      <c r="W13" s="458"/>
      <c r="X13" s="458"/>
      <c r="Y13" s="461"/>
    </row>
    <row r="14" spans="1:27" ht="12.75" customHeight="1">
      <c r="A14" s="394" t="s">
        <v>538</v>
      </c>
      <c r="B14" s="456"/>
      <c r="C14" s="457"/>
      <c r="D14" s="457"/>
      <c r="E14" s="457"/>
      <c r="F14" s="458"/>
      <c r="G14" s="458"/>
      <c r="H14" s="458"/>
      <c r="I14" s="458"/>
      <c r="J14" s="458"/>
      <c r="K14" s="458"/>
      <c r="L14" s="458"/>
      <c r="M14" s="458"/>
      <c r="N14" s="459"/>
      <c r="O14" s="458"/>
      <c r="P14" s="460"/>
      <c r="Q14" s="458"/>
      <c r="R14" s="460"/>
      <c r="S14" s="458"/>
      <c r="T14" s="460"/>
      <c r="U14" s="458"/>
      <c r="V14" s="458"/>
      <c r="W14" s="458"/>
      <c r="X14" s="458"/>
      <c r="Y14" s="461"/>
    </row>
    <row r="15" spans="1:27" ht="12.75" customHeight="1">
      <c r="A15" s="394" t="s">
        <v>601</v>
      </c>
      <c r="B15" s="456"/>
      <c r="C15" s="457"/>
      <c r="D15" s="457"/>
      <c r="E15" s="457"/>
      <c r="F15" s="458"/>
      <c r="G15" s="458"/>
      <c r="H15" s="458"/>
      <c r="I15" s="458"/>
      <c r="J15" s="458"/>
      <c r="K15" s="458"/>
      <c r="L15" s="458"/>
      <c r="M15" s="458"/>
      <c r="N15" s="459"/>
      <c r="O15" s="458"/>
      <c r="P15" s="460"/>
      <c r="Q15" s="458"/>
      <c r="R15" s="460"/>
      <c r="S15" s="458"/>
      <c r="T15" s="460"/>
      <c r="U15" s="458"/>
      <c r="V15" s="458"/>
      <c r="W15" s="458"/>
      <c r="X15" s="458"/>
      <c r="Y15" s="461"/>
    </row>
    <row r="16" spans="1:27" ht="12.75" customHeight="1">
      <c r="A16" s="394" t="s">
        <v>545</v>
      </c>
      <c r="B16" s="456"/>
      <c r="C16" s="457"/>
      <c r="D16" s="457"/>
      <c r="E16" s="457"/>
      <c r="F16" s="458"/>
      <c r="G16" s="458"/>
      <c r="H16" s="458"/>
      <c r="I16" s="458"/>
      <c r="J16" s="458"/>
      <c r="K16" s="458"/>
      <c r="L16" s="458"/>
      <c r="M16" s="458"/>
      <c r="N16" s="459"/>
      <c r="O16" s="458"/>
      <c r="P16" s="460"/>
      <c r="Q16" s="458"/>
      <c r="R16" s="460"/>
      <c r="S16" s="458"/>
      <c r="T16" s="460"/>
      <c r="U16" s="458"/>
      <c r="V16" s="458"/>
      <c r="W16" s="458"/>
      <c r="X16" s="458"/>
      <c r="Y16" s="461"/>
    </row>
    <row r="17" spans="1:26" ht="12.75" customHeight="1">
      <c r="A17" s="394" t="s">
        <v>552</v>
      </c>
      <c r="B17" s="456"/>
      <c r="C17" s="457"/>
      <c r="D17" s="457"/>
      <c r="E17" s="457"/>
      <c r="F17" s="458"/>
      <c r="G17" s="458"/>
      <c r="H17" s="458"/>
      <c r="I17" s="458"/>
      <c r="J17" s="458"/>
      <c r="K17" s="458"/>
      <c r="L17" s="458"/>
      <c r="M17" s="458"/>
      <c r="N17" s="459"/>
      <c r="O17" s="458"/>
      <c r="P17" s="460"/>
      <c r="Q17" s="458"/>
      <c r="R17" s="460"/>
      <c r="S17" s="458"/>
      <c r="T17" s="460"/>
      <c r="U17" s="458"/>
      <c r="V17" s="458"/>
      <c r="W17" s="458"/>
      <c r="X17" s="458"/>
      <c r="Y17" s="461"/>
    </row>
    <row r="18" spans="1:26" ht="12.75" customHeight="1">
      <c r="A18" s="394" t="s">
        <v>554</v>
      </c>
      <c r="B18" s="456"/>
      <c r="C18" s="457"/>
      <c r="D18" s="457"/>
      <c r="E18" s="457"/>
      <c r="F18" s="458"/>
      <c r="G18" s="458"/>
      <c r="H18" s="458"/>
      <c r="I18" s="458"/>
      <c r="J18" s="458"/>
      <c r="K18" s="458"/>
      <c r="L18" s="458"/>
      <c r="M18" s="458"/>
      <c r="N18" s="459"/>
      <c r="O18" s="458"/>
      <c r="P18" s="460"/>
      <c r="Q18" s="458"/>
      <c r="R18" s="460"/>
      <c r="S18" s="458"/>
      <c r="T18" s="460"/>
      <c r="U18" s="458"/>
      <c r="V18" s="458"/>
      <c r="W18" s="458"/>
      <c r="X18" s="458"/>
      <c r="Y18" s="461"/>
    </row>
    <row r="19" spans="1:26" ht="12.75" customHeight="1">
      <c r="A19" s="394" t="s">
        <v>556</v>
      </c>
      <c r="B19" s="456"/>
      <c r="C19" s="457"/>
      <c r="D19" s="457"/>
      <c r="E19" s="457"/>
      <c r="F19" s="458"/>
      <c r="G19" s="458"/>
      <c r="H19" s="458"/>
      <c r="I19" s="458"/>
      <c r="J19" s="458"/>
      <c r="K19" s="458"/>
      <c r="L19" s="458"/>
      <c r="M19" s="458"/>
      <c r="N19" s="459"/>
      <c r="O19" s="458"/>
      <c r="P19" s="460"/>
      <c r="Q19" s="458"/>
      <c r="R19" s="460"/>
      <c r="S19" s="458"/>
      <c r="T19" s="460"/>
      <c r="U19" s="458"/>
      <c r="V19" s="458"/>
      <c r="W19" s="458"/>
      <c r="X19" s="458"/>
      <c r="Y19" s="461"/>
    </row>
    <row r="20" spans="1:26" ht="12.75" customHeight="1">
      <c r="A20" s="394" t="s">
        <v>558</v>
      </c>
      <c r="B20" s="456"/>
      <c r="C20" s="457"/>
      <c r="D20" s="457"/>
      <c r="E20" s="457"/>
      <c r="F20" s="458"/>
      <c r="G20" s="458"/>
      <c r="H20" s="458"/>
      <c r="I20" s="458"/>
      <c r="J20" s="458"/>
      <c r="K20" s="458"/>
      <c r="L20" s="458"/>
      <c r="M20" s="458"/>
      <c r="N20" s="459"/>
      <c r="O20" s="458"/>
      <c r="P20" s="460"/>
      <c r="Q20" s="458"/>
      <c r="R20" s="460"/>
      <c r="S20" s="458"/>
      <c r="T20" s="460"/>
      <c r="U20" s="458"/>
      <c r="V20" s="458"/>
      <c r="W20" s="458"/>
      <c r="X20" s="458"/>
      <c r="Y20" s="461"/>
    </row>
    <row r="21" spans="1:26" ht="12.75" customHeight="1">
      <c r="A21" s="394" t="s">
        <v>560</v>
      </c>
      <c r="B21" s="456"/>
      <c r="C21" s="457"/>
      <c r="D21" s="457"/>
      <c r="E21" s="457"/>
      <c r="F21" s="458"/>
      <c r="G21" s="458"/>
      <c r="H21" s="458"/>
      <c r="I21" s="458"/>
      <c r="J21" s="458"/>
      <c r="K21" s="458"/>
      <c r="L21" s="458"/>
      <c r="M21" s="458"/>
      <c r="N21" s="459"/>
      <c r="O21" s="458"/>
      <c r="P21" s="460"/>
      <c r="Q21" s="458"/>
      <c r="R21" s="460"/>
      <c r="S21" s="458"/>
      <c r="T21" s="460"/>
      <c r="U21" s="458"/>
      <c r="V21" s="458"/>
      <c r="W21" s="458"/>
      <c r="X21" s="458"/>
      <c r="Y21" s="461"/>
    </row>
    <row r="22" spans="1:26" ht="12.75" customHeight="1">
      <c r="A22" s="394" t="s">
        <v>565</v>
      </c>
      <c r="B22" s="456"/>
      <c r="C22" s="457"/>
      <c r="D22" s="457"/>
      <c r="E22" s="457"/>
      <c r="F22" s="458"/>
      <c r="G22" s="458"/>
      <c r="H22" s="458"/>
      <c r="I22" s="458"/>
      <c r="J22" s="458"/>
      <c r="K22" s="458"/>
      <c r="L22" s="458"/>
      <c r="M22" s="458"/>
      <c r="N22" s="459"/>
      <c r="O22" s="458"/>
      <c r="P22" s="460"/>
      <c r="Q22" s="458"/>
      <c r="R22" s="460"/>
      <c r="S22" s="458"/>
      <c r="T22" s="460"/>
      <c r="U22" s="458"/>
      <c r="V22" s="458"/>
      <c r="W22" s="458"/>
      <c r="X22" s="458"/>
      <c r="Y22" s="461"/>
    </row>
    <row r="23" spans="1:26" ht="12.75" customHeight="1">
      <c r="A23" s="394" t="s">
        <v>579</v>
      </c>
      <c r="B23" s="456"/>
      <c r="C23" s="457"/>
      <c r="D23" s="457"/>
      <c r="E23" s="457"/>
      <c r="F23" s="458"/>
      <c r="G23" s="458"/>
      <c r="H23" s="458"/>
      <c r="I23" s="458"/>
      <c r="J23" s="458"/>
      <c r="K23" s="458"/>
      <c r="L23" s="458"/>
      <c r="M23" s="458"/>
      <c r="N23" s="459"/>
      <c r="O23" s="458"/>
      <c r="P23" s="460"/>
      <c r="Q23" s="458"/>
      <c r="R23" s="460"/>
      <c r="S23" s="458"/>
      <c r="T23" s="460"/>
      <c r="U23" s="458"/>
      <c r="V23" s="458"/>
      <c r="W23" s="458"/>
      <c r="X23" s="458"/>
      <c r="Y23" s="461"/>
    </row>
    <row r="24" spans="1:26" ht="12.75" customHeight="1">
      <c r="A24" s="394" t="s">
        <v>590</v>
      </c>
      <c r="B24" s="456"/>
      <c r="C24" s="457"/>
      <c r="D24" s="457"/>
      <c r="E24" s="457"/>
      <c r="F24" s="458"/>
      <c r="G24" s="458"/>
      <c r="H24" s="458"/>
      <c r="I24" s="458"/>
      <c r="J24" s="458"/>
      <c r="K24" s="458"/>
      <c r="L24" s="458"/>
      <c r="M24" s="458"/>
      <c r="N24" s="459"/>
      <c r="O24" s="458"/>
      <c r="P24" s="460"/>
      <c r="Q24" s="458"/>
      <c r="R24" s="460"/>
      <c r="S24" s="458"/>
      <c r="T24" s="460"/>
      <c r="U24" s="458"/>
      <c r="V24" s="458"/>
      <c r="W24" s="458"/>
      <c r="X24" s="458"/>
      <c r="Y24" s="461"/>
    </row>
    <row r="25" spans="1:26" ht="12.75" customHeight="1">
      <c r="A25" s="394" t="s">
        <v>592</v>
      </c>
      <c r="B25" s="456"/>
      <c r="C25" s="457"/>
      <c r="D25" s="457"/>
      <c r="E25" s="457"/>
      <c r="F25" s="458"/>
      <c r="G25" s="458"/>
      <c r="H25" s="458"/>
      <c r="I25" s="458"/>
      <c r="J25" s="458"/>
      <c r="K25" s="458"/>
      <c r="L25" s="458"/>
      <c r="M25" s="458"/>
      <c r="N25" s="459"/>
      <c r="O25" s="458"/>
      <c r="P25" s="460"/>
      <c r="Q25" s="458"/>
      <c r="R25" s="460"/>
      <c r="S25" s="458"/>
      <c r="T25" s="460"/>
      <c r="U25" s="458"/>
      <c r="V25" s="458"/>
      <c r="W25" s="458"/>
      <c r="X25" s="458"/>
      <c r="Y25" s="461"/>
    </row>
    <row r="26" spans="1:26" ht="12.75" customHeight="1">
      <c r="A26" s="394" t="s">
        <v>694</v>
      </c>
      <c r="B26" s="456"/>
      <c r="C26" s="457"/>
      <c r="D26" s="457"/>
      <c r="E26" s="457"/>
      <c r="F26" s="458"/>
      <c r="G26" s="458"/>
      <c r="H26" s="458"/>
      <c r="I26" s="458"/>
      <c r="J26" s="458"/>
      <c r="K26" s="458"/>
      <c r="L26" s="458"/>
      <c r="M26" s="458"/>
      <c r="N26" s="459"/>
      <c r="O26" s="458"/>
      <c r="P26" s="460"/>
      <c r="Q26" s="458"/>
      <c r="R26" s="460"/>
      <c r="S26" s="458"/>
      <c r="T26" s="460"/>
      <c r="U26" s="458"/>
      <c r="V26" s="458"/>
      <c r="W26" s="458"/>
      <c r="X26" s="458"/>
      <c r="Y26" s="461"/>
    </row>
    <row r="27" spans="1:26" ht="12.75" customHeight="1">
      <c r="A27" s="268"/>
      <c r="B27" s="444"/>
      <c r="C27" s="445"/>
      <c r="D27" s="445"/>
      <c r="E27" s="445"/>
      <c r="F27" s="446"/>
      <c r="G27" s="446"/>
      <c r="H27" s="446"/>
      <c r="I27" s="446"/>
      <c r="J27" s="446"/>
      <c r="K27" s="446"/>
      <c r="L27" s="446"/>
      <c r="M27" s="446"/>
      <c r="N27" s="447"/>
      <c r="O27" s="446"/>
      <c r="P27" s="448"/>
      <c r="Q27" s="446"/>
      <c r="R27" s="448"/>
      <c r="S27" s="446"/>
      <c r="T27" s="448"/>
      <c r="U27" s="446"/>
      <c r="V27" s="446"/>
      <c r="W27" s="446"/>
      <c r="X27" s="446"/>
      <c r="Y27" s="449"/>
    </row>
    <row r="28" spans="1:26" ht="12.75" customHeight="1" thickBot="1">
      <c r="A28" s="270"/>
      <c r="B28" s="443"/>
      <c r="C28" s="438"/>
      <c r="D28" s="439"/>
      <c r="E28" s="439"/>
      <c r="F28" s="440"/>
      <c r="G28" s="440"/>
      <c r="H28" s="440"/>
      <c r="I28" s="440"/>
      <c r="J28" s="440"/>
      <c r="K28" s="440"/>
      <c r="L28" s="440"/>
      <c r="M28" s="440"/>
      <c r="N28" s="439"/>
      <c r="O28" s="440"/>
      <c r="P28" s="441"/>
      <c r="Q28" s="440"/>
      <c r="R28" s="441"/>
      <c r="S28" s="440"/>
      <c r="T28" s="441"/>
      <c r="U28" s="440"/>
      <c r="V28" s="440"/>
      <c r="W28" s="440"/>
      <c r="X28" s="440"/>
      <c r="Y28" s="442"/>
    </row>
    <row r="29" spans="1:26" ht="12.75" customHeight="1" thickBot="1">
      <c r="A29" s="3054" t="s">
        <v>2189</v>
      </c>
      <c r="B29" s="3055"/>
      <c r="C29" s="1643"/>
      <c r="D29" s="3056"/>
      <c r="E29" s="3056"/>
      <c r="F29" s="2909"/>
      <c r="G29" s="2909"/>
      <c r="H29" s="2909"/>
      <c r="I29" s="2909"/>
      <c r="J29" s="2909"/>
      <c r="K29" s="2909"/>
      <c r="L29" s="2909"/>
      <c r="M29" s="2909"/>
      <c r="N29" s="3057"/>
      <c r="O29" s="2909"/>
      <c r="P29" s="3057"/>
      <c r="Q29" s="2909"/>
      <c r="R29" s="3057"/>
      <c r="S29" s="2909"/>
      <c r="T29" s="3057"/>
      <c r="U29" s="2909"/>
      <c r="V29" s="2909"/>
      <c r="W29" s="2909"/>
      <c r="X29" s="2909"/>
      <c r="Y29" s="3058"/>
    </row>
    <row r="30" spans="1:26" ht="12.75" customHeight="1">
      <c r="D30" s="93"/>
      <c r="E30" s="93"/>
      <c r="N30" s="93"/>
      <c r="Z30" s="54">
        <v>32</v>
      </c>
    </row>
    <row r="31" spans="1:26" ht="12.75" customHeight="1">
      <c r="D31" s="93"/>
      <c r="E31" s="93"/>
      <c r="N31" s="93"/>
    </row>
    <row r="32" spans="1:26" ht="12.75" customHeight="1">
      <c r="D32" s="93"/>
      <c r="E32" s="93"/>
      <c r="N32" s="93"/>
    </row>
    <row r="33" spans="4:14" ht="12.75" customHeight="1">
      <c r="D33" s="93"/>
      <c r="E33" s="93"/>
      <c r="N33" s="93"/>
    </row>
    <row r="34" spans="4:14" ht="12.75" customHeight="1">
      <c r="D34" s="93"/>
      <c r="E34" s="93"/>
      <c r="N34" s="93"/>
    </row>
    <row r="35" spans="4:14" ht="12.75" customHeight="1">
      <c r="D35" s="93"/>
      <c r="E35" s="93"/>
      <c r="N35" s="93"/>
    </row>
    <row r="36" spans="4:14" ht="12.75" customHeight="1">
      <c r="D36" s="93"/>
      <c r="E36" s="93"/>
      <c r="N36" s="93"/>
    </row>
    <row r="37" spans="4:14" ht="12.75" customHeight="1">
      <c r="D37" s="93"/>
      <c r="E37" s="93"/>
      <c r="N37" s="93"/>
    </row>
    <row r="38" spans="4:14" ht="12.75" customHeight="1">
      <c r="D38" s="93"/>
      <c r="E38" s="93"/>
      <c r="N38" s="93"/>
    </row>
    <row r="39" spans="4:14" ht="12.75" customHeight="1">
      <c r="D39" s="93"/>
      <c r="E39" s="93"/>
      <c r="N39" s="93"/>
    </row>
    <row r="40" spans="4:14" ht="12.75" customHeight="1">
      <c r="D40" s="93"/>
      <c r="E40" s="93"/>
      <c r="N40" s="93"/>
    </row>
    <row r="41" spans="4:14" ht="12.75" customHeight="1">
      <c r="D41" s="93"/>
      <c r="E41" s="93"/>
      <c r="N41" s="93"/>
    </row>
  </sheetData>
  <mergeCells count="29">
    <mergeCell ref="L7:L9"/>
    <mergeCell ref="A1:Y1"/>
    <mergeCell ref="A4:Y4"/>
    <mergeCell ref="C7:C9"/>
    <mergeCell ref="H7:H9"/>
    <mergeCell ref="A2:Y2"/>
    <mergeCell ref="Y7:Y9"/>
    <mergeCell ref="G7:G9"/>
    <mergeCell ref="P8:P9"/>
    <mergeCell ref="R8:R9"/>
    <mergeCell ref="F7:F9"/>
    <mergeCell ref="N7:V7"/>
    <mergeCell ref="V8:V9"/>
    <mergeCell ref="A10:B10"/>
    <mergeCell ref="X7:X9"/>
    <mergeCell ref="A7:B9"/>
    <mergeCell ref="S8:S9"/>
    <mergeCell ref="M7:M9"/>
    <mergeCell ref="T8:T9"/>
    <mergeCell ref="W7:W9"/>
    <mergeCell ref="O8:O9"/>
    <mergeCell ref="E7:E9"/>
    <mergeCell ref="U8:U9"/>
    <mergeCell ref="J7:J9"/>
    <mergeCell ref="I7:I9"/>
    <mergeCell ref="N8:N9"/>
    <mergeCell ref="Q8:Q9"/>
    <mergeCell ref="D7:D9"/>
    <mergeCell ref="K7:K9"/>
  </mergeCells>
  <hyperlinks>
    <hyperlink ref="AA1" location="Content!A1" display="Content" xr:uid="{2E246898-C26E-4AB8-8F82-BB4AE933A6AA}"/>
    <hyperlink ref="AA2" location="'P4 E2 - SFP - Asset'!A1" display="SFP-Asset" xr:uid="{D29ABAB3-F2E8-4E9A-AA7D-9D766C2CB38C}"/>
    <hyperlink ref="AA3" location="'P5 E2 - SFP - Liab, NW '!A1" display="SFP-Liab and NW" xr:uid="{3DBF42D4-E3CC-4FC8-B8A1-0FA2A6B25DC6}"/>
    <hyperlink ref="AA4" location="'P6 E3 - SCI'!A1" display="SCI" xr:uid="{A81BB9B8-B190-4BC5-BE89-F8DA9887EE95}"/>
  </hyperlinks>
  <printOptions horizontalCentered="1"/>
  <pageMargins left="0.2" right="0.2" top="1.25" bottom="0.75" header="0.3" footer="0.3"/>
  <pageSetup paperSize="5" scale="48" fitToHeight="0"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68">
    <tabColor rgb="FFFF99CC"/>
    <pageSetUpPr fitToPage="1"/>
  </sheetPr>
  <dimension ref="A1:AA41"/>
  <sheetViews>
    <sheetView showGridLines="0" zoomScale="90" zoomScaleNormal="90" zoomScaleSheetLayoutView="75" zoomScalePageLayoutView="50" workbookViewId="0">
      <pane xSplit="3" ySplit="10" topLeftCell="G11" activePane="bottomRight" state="frozen"/>
      <selection pane="bottomRight" activeCell="Q6" sqref="Q6"/>
      <selection pane="bottomLeft" activeCell="J107" sqref="J107"/>
      <selection pane="topRight" activeCell="J107" sqref="J107"/>
    </sheetView>
  </sheetViews>
  <sheetFormatPr defaultColWidth="9.140625" defaultRowHeight="12.75" customHeight="1"/>
  <cols>
    <col min="1" max="1" width="3" style="1" customWidth="1"/>
    <col min="2" max="2" width="39.7109375" style="1" customWidth="1"/>
    <col min="3" max="3" width="15.7109375" style="1" customWidth="1"/>
    <col min="4" max="6" width="10.85546875" style="90" customWidth="1"/>
    <col min="7" max="12" width="13.85546875" style="2" customWidth="1"/>
    <col min="13" max="13" width="15.85546875" style="2" customWidth="1"/>
    <col min="14" max="14" width="10.85546875" style="90" customWidth="1"/>
    <col min="15" max="15" width="13.85546875" style="2" customWidth="1"/>
    <col min="16" max="16" width="10.85546875" style="90" customWidth="1"/>
    <col min="17" max="17" width="13.85546875" style="2" customWidth="1"/>
    <col min="18" max="18" width="10.85546875" style="90" customWidth="1"/>
    <col min="19" max="19" width="13.85546875" style="2" customWidth="1"/>
    <col min="20" max="20" width="10.85546875" style="90" customWidth="1"/>
    <col min="21" max="22" width="13.85546875" style="2" customWidth="1"/>
    <col min="23" max="25" width="15.85546875" style="2" customWidth="1"/>
    <col min="26" max="26" width="5.28515625" style="1" customWidth="1"/>
    <col min="27" max="27" width="20.7109375" style="1" bestFit="1" customWidth="1"/>
    <col min="28" max="16384" width="9.140625" style="1"/>
  </cols>
  <sheetData>
    <row r="1" spans="1:27" s="63" customFormat="1" ht="15.2" customHeight="1" thickTop="1" thickBot="1">
      <c r="A1" s="1961"/>
      <c r="B1" s="1961"/>
      <c r="C1" s="1961"/>
      <c r="D1" s="1961"/>
      <c r="E1" s="1961"/>
      <c r="F1" s="1961"/>
      <c r="G1" s="1961"/>
      <c r="H1" s="1961"/>
      <c r="I1" s="1961"/>
      <c r="J1" s="1961"/>
      <c r="K1" s="1961"/>
      <c r="L1" s="1961"/>
      <c r="M1" s="1961"/>
      <c r="N1" s="1961"/>
      <c r="O1" s="1961"/>
      <c r="P1" s="1961"/>
      <c r="Q1" s="1961"/>
      <c r="R1" s="1961"/>
      <c r="S1" s="1961"/>
      <c r="T1" s="1961"/>
      <c r="U1" s="1961"/>
      <c r="V1" s="1961"/>
      <c r="W1" s="1961"/>
      <c r="X1" s="1961"/>
      <c r="Y1" s="1961"/>
      <c r="AA1" s="865" t="s">
        <v>263</v>
      </c>
    </row>
    <row r="2" spans="1:27" s="63" customFormat="1" ht="15.2" customHeight="1" thickTop="1" thickBot="1">
      <c r="A2" s="1961" t="s">
        <v>594</v>
      </c>
      <c r="B2" s="1961"/>
      <c r="C2" s="1961"/>
      <c r="D2" s="1961"/>
      <c r="E2" s="1961"/>
      <c r="F2" s="1961"/>
      <c r="G2" s="1961"/>
      <c r="H2" s="1961"/>
      <c r="I2" s="1961"/>
      <c r="J2" s="1961"/>
      <c r="K2" s="1961"/>
      <c r="L2" s="1961"/>
      <c r="M2" s="1961"/>
      <c r="N2" s="1961"/>
      <c r="O2" s="1961"/>
      <c r="P2" s="1961"/>
      <c r="Q2" s="1961"/>
      <c r="R2" s="1961"/>
      <c r="S2" s="1961"/>
      <c r="T2" s="1961"/>
      <c r="U2" s="1961"/>
      <c r="V2" s="1961"/>
      <c r="W2" s="1961"/>
      <c r="X2" s="1961"/>
      <c r="Y2" s="1961"/>
      <c r="AA2" s="865" t="s">
        <v>2040</v>
      </c>
    </row>
    <row r="3" spans="1:27" s="63" customFormat="1" ht="15.2" customHeight="1" thickTop="1" thickBot="1">
      <c r="A3" s="31"/>
      <c r="B3" s="31"/>
      <c r="C3" s="31"/>
      <c r="D3" s="437"/>
      <c r="E3" s="437"/>
      <c r="F3" s="437"/>
      <c r="G3" s="304"/>
      <c r="H3" s="304"/>
      <c r="I3" s="304"/>
      <c r="J3" s="304"/>
      <c r="K3" s="304"/>
      <c r="L3" s="304"/>
      <c r="M3" s="304"/>
      <c r="N3" s="437"/>
      <c r="O3" s="304"/>
      <c r="P3" s="437"/>
      <c r="Q3" s="304"/>
      <c r="R3" s="437"/>
      <c r="S3" s="304"/>
      <c r="T3" s="437"/>
      <c r="U3" s="304"/>
      <c r="V3" s="304"/>
      <c r="W3" s="304"/>
      <c r="X3" s="304"/>
      <c r="Y3" s="304"/>
      <c r="AA3" s="865" t="s">
        <v>2041</v>
      </c>
    </row>
    <row r="4" spans="1:27" s="63" customFormat="1" ht="15.2" customHeight="1">
      <c r="AA4" s="865" t="s">
        <v>2043</v>
      </c>
    </row>
    <row r="5" spans="1:27" s="63" customFormat="1" ht="14.1" customHeight="1" thickTop="1">
      <c r="A5" s="1960" t="s">
        <v>2190</v>
      </c>
      <c r="B5" s="1960"/>
      <c r="C5" s="1960"/>
      <c r="D5" s="1960"/>
      <c r="E5" s="1960"/>
      <c r="F5" s="1960"/>
      <c r="G5" s="1960"/>
      <c r="H5" s="1960"/>
      <c r="I5" s="1960"/>
      <c r="J5" s="1960"/>
      <c r="K5" s="1960"/>
      <c r="L5" s="1960"/>
      <c r="M5" s="1960"/>
      <c r="N5" s="1960"/>
      <c r="O5" s="1960"/>
      <c r="P5" s="1960"/>
      <c r="Q5" s="1960"/>
      <c r="R5" s="1960"/>
      <c r="S5" s="1960"/>
      <c r="T5" s="1960"/>
      <c r="U5" s="1960"/>
      <c r="V5" s="1960"/>
      <c r="W5" s="1960"/>
      <c r="X5" s="1960"/>
      <c r="Y5" s="1960"/>
    </row>
    <row r="6" spans="1:27" s="3" customFormat="1" ht="14.1" customHeight="1" thickBot="1">
      <c r="A6" s="13"/>
      <c r="B6" s="13"/>
      <c r="D6" s="1540"/>
      <c r="E6" s="1540"/>
      <c r="F6" s="1540"/>
      <c r="G6" s="660"/>
      <c r="H6" s="660"/>
      <c r="I6" s="660"/>
      <c r="J6" s="660"/>
      <c r="K6" s="660"/>
      <c r="L6" s="660"/>
      <c r="M6" s="660"/>
      <c r="N6" s="1540"/>
      <c r="O6" s="660"/>
      <c r="P6" s="1541"/>
      <c r="Q6" s="216"/>
      <c r="R6" s="1540"/>
      <c r="S6" s="216"/>
      <c r="T6" s="1540"/>
      <c r="U6" s="216"/>
      <c r="V6" s="216"/>
      <c r="W6" s="216"/>
      <c r="X6" s="216"/>
      <c r="Y6" s="216"/>
    </row>
    <row r="7" spans="1:27" s="59" customFormat="1" ht="12.75" customHeight="1">
      <c r="A7" s="2095" t="s">
        <v>2158</v>
      </c>
      <c r="B7" s="2097"/>
      <c r="C7" s="3026" t="s">
        <v>2175</v>
      </c>
      <c r="D7" s="3027" t="s">
        <v>2163</v>
      </c>
      <c r="E7" s="3027" t="s">
        <v>2164</v>
      </c>
      <c r="F7" s="2866" t="s">
        <v>2114</v>
      </c>
      <c r="G7" s="2866" t="s">
        <v>2115</v>
      </c>
      <c r="H7" s="2866" t="s">
        <v>2116</v>
      </c>
      <c r="I7" s="2865" t="s">
        <v>2117</v>
      </c>
      <c r="J7" s="2865" t="s">
        <v>2118</v>
      </c>
      <c r="K7" s="2865" t="s">
        <v>2176</v>
      </c>
      <c r="L7" s="2866" t="s">
        <v>2120</v>
      </c>
      <c r="M7" s="3028" t="s">
        <v>2121</v>
      </c>
      <c r="N7" s="3029" t="s">
        <v>2177</v>
      </c>
      <c r="O7" s="3029"/>
      <c r="P7" s="3029"/>
      <c r="Q7" s="3029"/>
      <c r="R7" s="3029"/>
      <c r="S7" s="3029"/>
      <c r="T7" s="3029"/>
      <c r="U7" s="3029"/>
      <c r="V7" s="3029"/>
      <c r="W7" s="3059" t="s">
        <v>2178</v>
      </c>
      <c r="X7" s="3030" t="s">
        <v>2179</v>
      </c>
      <c r="Y7" s="3031" t="s">
        <v>2180</v>
      </c>
    </row>
    <row r="8" spans="1:27" s="59" customFormat="1" ht="12.75" customHeight="1">
      <c r="A8" s="2919"/>
      <c r="B8" s="2098"/>
      <c r="C8" s="2924"/>
      <c r="D8" s="3032"/>
      <c r="E8" s="3032"/>
      <c r="F8" s="1998"/>
      <c r="G8" s="1998"/>
      <c r="H8" s="1998"/>
      <c r="I8" s="2093"/>
      <c r="J8" s="2093"/>
      <c r="K8" s="2093"/>
      <c r="L8" s="1998"/>
      <c r="M8" s="2117"/>
      <c r="N8" s="3033" t="s">
        <v>2181</v>
      </c>
      <c r="O8" s="3034" t="s">
        <v>262</v>
      </c>
      <c r="P8" s="3033" t="s">
        <v>2182</v>
      </c>
      <c r="Q8" s="3034" t="s">
        <v>262</v>
      </c>
      <c r="R8" s="3033" t="s">
        <v>2183</v>
      </c>
      <c r="S8" s="3034" t="s">
        <v>262</v>
      </c>
      <c r="T8" s="3033" t="s">
        <v>2184</v>
      </c>
      <c r="U8" s="3034" t="s">
        <v>262</v>
      </c>
      <c r="V8" s="3035" t="s">
        <v>2185</v>
      </c>
      <c r="W8" s="2118"/>
      <c r="X8" s="3036"/>
      <c r="Y8" s="3037"/>
    </row>
    <row r="9" spans="1:27" s="59" customFormat="1" ht="27" customHeight="1">
      <c r="A9" s="2919"/>
      <c r="B9" s="2098"/>
      <c r="C9" s="3038"/>
      <c r="D9" s="3039"/>
      <c r="E9" s="3039"/>
      <c r="F9" s="2589"/>
      <c r="G9" s="2589"/>
      <c r="H9" s="2589"/>
      <c r="I9" s="2875"/>
      <c r="J9" s="2875"/>
      <c r="K9" s="2875"/>
      <c r="L9" s="2589"/>
      <c r="M9" s="3040"/>
      <c r="N9" s="3033"/>
      <c r="O9" s="3034"/>
      <c r="P9" s="3033"/>
      <c r="Q9" s="3034"/>
      <c r="R9" s="3033"/>
      <c r="S9" s="3034"/>
      <c r="T9" s="3033"/>
      <c r="U9" s="3034"/>
      <c r="V9" s="3034"/>
      <c r="W9" s="2118"/>
      <c r="X9" s="2871"/>
      <c r="Y9" s="3041"/>
    </row>
    <row r="10" spans="1:27" ht="12.75" customHeight="1" thickBot="1">
      <c r="A10" s="2963" t="s">
        <v>1534</v>
      </c>
      <c r="B10" s="3042"/>
      <c r="C10" s="3043" t="s">
        <v>1535</v>
      </c>
      <c r="D10" s="3044" t="s">
        <v>1682</v>
      </c>
      <c r="E10" s="3045" t="s">
        <v>1539</v>
      </c>
      <c r="F10" s="3045" t="s">
        <v>1540</v>
      </c>
      <c r="G10" s="3045" t="s">
        <v>1541</v>
      </c>
      <c r="H10" s="3045" t="s">
        <v>1542</v>
      </c>
      <c r="I10" s="3045" t="s">
        <v>1543</v>
      </c>
      <c r="J10" s="3045" t="s">
        <v>1544</v>
      </c>
      <c r="K10" s="3044" t="s">
        <v>1545</v>
      </c>
      <c r="L10" s="3045" t="s">
        <v>1546</v>
      </c>
      <c r="M10" s="3044" t="s">
        <v>1547</v>
      </c>
      <c r="N10" s="3060" t="s">
        <v>1548</v>
      </c>
      <c r="O10" s="2935" t="s">
        <v>1549</v>
      </c>
      <c r="P10" s="2881" t="s">
        <v>1550</v>
      </c>
      <c r="Q10" s="2935" t="s">
        <v>1551</v>
      </c>
      <c r="R10" s="2881" t="s">
        <v>1552</v>
      </c>
      <c r="S10" s="2881" t="s">
        <v>1553</v>
      </c>
      <c r="T10" s="2882" t="s">
        <v>1554</v>
      </c>
      <c r="U10" s="2882" t="s">
        <v>1683</v>
      </c>
      <c r="V10" s="2882" t="s">
        <v>1924</v>
      </c>
      <c r="W10" s="3061" t="s">
        <v>2186</v>
      </c>
      <c r="X10" s="3050" t="s">
        <v>2187</v>
      </c>
      <c r="Y10" s="3050" t="s">
        <v>2188</v>
      </c>
    </row>
    <row r="11" spans="1:27" ht="12.75" customHeight="1">
      <c r="A11" s="1237"/>
      <c r="B11" s="3051"/>
      <c r="C11" s="2517"/>
      <c r="D11" s="3052"/>
      <c r="E11" s="3052"/>
      <c r="F11" s="1772"/>
      <c r="G11" s="1772"/>
      <c r="H11" s="1772"/>
      <c r="I11" s="1772"/>
      <c r="J11" s="1772"/>
      <c r="K11" s="1772"/>
      <c r="L11" s="1772"/>
      <c r="M11" s="1772"/>
      <c r="N11" s="3052"/>
      <c r="O11" s="1772"/>
      <c r="P11" s="3053"/>
      <c r="Q11" s="1772"/>
      <c r="R11" s="3053"/>
      <c r="S11" s="1772"/>
      <c r="T11" s="3053"/>
      <c r="U11" s="1772"/>
      <c r="V11" s="1772"/>
      <c r="W11" s="1772"/>
      <c r="X11" s="1772"/>
      <c r="Y11" s="1254"/>
    </row>
    <row r="12" spans="1:27" ht="12.75" customHeight="1">
      <c r="A12" s="394" t="s">
        <v>534</v>
      </c>
      <c r="B12" s="450"/>
      <c r="C12" s="451"/>
      <c r="D12" s="451"/>
      <c r="E12" s="451"/>
      <c r="F12" s="452"/>
      <c r="G12" s="452"/>
      <c r="H12" s="452"/>
      <c r="I12" s="452"/>
      <c r="J12" s="452"/>
      <c r="K12" s="452"/>
      <c r="L12" s="452"/>
      <c r="M12" s="452"/>
      <c r="N12" s="453"/>
      <c r="O12" s="452"/>
      <c r="P12" s="454"/>
      <c r="Q12" s="452"/>
      <c r="R12" s="454"/>
      <c r="S12" s="452"/>
      <c r="T12" s="454"/>
      <c r="U12" s="452"/>
      <c r="V12" s="452"/>
      <c r="W12" s="452"/>
      <c r="X12" s="452"/>
      <c r="Y12" s="455"/>
    </row>
    <row r="13" spans="1:27" ht="12.75" customHeight="1">
      <c r="A13" s="394" t="s">
        <v>536</v>
      </c>
      <c r="B13" s="456"/>
      <c r="C13" s="457"/>
      <c r="D13" s="457"/>
      <c r="E13" s="457"/>
      <c r="F13" s="458"/>
      <c r="G13" s="458"/>
      <c r="H13" s="458"/>
      <c r="I13" s="458"/>
      <c r="J13" s="458"/>
      <c r="K13" s="458"/>
      <c r="L13" s="458"/>
      <c r="M13" s="458"/>
      <c r="N13" s="459"/>
      <c r="O13" s="458"/>
      <c r="P13" s="460"/>
      <c r="Q13" s="458"/>
      <c r="R13" s="460"/>
      <c r="S13" s="458"/>
      <c r="T13" s="460"/>
      <c r="U13" s="458"/>
      <c r="V13" s="458"/>
      <c r="W13" s="458"/>
      <c r="X13" s="458"/>
      <c r="Y13" s="461"/>
    </row>
    <row r="14" spans="1:27" ht="12.75" customHeight="1">
      <c r="A14" s="394" t="s">
        <v>538</v>
      </c>
      <c r="B14" s="456"/>
      <c r="C14" s="457"/>
      <c r="D14" s="457"/>
      <c r="E14" s="457"/>
      <c r="F14" s="458"/>
      <c r="G14" s="458"/>
      <c r="H14" s="458"/>
      <c r="I14" s="458"/>
      <c r="J14" s="458"/>
      <c r="K14" s="458"/>
      <c r="L14" s="458"/>
      <c r="M14" s="458"/>
      <c r="N14" s="459"/>
      <c r="O14" s="458"/>
      <c r="P14" s="460"/>
      <c r="Q14" s="458"/>
      <c r="R14" s="460"/>
      <c r="S14" s="458"/>
      <c r="T14" s="460"/>
      <c r="U14" s="458"/>
      <c r="V14" s="458"/>
      <c r="W14" s="458"/>
      <c r="X14" s="458"/>
      <c r="Y14" s="461"/>
    </row>
    <row r="15" spans="1:27" ht="12.75" customHeight="1">
      <c r="A15" s="394" t="s">
        <v>601</v>
      </c>
      <c r="B15" s="456"/>
      <c r="C15" s="457"/>
      <c r="D15" s="457"/>
      <c r="E15" s="457"/>
      <c r="F15" s="458"/>
      <c r="G15" s="458"/>
      <c r="H15" s="458"/>
      <c r="I15" s="458"/>
      <c r="J15" s="458"/>
      <c r="K15" s="458"/>
      <c r="L15" s="458"/>
      <c r="M15" s="458"/>
      <c r="N15" s="459"/>
      <c r="O15" s="458"/>
      <c r="P15" s="460"/>
      <c r="Q15" s="458"/>
      <c r="R15" s="460"/>
      <c r="S15" s="458"/>
      <c r="T15" s="460"/>
      <c r="U15" s="458"/>
      <c r="V15" s="458"/>
      <c r="W15" s="458"/>
      <c r="X15" s="458"/>
      <c r="Y15" s="461"/>
    </row>
    <row r="16" spans="1:27" ht="12.75" customHeight="1">
      <c r="A16" s="394" t="s">
        <v>545</v>
      </c>
      <c r="B16" s="456"/>
      <c r="C16" s="457"/>
      <c r="D16" s="457"/>
      <c r="E16" s="457"/>
      <c r="F16" s="458"/>
      <c r="G16" s="458"/>
      <c r="H16" s="458"/>
      <c r="I16" s="458"/>
      <c r="J16" s="458"/>
      <c r="K16" s="458"/>
      <c r="L16" s="458"/>
      <c r="M16" s="458"/>
      <c r="N16" s="459"/>
      <c r="O16" s="458"/>
      <c r="P16" s="460"/>
      <c r="Q16" s="458"/>
      <c r="R16" s="460"/>
      <c r="S16" s="458"/>
      <c r="T16" s="460"/>
      <c r="U16" s="458"/>
      <c r="V16" s="458"/>
      <c r="W16" s="458"/>
      <c r="X16" s="458"/>
      <c r="Y16" s="461"/>
    </row>
    <row r="17" spans="1:25" ht="12.75" customHeight="1">
      <c r="A17" s="394" t="s">
        <v>552</v>
      </c>
      <c r="B17" s="456"/>
      <c r="C17" s="457"/>
      <c r="D17" s="457"/>
      <c r="E17" s="457"/>
      <c r="F17" s="458"/>
      <c r="G17" s="458"/>
      <c r="H17" s="458"/>
      <c r="I17" s="458"/>
      <c r="J17" s="458"/>
      <c r="K17" s="458"/>
      <c r="L17" s="458"/>
      <c r="M17" s="458"/>
      <c r="N17" s="459"/>
      <c r="O17" s="458"/>
      <c r="P17" s="460"/>
      <c r="Q17" s="458"/>
      <c r="R17" s="460"/>
      <c r="S17" s="458"/>
      <c r="T17" s="460"/>
      <c r="U17" s="458"/>
      <c r="V17" s="458"/>
      <c r="W17" s="458"/>
      <c r="X17" s="458"/>
      <c r="Y17" s="461"/>
    </row>
    <row r="18" spans="1:25" ht="12.75" customHeight="1">
      <c r="A18" s="394" t="s">
        <v>554</v>
      </c>
      <c r="B18" s="456"/>
      <c r="C18" s="457"/>
      <c r="D18" s="457"/>
      <c r="E18" s="457"/>
      <c r="F18" s="458"/>
      <c r="G18" s="458"/>
      <c r="H18" s="458"/>
      <c r="I18" s="458"/>
      <c r="J18" s="458"/>
      <c r="K18" s="458"/>
      <c r="L18" s="458"/>
      <c r="M18" s="458"/>
      <c r="N18" s="459"/>
      <c r="O18" s="458"/>
      <c r="P18" s="460"/>
      <c r="Q18" s="458"/>
      <c r="R18" s="460"/>
      <c r="S18" s="458"/>
      <c r="T18" s="460"/>
      <c r="U18" s="458"/>
      <c r="V18" s="458"/>
      <c r="W18" s="458"/>
      <c r="X18" s="458"/>
      <c r="Y18" s="461"/>
    </row>
    <row r="19" spans="1:25" ht="12.75" customHeight="1">
      <c r="A19" s="394" t="s">
        <v>556</v>
      </c>
      <c r="B19" s="456"/>
      <c r="C19" s="457"/>
      <c r="D19" s="457"/>
      <c r="E19" s="457"/>
      <c r="F19" s="458"/>
      <c r="G19" s="458"/>
      <c r="H19" s="458"/>
      <c r="I19" s="458"/>
      <c r="J19" s="458"/>
      <c r="K19" s="458"/>
      <c r="L19" s="458"/>
      <c r="M19" s="458"/>
      <c r="N19" s="459"/>
      <c r="O19" s="458"/>
      <c r="P19" s="460"/>
      <c r="Q19" s="458"/>
      <c r="R19" s="460"/>
      <c r="S19" s="458"/>
      <c r="T19" s="460"/>
      <c r="U19" s="458"/>
      <c r="V19" s="458"/>
      <c r="W19" s="458"/>
      <c r="X19" s="458"/>
      <c r="Y19" s="461"/>
    </row>
    <row r="20" spans="1:25" ht="12.75" customHeight="1">
      <c r="A20" s="394" t="s">
        <v>558</v>
      </c>
      <c r="B20" s="456"/>
      <c r="C20" s="457"/>
      <c r="D20" s="457"/>
      <c r="E20" s="457"/>
      <c r="F20" s="458"/>
      <c r="G20" s="458"/>
      <c r="H20" s="458"/>
      <c r="I20" s="458"/>
      <c r="J20" s="458"/>
      <c r="K20" s="458"/>
      <c r="L20" s="458"/>
      <c r="M20" s="458"/>
      <c r="N20" s="459"/>
      <c r="O20" s="458"/>
      <c r="P20" s="460"/>
      <c r="Q20" s="458"/>
      <c r="R20" s="460"/>
      <c r="S20" s="458"/>
      <c r="T20" s="460"/>
      <c r="U20" s="458"/>
      <c r="V20" s="458"/>
      <c r="W20" s="458"/>
      <c r="X20" s="458"/>
      <c r="Y20" s="461"/>
    </row>
    <row r="21" spans="1:25" ht="12.75" customHeight="1">
      <c r="A21" s="394" t="s">
        <v>560</v>
      </c>
      <c r="B21" s="456"/>
      <c r="C21" s="457"/>
      <c r="D21" s="457"/>
      <c r="E21" s="457"/>
      <c r="F21" s="458"/>
      <c r="G21" s="458"/>
      <c r="H21" s="458"/>
      <c r="I21" s="458"/>
      <c r="J21" s="458"/>
      <c r="K21" s="458"/>
      <c r="L21" s="458"/>
      <c r="M21" s="458"/>
      <c r="N21" s="459"/>
      <c r="O21" s="458"/>
      <c r="P21" s="460"/>
      <c r="Q21" s="458"/>
      <c r="R21" s="460"/>
      <c r="S21" s="458"/>
      <c r="T21" s="460"/>
      <c r="U21" s="458"/>
      <c r="V21" s="458"/>
      <c r="W21" s="458"/>
      <c r="X21" s="458"/>
      <c r="Y21" s="461"/>
    </row>
    <row r="22" spans="1:25" ht="12.75" customHeight="1">
      <c r="A22" s="394" t="s">
        <v>565</v>
      </c>
      <c r="B22" s="456"/>
      <c r="C22" s="457"/>
      <c r="D22" s="457"/>
      <c r="E22" s="457"/>
      <c r="F22" s="458"/>
      <c r="G22" s="458"/>
      <c r="H22" s="458"/>
      <c r="I22" s="458"/>
      <c r="J22" s="458"/>
      <c r="K22" s="458"/>
      <c r="L22" s="458"/>
      <c r="M22" s="458"/>
      <c r="N22" s="459"/>
      <c r="O22" s="458"/>
      <c r="P22" s="460"/>
      <c r="Q22" s="458"/>
      <c r="R22" s="460"/>
      <c r="S22" s="458"/>
      <c r="T22" s="460"/>
      <c r="U22" s="458"/>
      <c r="V22" s="458"/>
      <c r="W22" s="458"/>
      <c r="X22" s="458"/>
      <c r="Y22" s="461"/>
    </row>
    <row r="23" spans="1:25" ht="12.75" customHeight="1">
      <c r="A23" s="394" t="s">
        <v>579</v>
      </c>
      <c r="B23" s="456"/>
      <c r="C23" s="457"/>
      <c r="D23" s="457"/>
      <c r="E23" s="457"/>
      <c r="F23" s="458"/>
      <c r="G23" s="458"/>
      <c r="H23" s="458"/>
      <c r="I23" s="458"/>
      <c r="J23" s="458"/>
      <c r="K23" s="458"/>
      <c r="L23" s="458"/>
      <c r="M23" s="458"/>
      <c r="N23" s="459"/>
      <c r="O23" s="458"/>
      <c r="P23" s="460"/>
      <c r="Q23" s="458"/>
      <c r="R23" s="460"/>
      <c r="S23" s="458"/>
      <c r="T23" s="460"/>
      <c r="U23" s="458"/>
      <c r="V23" s="458"/>
      <c r="W23" s="458"/>
      <c r="X23" s="458"/>
      <c r="Y23" s="461"/>
    </row>
    <row r="24" spans="1:25" ht="12.75" customHeight="1">
      <c r="A24" s="394" t="s">
        <v>590</v>
      </c>
      <c r="B24" s="456"/>
      <c r="C24" s="457"/>
      <c r="D24" s="457"/>
      <c r="E24" s="457"/>
      <c r="F24" s="458"/>
      <c r="G24" s="458"/>
      <c r="H24" s="458"/>
      <c r="I24" s="458"/>
      <c r="J24" s="458"/>
      <c r="K24" s="458"/>
      <c r="L24" s="458"/>
      <c r="M24" s="458"/>
      <c r="N24" s="459"/>
      <c r="O24" s="458"/>
      <c r="P24" s="460"/>
      <c r="Q24" s="458"/>
      <c r="R24" s="460"/>
      <c r="S24" s="458"/>
      <c r="T24" s="460"/>
      <c r="U24" s="458"/>
      <c r="V24" s="458"/>
      <c r="W24" s="458"/>
      <c r="X24" s="458"/>
      <c r="Y24" s="461"/>
    </row>
    <row r="25" spans="1:25" ht="12.75" customHeight="1">
      <c r="A25" s="394" t="s">
        <v>592</v>
      </c>
      <c r="B25" s="456"/>
      <c r="C25" s="457"/>
      <c r="D25" s="457"/>
      <c r="E25" s="457"/>
      <c r="F25" s="458"/>
      <c r="G25" s="458"/>
      <c r="H25" s="458"/>
      <c r="I25" s="458"/>
      <c r="J25" s="458"/>
      <c r="K25" s="458"/>
      <c r="L25" s="458"/>
      <c r="M25" s="458"/>
      <c r="N25" s="459"/>
      <c r="O25" s="458"/>
      <c r="P25" s="460"/>
      <c r="Q25" s="458"/>
      <c r="R25" s="460"/>
      <c r="S25" s="458"/>
      <c r="T25" s="460"/>
      <c r="U25" s="458"/>
      <c r="V25" s="458"/>
      <c r="W25" s="458"/>
      <c r="X25" s="458"/>
      <c r="Y25" s="461"/>
    </row>
    <row r="26" spans="1:25" ht="12.75" customHeight="1">
      <c r="A26" s="394" t="s">
        <v>694</v>
      </c>
      <c r="B26" s="456"/>
      <c r="C26" s="457"/>
      <c r="D26" s="457"/>
      <c r="E26" s="457"/>
      <c r="F26" s="458"/>
      <c r="G26" s="458"/>
      <c r="H26" s="458"/>
      <c r="I26" s="458"/>
      <c r="J26" s="458"/>
      <c r="K26" s="458"/>
      <c r="L26" s="458"/>
      <c r="M26" s="458"/>
      <c r="N26" s="459"/>
      <c r="O26" s="458"/>
      <c r="P26" s="460"/>
      <c r="Q26" s="458"/>
      <c r="R26" s="460"/>
      <c r="S26" s="458"/>
      <c r="T26" s="460"/>
      <c r="U26" s="458"/>
      <c r="V26" s="458"/>
      <c r="W26" s="458"/>
      <c r="X26" s="458"/>
      <c r="Y26" s="461"/>
    </row>
    <row r="27" spans="1:25" ht="12.75" customHeight="1">
      <c r="A27" s="268"/>
      <c r="B27" s="444"/>
      <c r="C27" s="445"/>
      <c r="D27" s="445"/>
      <c r="E27" s="445"/>
      <c r="F27" s="446"/>
      <c r="G27" s="446"/>
      <c r="H27" s="446"/>
      <c r="I27" s="446"/>
      <c r="J27" s="446"/>
      <c r="K27" s="446"/>
      <c r="L27" s="446"/>
      <c r="M27" s="446"/>
      <c r="N27" s="447"/>
      <c r="O27" s="446"/>
      <c r="P27" s="448"/>
      <c r="Q27" s="446"/>
      <c r="R27" s="448"/>
      <c r="S27" s="446"/>
      <c r="T27" s="448"/>
      <c r="U27" s="446"/>
      <c r="V27" s="446"/>
      <c r="W27" s="446"/>
      <c r="X27" s="446"/>
      <c r="Y27" s="449"/>
    </row>
    <row r="28" spans="1:25" ht="12.75" customHeight="1" thickBot="1">
      <c r="A28" s="270"/>
      <c r="B28" s="443"/>
      <c r="C28" s="438"/>
      <c r="D28" s="439"/>
      <c r="E28" s="439"/>
      <c r="F28" s="440"/>
      <c r="G28" s="440"/>
      <c r="H28" s="440"/>
      <c r="I28" s="440"/>
      <c r="J28" s="440"/>
      <c r="K28" s="440"/>
      <c r="L28" s="440"/>
      <c r="M28" s="440"/>
      <c r="N28" s="439"/>
      <c r="O28" s="440"/>
      <c r="P28" s="441"/>
      <c r="Q28" s="440"/>
      <c r="R28" s="441"/>
      <c r="S28" s="440"/>
      <c r="T28" s="441"/>
      <c r="U28" s="440"/>
      <c r="V28" s="440"/>
      <c r="W28" s="440"/>
      <c r="X28" s="440"/>
      <c r="Y28" s="442"/>
    </row>
    <row r="29" spans="1:25" ht="12.75" customHeight="1" thickBot="1">
      <c r="A29" s="3054" t="s">
        <v>2191</v>
      </c>
      <c r="B29" s="3055"/>
      <c r="C29" s="1643"/>
      <c r="D29" s="3056"/>
      <c r="E29" s="3056"/>
      <c r="F29" s="2909"/>
      <c r="G29" s="2909"/>
      <c r="H29" s="2909"/>
      <c r="I29" s="2909"/>
      <c r="J29" s="2909"/>
      <c r="K29" s="2909"/>
      <c r="L29" s="2909"/>
      <c r="M29" s="2909"/>
      <c r="N29" s="3057"/>
      <c r="O29" s="2909"/>
      <c r="P29" s="3057"/>
      <c r="Q29" s="2909"/>
      <c r="R29" s="3057"/>
      <c r="S29" s="2909"/>
      <c r="T29" s="3057"/>
      <c r="U29" s="2909"/>
      <c r="V29" s="2909"/>
      <c r="W29" s="2909"/>
      <c r="X29" s="2909"/>
      <c r="Y29" s="3058"/>
    </row>
    <row r="30" spans="1:25" ht="12.75" customHeight="1">
      <c r="D30" s="93"/>
      <c r="E30" s="93"/>
      <c r="F30" s="93"/>
      <c r="N30" s="93"/>
    </row>
    <row r="31" spans="1:25" ht="12.75" customHeight="1">
      <c r="D31" s="93"/>
      <c r="E31" s="93"/>
      <c r="F31" s="93"/>
      <c r="N31" s="93"/>
    </row>
    <row r="32" spans="1:25" ht="12.75" customHeight="1">
      <c r="D32" s="93"/>
      <c r="E32" s="93"/>
      <c r="F32" s="93"/>
      <c r="N32" s="93"/>
    </row>
    <row r="33" spans="4:14" ht="12.75" customHeight="1">
      <c r="D33" s="93"/>
      <c r="E33" s="93"/>
      <c r="F33" s="93"/>
      <c r="N33" s="93"/>
    </row>
    <row r="34" spans="4:14" ht="12.75" customHeight="1">
      <c r="D34" s="93"/>
      <c r="E34" s="93"/>
      <c r="F34" s="93"/>
      <c r="N34" s="93"/>
    </row>
    <row r="35" spans="4:14" ht="12.75" customHeight="1">
      <c r="D35" s="93"/>
      <c r="E35" s="93"/>
      <c r="F35" s="93"/>
      <c r="N35" s="93"/>
    </row>
    <row r="36" spans="4:14" ht="12.75" customHeight="1">
      <c r="D36" s="93"/>
      <c r="E36" s="93"/>
      <c r="F36" s="93"/>
      <c r="N36" s="93"/>
    </row>
    <row r="37" spans="4:14" ht="12.75" customHeight="1">
      <c r="D37" s="93"/>
      <c r="E37" s="93"/>
      <c r="F37" s="93"/>
      <c r="N37" s="93"/>
    </row>
    <row r="38" spans="4:14" ht="12.75" customHeight="1">
      <c r="D38" s="93"/>
      <c r="E38" s="93"/>
      <c r="F38" s="93"/>
      <c r="N38" s="93"/>
    </row>
    <row r="39" spans="4:14" ht="12.75" customHeight="1">
      <c r="D39" s="93"/>
      <c r="E39" s="93"/>
      <c r="F39" s="93"/>
      <c r="N39" s="93"/>
    </row>
    <row r="40" spans="4:14" ht="12.75" customHeight="1">
      <c r="D40" s="93"/>
      <c r="E40" s="93"/>
      <c r="F40" s="93"/>
      <c r="N40" s="93"/>
    </row>
    <row r="41" spans="4:14" ht="12.75" customHeight="1">
      <c r="D41" s="93"/>
      <c r="E41" s="93"/>
      <c r="F41" s="93"/>
      <c r="N41" s="93"/>
    </row>
  </sheetData>
  <mergeCells count="29">
    <mergeCell ref="V8:V9"/>
    <mergeCell ref="N7:V7"/>
    <mergeCell ref="A10:B10"/>
    <mergeCell ref="M7:M9"/>
    <mergeCell ref="N8:N9"/>
    <mergeCell ref="S8:S9"/>
    <mergeCell ref="G7:G9"/>
    <mergeCell ref="H7:H9"/>
    <mergeCell ref="I7:I9"/>
    <mergeCell ref="P8:P9"/>
    <mergeCell ref="D7:D9"/>
    <mergeCell ref="K7:K9"/>
    <mergeCell ref="L7:L9"/>
    <mergeCell ref="A1:Y1"/>
    <mergeCell ref="A5:Y5"/>
    <mergeCell ref="A7:B9"/>
    <mergeCell ref="C7:C9"/>
    <mergeCell ref="Y7:Y9"/>
    <mergeCell ref="E7:E9"/>
    <mergeCell ref="J7:J9"/>
    <mergeCell ref="A2:Y2"/>
    <mergeCell ref="F7:F9"/>
    <mergeCell ref="W7:W9"/>
    <mergeCell ref="X7:X9"/>
    <mergeCell ref="O8:O9"/>
    <mergeCell ref="Q8:Q9"/>
    <mergeCell ref="T8:T9"/>
    <mergeCell ref="R8:R9"/>
    <mergeCell ref="U8:U9"/>
  </mergeCells>
  <hyperlinks>
    <hyperlink ref="AA1" location="Content!A1" display="Content" xr:uid="{66EC2BD8-D981-4B80-B43C-68692D5D6F4F}"/>
    <hyperlink ref="AA2" location="'P4 E2 - SFP - Asset'!A1" display="SFP-Asset" xr:uid="{62903EAB-A922-4058-B082-9C2BCD0D4FF8}"/>
    <hyperlink ref="AA3" location="'P5 E2 - SFP - Liab, NW '!A1" display="SFP-Liab and NW" xr:uid="{04A8550C-518D-4B0A-BD30-1ACBCCE490E1}"/>
    <hyperlink ref="AA4" location="'P6 E3 - SCI'!A1" display="SCI" xr:uid="{ABD95F6F-8FD6-4047-A623-3F6B902A6F2F}"/>
  </hyperlinks>
  <printOptions horizontalCentered="1"/>
  <pageMargins left="0.2" right="0.2" top="1.25" bottom="0.75" header="0.3" footer="0.3"/>
  <pageSetup paperSize="5" scale="49" fitToHeight="0"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4">
    <tabColor rgb="FFFF99CC"/>
    <pageSetUpPr fitToPage="1"/>
  </sheetPr>
  <dimension ref="A1:Z67"/>
  <sheetViews>
    <sheetView showGridLines="0" zoomScale="90" zoomScaleNormal="90" zoomScaleSheetLayoutView="75" zoomScalePageLayoutView="50" workbookViewId="0">
      <pane xSplit="7" ySplit="13" topLeftCell="S14" activePane="bottomRight" state="frozen"/>
      <selection pane="bottomRight" activeCell="Z2" sqref="Z2"/>
      <selection pane="bottomLeft" activeCell="J107" sqref="J107"/>
      <selection pane="topRight" activeCell="J107" sqref="J107"/>
    </sheetView>
  </sheetViews>
  <sheetFormatPr defaultColWidth="9.140625" defaultRowHeight="12.75" customHeight="1"/>
  <cols>
    <col min="1" max="1" width="3.140625" style="1" customWidth="1"/>
    <col min="2" max="2" width="3.28515625" style="11" customWidth="1"/>
    <col min="3" max="3" width="47" style="1" customWidth="1"/>
    <col min="4" max="4" width="16.42578125" style="1" customWidth="1"/>
    <col min="5" max="5" width="13.42578125" style="1" customWidth="1"/>
    <col min="6" max="7" width="15.42578125" style="1" customWidth="1"/>
    <col min="8" max="10" width="14.28515625" style="2" customWidth="1"/>
    <col min="11" max="12" width="11" style="2" customWidth="1"/>
    <col min="13" max="15" width="14.140625" style="2" customWidth="1"/>
    <col min="16" max="16" width="10.28515625" style="2" customWidth="1"/>
    <col min="17" max="17" width="11.7109375" style="2" customWidth="1"/>
    <col min="18" max="18" width="14" style="2" customWidth="1"/>
    <col min="19" max="23" width="14.140625" style="2" customWidth="1"/>
    <col min="24" max="24" width="12.28515625" style="2" customWidth="1"/>
    <col min="25" max="25" width="9.140625" style="1"/>
    <col min="26" max="26" width="21.5703125" style="1" bestFit="1" customWidth="1"/>
    <col min="27" max="16384" width="9.140625" style="1"/>
  </cols>
  <sheetData>
    <row r="1" spans="1:26" s="30" customFormat="1" ht="15.2" customHeight="1" thickTop="1" thickBot="1">
      <c r="B1" s="356"/>
      <c r="H1" s="215"/>
      <c r="I1" s="215"/>
      <c r="J1" s="215"/>
      <c r="K1" s="215"/>
      <c r="L1" s="215"/>
      <c r="M1" s="215"/>
      <c r="N1" s="215"/>
      <c r="O1" s="215"/>
      <c r="P1" s="215"/>
      <c r="Q1" s="215"/>
      <c r="R1" s="215"/>
      <c r="S1" s="215"/>
      <c r="T1" s="215"/>
      <c r="U1" s="215"/>
      <c r="V1" s="215"/>
      <c r="W1" s="215"/>
      <c r="X1" s="215"/>
      <c r="Y1" s="143"/>
      <c r="Z1" s="865" t="s">
        <v>263</v>
      </c>
    </row>
    <row r="2" spans="1:26" s="30" customFormat="1" ht="15.2" customHeight="1" thickTop="1" thickBot="1">
      <c r="A2" s="1988" t="s">
        <v>594</v>
      </c>
      <c r="B2" s="1988"/>
      <c r="C2" s="1988"/>
      <c r="D2" s="1988"/>
      <c r="E2" s="1988"/>
      <c r="F2" s="1988"/>
      <c r="G2" s="1988"/>
      <c r="H2" s="1988"/>
      <c r="I2" s="1988"/>
      <c r="J2" s="1988"/>
      <c r="K2" s="1988"/>
      <c r="L2" s="1988"/>
      <c r="M2" s="1988"/>
      <c r="N2" s="1988"/>
      <c r="O2" s="1988"/>
      <c r="P2" s="1988"/>
      <c r="Q2" s="1988"/>
      <c r="R2" s="1988"/>
      <c r="S2" s="1988"/>
      <c r="T2" s="1988"/>
      <c r="U2" s="1988"/>
      <c r="V2" s="1988"/>
      <c r="W2" s="1988"/>
      <c r="X2" s="1988"/>
      <c r="Z2" s="865" t="s">
        <v>2040</v>
      </c>
    </row>
    <row r="3" spans="1:26" s="30" customFormat="1" ht="15.2" customHeight="1" thickTop="1" thickBot="1">
      <c r="B3" s="356"/>
      <c r="H3" s="215"/>
      <c r="I3" s="215"/>
      <c r="J3" s="215"/>
      <c r="K3" s="215"/>
      <c r="L3" s="215"/>
      <c r="M3" s="215"/>
      <c r="N3" s="215"/>
      <c r="O3" s="215"/>
      <c r="P3" s="215"/>
      <c r="Q3" s="215"/>
      <c r="R3" s="215"/>
      <c r="S3" s="215"/>
      <c r="T3" s="215"/>
      <c r="U3" s="215"/>
      <c r="V3" s="215"/>
      <c r="W3" s="215"/>
      <c r="X3" s="215"/>
      <c r="Z3" s="865" t="s">
        <v>2041</v>
      </c>
    </row>
    <row r="4" spans="1:26" s="30" customFormat="1" ht="15.2" customHeight="1" thickTop="1" thickBot="1">
      <c r="A4" s="1960" t="s">
        <v>2192</v>
      </c>
      <c r="B4" s="1960"/>
      <c r="C4" s="1960"/>
      <c r="D4" s="1960"/>
      <c r="E4" s="1960"/>
      <c r="F4" s="1960"/>
      <c r="G4" s="1960"/>
      <c r="H4" s="1960"/>
      <c r="I4" s="1960"/>
      <c r="J4" s="1960"/>
      <c r="K4" s="1960"/>
      <c r="L4" s="1960"/>
      <c r="M4" s="1960"/>
      <c r="N4" s="1960"/>
      <c r="O4" s="1960"/>
      <c r="P4" s="1960"/>
      <c r="Q4" s="1960"/>
      <c r="R4" s="1960"/>
      <c r="S4" s="1960"/>
      <c r="T4" s="1960"/>
      <c r="U4" s="1960"/>
      <c r="V4" s="1960"/>
      <c r="W4" s="1960"/>
      <c r="X4" s="1960"/>
      <c r="Z4" s="865" t="s">
        <v>2043</v>
      </c>
    </row>
    <row r="5" spans="1:26" s="30" customFormat="1" ht="14.1" customHeight="1" thickTop="1">
      <c r="B5" s="356"/>
      <c r="H5" s="215"/>
      <c r="I5" s="215"/>
      <c r="J5" s="215"/>
      <c r="K5" s="215"/>
      <c r="L5" s="215"/>
      <c r="M5" s="215"/>
      <c r="N5" s="215"/>
      <c r="O5" s="215"/>
      <c r="P5" s="215"/>
      <c r="Q5" s="215"/>
      <c r="R5" s="215"/>
      <c r="S5" s="215"/>
      <c r="T5" s="215"/>
      <c r="U5" s="215"/>
      <c r="V5" s="215"/>
      <c r="W5" s="215"/>
      <c r="X5" s="215"/>
    </row>
    <row r="6" spans="1:26" ht="14.1" customHeight="1" thickBot="1">
      <c r="H6" s="217"/>
      <c r="I6" s="217"/>
      <c r="J6" s="217"/>
      <c r="K6" s="217"/>
      <c r="L6" s="217"/>
      <c r="M6" s="217"/>
      <c r="N6" s="217"/>
      <c r="O6" s="217"/>
      <c r="P6" s="217"/>
      <c r="Q6" s="217"/>
      <c r="R6" s="217"/>
      <c r="S6" s="217"/>
      <c r="T6" s="217"/>
      <c r="U6" s="217"/>
      <c r="V6" s="217"/>
      <c r="W6" s="217"/>
      <c r="X6" s="217"/>
    </row>
    <row r="7" spans="1:26" s="72" customFormat="1" ht="12.75" customHeight="1">
      <c r="A7" s="3062" t="s">
        <v>1412</v>
      </c>
      <c r="B7" s="3063"/>
      <c r="C7" s="3064"/>
      <c r="D7" s="2865" t="s">
        <v>2193</v>
      </c>
      <c r="E7" s="2865" t="s">
        <v>1413</v>
      </c>
      <c r="F7" s="2865" t="s">
        <v>2194</v>
      </c>
      <c r="G7" s="2865" t="s">
        <v>2195</v>
      </c>
      <c r="H7" s="2119" t="s">
        <v>713</v>
      </c>
      <c r="I7" s="2119"/>
      <c r="J7" s="2119"/>
      <c r="K7" s="2119"/>
      <c r="L7" s="2119"/>
      <c r="M7" s="2119"/>
      <c r="N7" s="2119"/>
      <c r="O7" s="2119"/>
      <c r="P7" s="2119"/>
      <c r="Q7" s="2119"/>
      <c r="R7" s="2119"/>
      <c r="S7" s="2119" t="s">
        <v>897</v>
      </c>
      <c r="T7" s="2119"/>
      <c r="U7" s="2119"/>
      <c r="V7" s="2119"/>
      <c r="W7" s="2120"/>
      <c r="X7" s="3065"/>
    </row>
    <row r="8" spans="1:26" s="72" customFormat="1" ht="12.75" customHeight="1">
      <c r="A8" s="3066"/>
      <c r="B8" s="2122"/>
      <c r="C8" s="2123"/>
      <c r="D8" s="2093"/>
      <c r="E8" s="2093"/>
      <c r="F8" s="2093"/>
      <c r="G8" s="2093"/>
      <c r="H8" s="3034" t="s">
        <v>1418</v>
      </c>
      <c r="I8" s="3034"/>
      <c r="J8" s="3034"/>
      <c r="K8" s="3034"/>
      <c r="L8" s="3034"/>
      <c r="M8" s="3034" t="s">
        <v>1419</v>
      </c>
      <c r="N8" s="3034"/>
      <c r="O8" s="3034"/>
      <c r="P8" s="3034"/>
      <c r="Q8" s="3034"/>
      <c r="R8" s="3035" t="s">
        <v>2196</v>
      </c>
      <c r="S8" s="3034" t="s">
        <v>1418</v>
      </c>
      <c r="T8" s="3034"/>
      <c r="U8" s="3034"/>
      <c r="V8" s="3067" t="s">
        <v>1419</v>
      </c>
      <c r="W8" s="3068"/>
      <c r="X8" s="3069" t="s">
        <v>2197</v>
      </c>
    </row>
    <row r="9" spans="1:26" s="72" customFormat="1">
      <c r="A9" s="3066"/>
      <c r="B9" s="2122"/>
      <c r="C9" s="2123"/>
      <c r="D9" s="2093"/>
      <c r="E9" s="2093"/>
      <c r="F9" s="2093"/>
      <c r="G9" s="2093"/>
      <c r="H9" s="3070" t="s">
        <v>2198</v>
      </c>
      <c r="I9" s="3070" t="s">
        <v>2199</v>
      </c>
      <c r="J9" s="3071" t="s">
        <v>2200</v>
      </c>
      <c r="K9" s="3072" t="s">
        <v>2201</v>
      </c>
      <c r="L9" s="3073"/>
      <c r="M9" s="3071" t="s">
        <v>2198</v>
      </c>
      <c r="N9" s="3071" t="s">
        <v>2199</v>
      </c>
      <c r="O9" s="3071" t="s">
        <v>2200</v>
      </c>
      <c r="P9" s="3074" t="s">
        <v>2201</v>
      </c>
      <c r="Q9" s="3075"/>
      <c r="R9" s="3035"/>
      <c r="S9" s="3035" t="s">
        <v>2202</v>
      </c>
      <c r="T9" s="3035" t="s">
        <v>2203</v>
      </c>
      <c r="U9" s="3035" t="s">
        <v>2204</v>
      </c>
      <c r="V9" s="3035" t="s">
        <v>2202</v>
      </c>
      <c r="W9" s="3076" t="s">
        <v>2203</v>
      </c>
      <c r="X9" s="3069"/>
    </row>
    <row r="10" spans="1:26" s="72" customFormat="1" ht="12.75" customHeight="1">
      <c r="A10" s="3066"/>
      <c r="B10" s="2122"/>
      <c r="C10" s="2123"/>
      <c r="D10" s="2093"/>
      <c r="E10" s="2093"/>
      <c r="F10" s="2093"/>
      <c r="G10" s="2093"/>
      <c r="H10" s="141" t="s">
        <v>2205</v>
      </c>
      <c r="I10" s="141" t="s">
        <v>2206</v>
      </c>
      <c r="J10" s="1770" t="s">
        <v>2207</v>
      </c>
      <c r="K10" s="3077"/>
      <c r="L10" s="3078"/>
      <c r="M10" s="1770" t="s">
        <v>2205</v>
      </c>
      <c r="N10" s="1770" t="s">
        <v>2206</v>
      </c>
      <c r="O10" s="1770" t="s">
        <v>2207</v>
      </c>
      <c r="P10" s="3079"/>
      <c r="Q10" s="3080"/>
      <c r="R10" s="3035"/>
      <c r="S10" s="3035"/>
      <c r="T10" s="3035"/>
      <c r="U10" s="3035"/>
      <c r="V10" s="3035"/>
      <c r="W10" s="3076"/>
      <c r="X10" s="3069"/>
    </row>
    <row r="11" spans="1:26" s="72" customFormat="1" ht="12.75" customHeight="1">
      <c r="A11" s="3066"/>
      <c r="B11" s="2122"/>
      <c r="C11" s="2123"/>
      <c r="D11" s="2093"/>
      <c r="E11" s="2093"/>
      <c r="F11" s="2093"/>
      <c r="G11" s="2093"/>
      <c r="H11" s="141" t="s">
        <v>2208</v>
      </c>
      <c r="I11" s="141" t="s">
        <v>2208</v>
      </c>
      <c r="J11" s="1770" t="s">
        <v>2208</v>
      </c>
      <c r="K11" s="3081" t="s">
        <v>2209</v>
      </c>
      <c r="L11" s="3081" t="s">
        <v>2210</v>
      </c>
      <c r="M11" s="1770" t="s">
        <v>2208</v>
      </c>
      <c r="N11" s="1770" t="s">
        <v>2208</v>
      </c>
      <c r="O11" s="1770" t="s">
        <v>2208</v>
      </c>
      <c r="P11" s="3082" t="s">
        <v>2209</v>
      </c>
      <c r="Q11" s="3082" t="s">
        <v>2210</v>
      </c>
      <c r="R11" s="3035"/>
      <c r="S11" s="3035"/>
      <c r="T11" s="3035"/>
      <c r="U11" s="3035"/>
      <c r="V11" s="3035"/>
      <c r="W11" s="3076"/>
      <c r="X11" s="3069"/>
    </row>
    <row r="12" spans="1:26" s="72" customFormat="1" ht="12.75" customHeight="1">
      <c r="A12" s="3066"/>
      <c r="B12" s="2122"/>
      <c r="C12" s="2123"/>
      <c r="D12" s="2093"/>
      <c r="E12" s="2093"/>
      <c r="F12" s="2093"/>
      <c r="G12" s="2093"/>
      <c r="H12" s="141" t="s">
        <v>1531</v>
      </c>
      <c r="I12" s="141" t="s">
        <v>1531</v>
      </c>
      <c r="J12" s="1770" t="s">
        <v>1531</v>
      </c>
      <c r="K12" s="2124"/>
      <c r="L12" s="3083"/>
      <c r="M12" s="1770" t="s">
        <v>1531</v>
      </c>
      <c r="N12" s="1770" t="s">
        <v>1531</v>
      </c>
      <c r="O12" s="1770" t="s">
        <v>1531</v>
      </c>
      <c r="P12" s="2121"/>
      <c r="Q12" s="2121"/>
      <c r="R12" s="3082"/>
      <c r="S12" s="3082"/>
      <c r="T12" s="3082"/>
      <c r="U12" s="3082"/>
      <c r="V12" s="3082"/>
      <c r="W12" s="3081"/>
      <c r="X12" s="3084"/>
    </row>
    <row r="13" spans="1:26" ht="12.75" customHeight="1" thickBot="1">
      <c r="A13" s="3085" t="s">
        <v>1534</v>
      </c>
      <c r="B13" s="3086"/>
      <c r="C13" s="3087"/>
      <c r="D13" s="3088" t="s">
        <v>1535</v>
      </c>
      <c r="E13" s="3089" t="s">
        <v>1682</v>
      </c>
      <c r="F13" s="3090" t="s">
        <v>1539</v>
      </c>
      <c r="G13" s="3090" t="s">
        <v>1540</v>
      </c>
      <c r="H13" s="3090" t="s">
        <v>1541</v>
      </c>
      <c r="I13" s="3090" t="s">
        <v>1542</v>
      </c>
      <c r="J13" s="3090" t="s">
        <v>1543</v>
      </c>
      <c r="K13" s="3090" t="s">
        <v>1544</v>
      </c>
      <c r="L13" s="3089" t="s">
        <v>1545</v>
      </c>
      <c r="M13" s="3090" t="s">
        <v>1546</v>
      </c>
      <c r="N13" s="3089" t="s">
        <v>1547</v>
      </c>
      <c r="O13" s="3089" t="s">
        <v>1548</v>
      </c>
      <c r="P13" s="3089" t="s">
        <v>1549</v>
      </c>
      <c r="Q13" s="3090" t="s">
        <v>1550</v>
      </c>
      <c r="R13" s="3089" t="s">
        <v>1551</v>
      </c>
      <c r="S13" s="3090" t="s">
        <v>1552</v>
      </c>
      <c r="T13" s="3090" t="s">
        <v>1553</v>
      </c>
      <c r="U13" s="3091" t="s">
        <v>1554</v>
      </c>
      <c r="V13" s="3092" t="s">
        <v>1683</v>
      </c>
      <c r="W13" s="3093" t="s">
        <v>1924</v>
      </c>
      <c r="X13" s="3094" t="s">
        <v>2186</v>
      </c>
    </row>
    <row r="14" spans="1:26" ht="12.75" customHeight="1">
      <c r="A14" s="3095"/>
      <c r="B14" s="3096"/>
      <c r="C14" s="3097"/>
      <c r="D14" s="3098"/>
      <c r="E14" s="3098"/>
      <c r="F14" s="3098"/>
      <c r="G14" s="3098"/>
      <c r="H14" s="1771"/>
      <c r="I14" s="1771"/>
      <c r="J14" s="1771"/>
      <c r="K14" s="1771"/>
      <c r="L14" s="1771"/>
      <c r="M14" s="1771"/>
      <c r="N14" s="1771"/>
      <c r="O14" s="1771"/>
      <c r="P14" s="1771"/>
      <c r="Q14" s="1771"/>
      <c r="R14" s="1771"/>
      <c r="S14" s="1771"/>
      <c r="T14" s="1771"/>
      <c r="U14" s="1771"/>
      <c r="V14" s="1771"/>
      <c r="W14" s="1755"/>
      <c r="X14" s="3099"/>
    </row>
    <row r="15" spans="1:26" ht="12.75" customHeight="1">
      <c r="A15" s="475" t="s">
        <v>2211</v>
      </c>
      <c r="B15" s="368"/>
      <c r="C15" s="476"/>
      <c r="D15" s="462"/>
      <c r="E15" s="462"/>
      <c r="F15" s="462"/>
      <c r="G15" s="462"/>
      <c r="H15" s="463"/>
      <c r="I15" s="463"/>
      <c r="J15" s="463"/>
      <c r="K15" s="463"/>
      <c r="L15" s="463"/>
      <c r="M15" s="463"/>
      <c r="N15" s="463"/>
      <c r="O15" s="463"/>
      <c r="P15" s="463"/>
      <c r="Q15" s="463"/>
      <c r="R15" s="463"/>
      <c r="S15" s="463"/>
      <c r="T15" s="463"/>
      <c r="U15" s="463"/>
      <c r="V15" s="463"/>
      <c r="W15" s="1756"/>
      <c r="X15" s="464"/>
    </row>
    <row r="16" spans="1:26" ht="12.75" customHeight="1">
      <c r="A16" s="475"/>
      <c r="B16" s="368"/>
      <c r="C16" s="476"/>
      <c r="D16" s="462"/>
      <c r="E16" s="462"/>
      <c r="F16" s="462"/>
      <c r="G16" s="462"/>
      <c r="H16" s="463"/>
      <c r="I16" s="463"/>
      <c r="J16" s="463"/>
      <c r="K16" s="463"/>
      <c r="L16" s="463"/>
      <c r="M16" s="463"/>
      <c r="N16" s="463"/>
      <c r="O16" s="463"/>
      <c r="P16" s="463"/>
      <c r="Q16" s="463"/>
      <c r="R16" s="463"/>
      <c r="S16" s="463"/>
      <c r="T16" s="463"/>
      <c r="U16" s="463"/>
      <c r="V16" s="463"/>
      <c r="W16" s="1756"/>
      <c r="X16" s="464"/>
    </row>
    <row r="17" spans="1:24" s="3" customFormat="1" ht="12.75" customHeight="1">
      <c r="A17" s="477" t="s">
        <v>532</v>
      </c>
      <c r="B17" s="478"/>
      <c r="C17" s="479" t="s">
        <v>2212</v>
      </c>
      <c r="D17" s="465"/>
      <c r="E17" s="465"/>
      <c r="F17" s="465"/>
      <c r="G17" s="465"/>
      <c r="H17" s="466"/>
      <c r="I17" s="466"/>
      <c r="J17" s="466"/>
      <c r="K17" s="466"/>
      <c r="L17" s="466"/>
      <c r="M17" s="466"/>
      <c r="N17" s="466"/>
      <c r="O17" s="466"/>
      <c r="P17" s="466"/>
      <c r="Q17" s="466"/>
      <c r="R17" s="466"/>
      <c r="S17" s="466"/>
      <c r="T17" s="466"/>
      <c r="U17" s="466"/>
      <c r="V17" s="466"/>
      <c r="W17" s="1757"/>
      <c r="X17" s="467"/>
    </row>
    <row r="18" spans="1:24" ht="12.75" customHeight="1">
      <c r="A18" s="480"/>
      <c r="B18" s="481" t="s">
        <v>534</v>
      </c>
      <c r="C18" s="494"/>
      <c r="D18" s="495"/>
      <c r="E18" s="495"/>
      <c r="F18" s="495"/>
      <c r="G18" s="495"/>
      <c r="H18" s="495"/>
      <c r="I18" s="495"/>
      <c r="J18" s="495"/>
      <c r="K18" s="495"/>
      <c r="L18" s="495"/>
      <c r="M18" s="495"/>
      <c r="N18" s="495"/>
      <c r="O18" s="495"/>
      <c r="P18" s="495"/>
      <c r="Q18" s="495"/>
      <c r="R18" s="495"/>
      <c r="S18" s="495"/>
      <c r="T18" s="495"/>
      <c r="U18" s="495"/>
      <c r="V18" s="496"/>
      <c r="W18" s="1758"/>
      <c r="X18" s="497"/>
    </row>
    <row r="19" spans="1:24" ht="12.75" customHeight="1">
      <c r="A19" s="480"/>
      <c r="B19" s="481" t="s">
        <v>536</v>
      </c>
      <c r="C19" s="498"/>
      <c r="D19" s="499"/>
      <c r="E19" s="499"/>
      <c r="F19" s="499"/>
      <c r="G19" s="499"/>
      <c r="H19" s="499"/>
      <c r="I19" s="500"/>
      <c r="J19" s="500"/>
      <c r="K19" s="500"/>
      <c r="L19" s="500"/>
      <c r="M19" s="500"/>
      <c r="N19" s="500"/>
      <c r="O19" s="500"/>
      <c r="P19" s="500"/>
      <c r="Q19" s="500"/>
      <c r="R19" s="500"/>
      <c r="S19" s="500"/>
      <c r="T19" s="500"/>
      <c r="U19" s="500"/>
      <c r="V19" s="500"/>
      <c r="W19" s="1759"/>
      <c r="X19" s="501"/>
    </row>
    <row r="20" spans="1:24" ht="12.75" customHeight="1">
      <c r="A20" s="480"/>
      <c r="B20" s="481" t="s">
        <v>538</v>
      </c>
      <c r="C20" s="498"/>
      <c r="D20" s="499"/>
      <c r="E20" s="499"/>
      <c r="F20" s="499"/>
      <c r="G20" s="499"/>
      <c r="H20" s="499"/>
      <c r="I20" s="500"/>
      <c r="J20" s="500"/>
      <c r="K20" s="500"/>
      <c r="L20" s="500"/>
      <c r="M20" s="500"/>
      <c r="N20" s="500"/>
      <c r="O20" s="500"/>
      <c r="P20" s="500"/>
      <c r="Q20" s="500"/>
      <c r="R20" s="500"/>
      <c r="S20" s="500"/>
      <c r="T20" s="500"/>
      <c r="U20" s="500"/>
      <c r="V20" s="500"/>
      <c r="W20" s="1759"/>
      <c r="X20" s="501"/>
    </row>
    <row r="21" spans="1:24" ht="12.75" customHeight="1">
      <c r="A21" s="480"/>
      <c r="B21" s="368"/>
      <c r="C21" s="492"/>
      <c r="D21" s="493"/>
      <c r="E21" s="493"/>
      <c r="F21" s="493"/>
      <c r="G21" s="493"/>
      <c r="H21" s="488"/>
      <c r="I21" s="488"/>
      <c r="J21" s="488"/>
      <c r="K21" s="488"/>
      <c r="L21" s="488"/>
      <c r="M21" s="488"/>
      <c r="N21" s="488"/>
      <c r="O21" s="488"/>
      <c r="P21" s="488"/>
      <c r="Q21" s="488"/>
      <c r="R21" s="488"/>
      <c r="S21" s="488"/>
      <c r="T21" s="488"/>
      <c r="U21" s="488"/>
      <c r="V21" s="488"/>
      <c r="W21" s="1760"/>
      <c r="X21" s="489"/>
    </row>
    <row r="22" spans="1:24" ht="12.75" customHeight="1" thickBot="1">
      <c r="A22" s="480"/>
      <c r="B22" s="368"/>
      <c r="C22" s="476"/>
      <c r="D22" s="462"/>
      <c r="E22" s="462"/>
      <c r="F22" s="462"/>
      <c r="G22" s="462"/>
      <c r="H22" s="470"/>
      <c r="I22" s="470"/>
      <c r="J22" s="470"/>
      <c r="K22" s="470"/>
      <c r="L22" s="470"/>
      <c r="M22" s="470"/>
      <c r="N22" s="470"/>
      <c r="O22" s="470"/>
      <c r="P22" s="470"/>
      <c r="Q22" s="470"/>
      <c r="R22" s="470"/>
      <c r="S22" s="470"/>
      <c r="T22" s="470"/>
      <c r="U22" s="470"/>
      <c r="V22" s="470"/>
      <c r="W22" s="1761"/>
      <c r="X22" s="471"/>
    </row>
    <row r="23" spans="1:24" s="3" customFormat="1" ht="12.75" customHeight="1">
      <c r="A23" s="475" t="s">
        <v>2213</v>
      </c>
      <c r="B23" s="478"/>
      <c r="C23" s="479"/>
      <c r="D23" s="465"/>
      <c r="E23" s="465"/>
      <c r="F23" s="465"/>
      <c r="G23" s="465"/>
      <c r="H23" s="490"/>
      <c r="I23" s="490"/>
      <c r="J23" s="490"/>
      <c r="K23" s="490"/>
      <c r="L23" s="490"/>
      <c r="M23" s="490"/>
      <c r="N23" s="490"/>
      <c r="O23" s="490"/>
      <c r="P23" s="490"/>
      <c r="Q23" s="490"/>
      <c r="R23" s="490"/>
      <c r="S23" s="490"/>
      <c r="T23" s="490"/>
      <c r="U23" s="490"/>
      <c r="V23" s="490"/>
      <c r="W23" s="1762"/>
      <c r="X23" s="491"/>
    </row>
    <row r="24" spans="1:24" ht="12.75" customHeight="1">
      <c r="A24" s="480"/>
      <c r="B24" s="368"/>
      <c r="C24" s="476"/>
      <c r="D24" s="462"/>
      <c r="E24" s="462"/>
      <c r="F24" s="462"/>
      <c r="G24" s="462"/>
      <c r="H24" s="488"/>
      <c r="I24" s="488"/>
      <c r="J24" s="488"/>
      <c r="K24" s="488"/>
      <c r="L24" s="488"/>
      <c r="M24" s="488"/>
      <c r="N24" s="488"/>
      <c r="O24" s="488"/>
      <c r="P24" s="488"/>
      <c r="Q24" s="488"/>
      <c r="R24" s="488"/>
      <c r="S24" s="488"/>
      <c r="T24" s="488"/>
      <c r="U24" s="488"/>
      <c r="V24" s="488"/>
      <c r="W24" s="1760"/>
      <c r="X24" s="489"/>
    </row>
    <row r="25" spans="1:24" ht="12.75" customHeight="1">
      <c r="A25" s="475" t="s">
        <v>2214</v>
      </c>
      <c r="B25" s="368"/>
      <c r="C25" s="476"/>
      <c r="D25" s="462"/>
      <c r="E25" s="462"/>
      <c r="F25" s="462"/>
      <c r="G25" s="462"/>
      <c r="H25" s="463"/>
      <c r="I25" s="463"/>
      <c r="J25" s="463"/>
      <c r="K25" s="463"/>
      <c r="L25" s="463"/>
      <c r="M25" s="463"/>
      <c r="N25" s="463"/>
      <c r="O25" s="463"/>
      <c r="P25" s="463"/>
      <c r="Q25" s="463"/>
      <c r="R25" s="463"/>
      <c r="S25" s="463"/>
      <c r="T25" s="463"/>
      <c r="U25" s="463"/>
      <c r="V25" s="463"/>
      <c r="W25" s="1756"/>
      <c r="X25" s="464"/>
    </row>
    <row r="26" spans="1:24" ht="12.75" customHeight="1">
      <c r="A26" s="480"/>
      <c r="B26" s="368"/>
      <c r="C26" s="476"/>
      <c r="D26" s="462"/>
      <c r="E26" s="462"/>
      <c r="F26" s="462"/>
      <c r="G26" s="462"/>
      <c r="H26" s="463"/>
      <c r="I26" s="463"/>
      <c r="J26" s="463"/>
      <c r="K26" s="463"/>
      <c r="L26" s="463"/>
      <c r="M26" s="463"/>
      <c r="N26" s="463"/>
      <c r="O26" s="463"/>
      <c r="P26" s="463"/>
      <c r="Q26" s="463"/>
      <c r="R26" s="463"/>
      <c r="S26" s="463"/>
      <c r="T26" s="463"/>
      <c r="U26" s="463"/>
      <c r="V26" s="463"/>
      <c r="W26" s="1756"/>
      <c r="X26" s="464"/>
    </row>
    <row r="27" spans="1:24" s="3" customFormat="1" ht="12.75" customHeight="1">
      <c r="A27" s="477" t="s">
        <v>532</v>
      </c>
      <c r="B27" s="478"/>
      <c r="C27" s="479" t="s">
        <v>2215</v>
      </c>
      <c r="D27" s="465"/>
      <c r="E27" s="465"/>
      <c r="F27" s="465"/>
      <c r="G27" s="465"/>
      <c r="H27" s="466"/>
      <c r="I27" s="466"/>
      <c r="J27" s="466"/>
      <c r="K27" s="466"/>
      <c r="L27" s="466"/>
      <c r="M27" s="466"/>
      <c r="N27" s="466"/>
      <c r="O27" s="466"/>
      <c r="P27" s="466"/>
      <c r="Q27" s="466"/>
      <c r="R27" s="466"/>
      <c r="S27" s="466"/>
      <c r="T27" s="466"/>
      <c r="U27" s="466"/>
      <c r="V27" s="466"/>
      <c r="W27" s="1757"/>
      <c r="X27" s="467"/>
    </row>
    <row r="28" spans="1:24" ht="12.75" customHeight="1">
      <c r="A28" s="480"/>
      <c r="B28" s="481" t="s">
        <v>534</v>
      </c>
      <c r="C28" s="494"/>
      <c r="D28" s="495"/>
      <c r="E28" s="495"/>
      <c r="F28" s="495"/>
      <c r="G28" s="495"/>
      <c r="H28" s="495"/>
      <c r="I28" s="495"/>
      <c r="J28" s="495"/>
      <c r="K28" s="495"/>
      <c r="L28" s="495"/>
      <c r="M28" s="495"/>
      <c r="N28" s="495"/>
      <c r="O28" s="495"/>
      <c r="P28" s="495"/>
      <c r="Q28" s="495"/>
      <c r="R28" s="495"/>
      <c r="S28" s="495"/>
      <c r="T28" s="495"/>
      <c r="U28" s="495"/>
      <c r="V28" s="496"/>
      <c r="W28" s="1758"/>
      <c r="X28" s="497"/>
    </row>
    <row r="29" spans="1:24" ht="12.75" customHeight="1">
      <c r="A29" s="480"/>
      <c r="B29" s="481" t="s">
        <v>536</v>
      </c>
      <c r="C29" s="498"/>
      <c r="D29" s="499"/>
      <c r="E29" s="499"/>
      <c r="F29" s="499"/>
      <c r="G29" s="499"/>
      <c r="H29" s="499"/>
      <c r="I29" s="500"/>
      <c r="J29" s="500"/>
      <c r="K29" s="500"/>
      <c r="L29" s="500"/>
      <c r="M29" s="500"/>
      <c r="N29" s="500"/>
      <c r="O29" s="500"/>
      <c r="P29" s="500"/>
      <c r="Q29" s="500"/>
      <c r="R29" s="500"/>
      <c r="S29" s="500"/>
      <c r="T29" s="500"/>
      <c r="U29" s="500"/>
      <c r="V29" s="500"/>
      <c r="W29" s="1759"/>
      <c r="X29" s="501"/>
    </row>
    <row r="30" spans="1:24" ht="12.75" customHeight="1">
      <c r="A30" s="480"/>
      <c r="B30" s="481" t="s">
        <v>538</v>
      </c>
      <c r="C30" s="498"/>
      <c r="D30" s="499"/>
      <c r="E30" s="499"/>
      <c r="F30" s="499"/>
      <c r="G30" s="499"/>
      <c r="H30" s="499"/>
      <c r="I30" s="500"/>
      <c r="J30" s="500"/>
      <c r="K30" s="500"/>
      <c r="L30" s="500"/>
      <c r="M30" s="500"/>
      <c r="N30" s="500"/>
      <c r="O30" s="500"/>
      <c r="P30" s="500"/>
      <c r="Q30" s="500"/>
      <c r="R30" s="500"/>
      <c r="S30" s="500"/>
      <c r="T30" s="500"/>
      <c r="U30" s="500"/>
      <c r="V30" s="500"/>
      <c r="W30" s="1759"/>
      <c r="X30" s="501"/>
    </row>
    <row r="31" spans="1:24" ht="12.75" customHeight="1">
      <c r="A31" s="480"/>
      <c r="B31" s="368"/>
      <c r="C31" s="476"/>
      <c r="D31" s="462"/>
      <c r="E31" s="462"/>
      <c r="F31" s="462"/>
      <c r="G31" s="462"/>
      <c r="H31" s="463"/>
      <c r="I31" s="463"/>
      <c r="J31" s="463"/>
      <c r="K31" s="463"/>
      <c r="L31" s="463"/>
      <c r="M31" s="463"/>
      <c r="N31" s="463"/>
      <c r="O31" s="463"/>
      <c r="P31" s="463"/>
      <c r="Q31" s="463"/>
      <c r="R31" s="463"/>
      <c r="S31" s="463"/>
      <c r="T31" s="463"/>
      <c r="U31" s="463"/>
      <c r="V31" s="463"/>
      <c r="W31" s="1756"/>
      <c r="X31" s="464"/>
    </row>
    <row r="32" spans="1:24" s="3" customFormat="1" ht="12.75" customHeight="1">
      <c r="A32" s="477" t="s">
        <v>597</v>
      </c>
      <c r="B32" s="478"/>
      <c r="C32" s="479" t="s">
        <v>2216</v>
      </c>
      <c r="D32" s="465"/>
      <c r="E32" s="465"/>
      <c r="F32" s="465"/>
      <c r="G32" s="465"/>
      <c r="H32" s="466"/>
      <c r="I32" s="466"/>
      <c r="J32" s="466"/>
      <c r="K32" s="466"/>
      <c r="L32" s="466"/>
      <c r="M32" s="466"/>
      <c r="N32" s="466"/>
      <c r="O32" s="466"/>
      <c r="P32" s="466"/>
      <c r="Q32" s="466"/>
      <c r="R32" s="466"/>
      <c r="S32" s="466"/>
      <c r="T32" s="466"/>
      <c r="U32" s="466"/>
      <c r="V32" s="466"/>
      <c r="W32" s="1757"/>
      <c r="X32" s="467"/>
    </row>
    <row r="33" spans="1:24" ht="12.75" customHeight="1">
      <c r="A33" s="480"/>
      <c r="B33" s="481"/>
      <c r="C33" s="479" t="s">
        <v>1532</v>
      </c>
      <c r="D33" s="462"/>
      <c r="E33" s="462"/>
      <c r="F33" s="462"/>
      <c r="G33" s="462"/>
      <c r="H33" s="463"/>
      <c r="I33" s="463"/>
      <c r="J33" s="463"/>
      <c r="K33" s="463"/>
      <c r="L33" s="463"/>
      <c r="M33" s="463"/>
      <c r="N33" s="463"/>
      <c r="O33" s="463"/>
      <c r="P33" s="463"/>
      <c r="Q33" s="463"/>
      <c r="R33" s="463"/>
      <c r="S33" s="463"/>
      <c r="T33" s="463"/>
      <c r="U33" s="463"/>
      <c r="V33" s="468"/>
      <c r="W33" s="1763"/>
      <c r="X33" s="464"/>
    </row>
    <row r="34" spans="1:24" ht="12.75" customHeight="1">
      <c r="A34" s="480"/>
      <c r="B34" s="481" t="s">
        <v>534</v>
      </c>
      <c r="C34" s="494"/>
      <c r="D34" s="495"/>
      <c r="E34" s="495"/>
      <c r="F34" s="495"/>
      <c r="G34" s="495"/>
      <c r="H34" s="495"/>
      <c r="I34" s="495"/>
      <c r="J34" s="495"/>
      <c r="K34" s="495"/>
      <c r="L34" s="495"/>
      <c r="M34" s="495"/>
      <c r="N34" s="495"/>
      <c r="O34" s="495"/>
      <c r="P34" s="495"/>
      <c r="Q34" s="495"/>
      <c r="R34" s="495"/>
      <c r="S34" s="495"/>
      <c r="T34" s="495"/>
      <c r="U34" s="495"/>
      <c r="V34" s="496"/>
      <c r="W34" s="1758"/>
      <c r="X34" s="497"/>
    </row>
    <row r="35" spans="1:24" ht="12.75" customHeight="1">
      <c r="A35" s="480"/>
      <c r="B35" s="481" t="s">
        <v>536</v>
      </c>
      <c r="C35" s="498"/>
      <c r="D35" s="499"/>
      <c r="E35" s="499"/>
      <c r="F35" s="499"/>
      <c r="G35" s="499"/>
      <c r="H35" s="499"/>
      <c r="I35" s="500"/>
      <c r="J35" s="500"/>
      <c r="K35" s="500"/>
      <c r="L35" s="500"/>
      <c r="M35" s="500"/>
      <c r="N35" s="500"/>
      <c r="O35" s="500"/>
      <c r="P35" s="500"/>
      <c r="Q35" s="500"/>
      <c r="R35" s="500"/>
      <c r="S35" s="500"/>
      <c r="T35" s="500"/>
      <c r="U35" s="500"/>
      <c r="V35" s="500"/>
      <c r="W35" s="1759"/>
      <c r="X35" s="501"/>
    </row>
    <row r="36" spans="1:24" ht="12.75" customHeight="1">
      <c r="A36" s="480"/>
      <c r="B36" s="481" t="s">
        <v>538</v>
      </c>
      <c r="C36" s="498"/>
      <c r="D36" s="499"/>
      <c r="E36" s="499"/>
      <c r="F36" s="499"/>
      <c r="G36" s="499"/>
      <c r="H36" s="499"/>
      <c r="I36" s="500"/>
      <c r="J36" s="500"/>
      <c r="K36" s="500"/>
      <c r="L36" s="500"/>
      <c r="M36" s="500"/>
      <c r="N36" s="500"/>
      <c r="O36" s="500"/>
      <c r="P36" s="500"/>
      <c r="Q36" s="500"/>
      <c r="R36" s="500"/>
      <c r="S36" s="500"/>
      <c r="T36" s="500"/>
      <c r="U36" s="500"/>
      <c r="V36" s="500"/>
      <c r="W36" s="1759"/>
      <c r="X36" s="501"/>
    </row>
    <row r="37" spans="1:24" ht="12.75" customHeight="1">
      <c r="A37" s="480"/>
      <c r="B37" s="481"/>
      <c r="C37" s="479" t="s">
        <v>578</v>
      </c>
      <c r="D37" s="462"/>
      <c r="E37" s="462"/>
      <c r="F37" s="462"/>
      <c r="G37" s="462"/>
      <c r="H37" s="463"/>
      <c r="I37" s="468"/>
      <c r="J37" s="468"/>
      <c r="K37" s="468"/>
      <c r="L37" s="468"/>
      <c r="M37" s="468"/>
      <c r="N37" s="468"/>
      <c r="O37" s="468"/>
      <c r="P37" s="468"/>
      <c r="Q37" s="468"/>
      <c r="R37" s="468"/>
      <c r="S37" s="468"/>
      <c r="T37" s="468"/>
      <c r="U37" s="468"/>
      <c r="V37" s="468"/>
      <c r="W37" s="1763"/>
      <c r="X37" s="469"/>
    </row>
    <row r="38" spans="1:24" ht="12.75" customHeight="1">
      <c r="A38" s="480"/>
      <c r="B38" s="481" t="s">
        <v>534</v>
      </c>
      <c r="C38" s="494"/>
      <c r="D38" s="495"/>
      <c r="E38" s="495"/>
      <c r="F38" s="495"/>
      <c r="G38" s="495"/>
      <c r="H38" s="495"/>
      <c r="I38" s="495"/>
      <c r="J38" s="495"/>
      <c r="K38" s="495"/>
      <c r="L38" s="495"/>
      <c r="M38" s="495"/>
      <c r="N38" s="495"/>
      <c r="O38" s="495"/>
      <c r="P38" s="495"/>
      <c r="Q38" s="495"/>
      <c r="R38" s="495"/>
      <c r="S38" s="495"/>
      <c r="T38" s="495"/>
      <c r="U38" s="495"/>
      <c r="V38" s="496"/>
      <c r="W38" s="1758"/>
      <c r="X38" s="497"/>
    </row>
    <row r="39" spans="1:24" ht="12.75" customHeight="1">
      <c r="A39" s="480"/>
      <c r="B39" s="481" t="s">
        <v>536</v>
      </c>
      <c r="C39" s="498"/>
      <c r="D39" s="499"/>
      <c r="E39" s="499"/>
      <c r="F39" s="499"/>
      <c r="G39" s="499"/>
      <c r="H39" s="499"/>
      <c r="I39" s="500"/>
      <c r="J39" s="500"/>
      <c r="K39" s="500"/>
      <c r="L39" s="500"/>
      <c r="M39" s="500"/>
      <c r="N39" s="500"/>
      <c r="O39" s="500"/>
      <c r="P39" s="500"/>
      <c r="Q39" s="500"/>
      <c r="R39" s="500"/>
      <c r="S39" s="500"/>
      <c r="T39" s="500"/>
      <c r="U39" s="500"/>
      <c r="V39" s="500"/>
      <c r="W39" s="1759"/>
      <c r="X39" s="501"/>
    </row>
    <row r="40" spans="1:24" ht="12.75" customHeight="1">
      <c r="A40" s="480"/>
      <c r="B40" s="481" t="s">
        <v>538</v>
      </c>
      <c r="C40" s="498"/>
      <c r="D40" s="499"/>
      <c r="E40" s="499"/>
      <c r="F40" s="499"/>
      <c r="G40" s="499"/>
      <c r="H40" s="499"/>
      <c r="I40" s="500"/>
      <c r="J40" s="500"/>
      <c r="K40" s="500"/>
      <c r="L40" s="500"/>
      <c r="M40" s="500"/>
      <c r="N40" s="500"/>
      <c r="O40" s="500"/>
      <c r="P40" s="500"/>
      <c r="Q40" s="500"/>
      <c r="R40" s="500"/>
      <c r="S40" s="500"/>
      <c r="T40" s="500"/>
      <c r="U40" s="500"/>
      <c r="V40" s="500"/>
      <c r="W40" s="1759"/>
      <c r="X40" s="501"/>
    </row>
    <row r="41" spans="1:24" ht="12.75" customHeight="1">
      <c r="A41" s="480"/>
      <c r="B41" s="368"/>
      <c r="C41" s="476"/>
      <c r="D41" s="462"/>
      <c r="E41" s="462"/>
      <c r="F41" s="462"/>
      <c r="G41" s="462"/>
      <c r="H41" s="463"/>
      <c r="I41" s="463"/>
      <c r="J41" s="463"/>
      <c r="K41" s="463"/>
      <c r="L41" s="463"/>
      <c r="M41" s="463"/>
      <c r="N41" s="463"/>
      <c r="O41" s="463"/>
      <c r="P41" s="463"/>
      <c r="Q41" s="463"/>
      <c r="R41" s="463"/>
      <c r="S41" s="463"/>
      <c r="T41" s="463"/>
      <c r="U41" s="463"/>
      <c r="V41" s="463"/>
      <c r="W41" s="1756"/>
      <c r="X41" s="464"/>
    </row>
    <row r="42" spans="1:24" s="3" customFormat="1" ht="12.75" customHeight="1">
      <c r="A42" s="477" t="s">
        <v>2127</v>
      </c>
      <c r="B42" s="478"/>
      <c r="C42" s="479" t="s">
        <v>2217</v>
      </c>
      <c r="D42" s="465"/>
      <c r="E42" s="465"/>
      <c r="F42" s="465"/>
      <c r="G42" s="465"/>
      <c r="H42" s="466"/>
      <c r="I42" s="466"/>
      <c r="J42" s="466"/>
      <c r="K42" s="466"/>
      <c r="L42" s="466"/>
      <c r="M42" s="466"/>
      <c r="N42" s="466"/>
      <c r="O42" s="466"/>
      <c r="P42" s="466"/>
      <c r="Q42" s="466"/>
      <c r="R42" s="466"/>
      <c r="S42" s="466"/>
      <c r="T42" s="466"/>
      <c r="U42" s="466"/>
      <c r="V42" s="466"/>
      <c r="W42" s="1757"/>
      <c r="X42" s="467"/>
    </row>
    <row r="43" spans="1:24" ht="12.75" customHeight="1">
      <c r="A43" s="480"/>
      <c r="B43" s="481"/>
      <c r="C43" s="479" t="s">
        <v>1532</v>
      </c>
      <c r="D43" s="462"/>
      <c r="E43" s="462"/>
      <c r="F43" s="462"/>
      <c r="G43" s="462"/>
      <c r="H43" s="463"/>
      <c r="I43" s="463"/>
      <c r="J43" s="463"/>
      <c r="K43" s="463"/>
      <c r="L43" s="463"/>
      <c r="M43" s="463"/>
      <c r="N43" s="463"/>
      <c r="O43" s="463"/>
      <c r="P43" s="463"/>
      <c r="Q43" s="463"/>
      <c r="R43" s="463"/>
      <c r="S43" s="463"/>
      <c r="T43" s="463"/>
      <c r="U43" s="463"/>
      <c r="V43" s="468"/>
      <c r="W43" s="1763"/>
      <c r="X43" s="464"/>
    </row>
    <row r="44" spans="1:24" ht="12.75" customHeight="1">
      <c r="A44" s="480"/>
      <c r="B44" s="481" t="s">
        <v>534</v>
      </c>
      <c r="C44" s="494"/>
      <c r="D44" s="495"/>
      <c r="E44" s="495"/>
      <c r="F44" s="495"/>
      <c r="G44" s="495"/>
      <c r="H44" s="495"/>
      <c r="I44" s="495"/>
      <c r="J44" s="495"/>
      <c r="K44" s="495"/>
      <c r="L44" s="495"/>
      <c r="M44" s="495"/>
      <c r="N44" s="495"/>
      <c r="O44" s="495"/>
      <c r="P44" s="495"/>
      <c r="Q44" s="495"/>
      <c r="R44" s="495"/>
      <c r="S44" s="495"/>
      <c r="T44" s="495"/>
      <c r="U44" s="495"/>
      <c r="V44" s="496"/>
      <c r="W44" s="1758"/>
      <c r="X44" s="497"/>
    </row>
    <row r="45" spans="1:24" ht="12.75" customHeight="1">
      <c r="A45" s="480"/>
      <c r="B45" s="481" t="s">
        <v>536</v>
      </c>
      <c r="C45" s="498"/>
      <c r="D45" s="499"/>
      <c r="E45" s="499"/>
      <c r="F45" s="499"/>
      <c r="G45" s="499"/>
      <c r="H45" s="499"/>
      <c r="I45" s="500"/>
      <c r="J45" s="500"/>
      <c r="K45" s="500"/>
      <c r="L45" s="500"/>
      <c r="M45" s="500"/>
      <c r="N45" s="500"/>
      <c r="O45" s="500"/>
      <c r="P45" s="500"/>
      <c r="Q45" s="500"/>
      <c r="R45" s="500"/>
      <c r="S45" s="500"/>
      <c r="T45" s="500"/>
      <c r="U45" s="500"/>
      <c r="V45" s="500"/>
      <c r="W45" s="1759"/>
      <c r="X45" s="501"/>
    </row>
    <row r="46" spans="1:24" ht="12.75" customHeight="1">
      <c r="A46" s="480"/>
      <c r="B46" s="481" t="s">
        <v>538</v>
      </c>
      <c r="C46" s="498"/>
      <c r="D46" s="499"/>
      <c r="E46" s="499"/>
      <c r="F46" s="499"/>
      <c r="G46" s="499"/>
      <c r="H46" s="499"/>
      <c r="I46" s="500"/>
      <c r="J46" s="500"/>
      <c r="K46" s="500"/>
      <c r="L46" s="500"/>
      <c r="M46" s="500"/>
      <c r="N46" s="500"/>
      <c r="O46" s="500"/>
      <c r="P46" s="500"/>
      <c r="Q46" s="500"/>
      <c r="R46" s="500"/>
      <c r="S46" s="500"/>
      <c r="T46" s="500"/>
      <c r="U46" s="500"/>
      <c r="V46" s="500"/>
      <c r="W46" s="1759"/>
      <c r="X46" s="501"/>
    </row>
    <row r="47" spans="1:24" ht="12.75" customHeight="1">
      <c r="A47" s="480"/>
      <c r="B47" s="481"/>
      <c r="C47" s="479" t="s">
        <v>578</v>
      </c>
      <c r="D47" s="462"/>
      <c r="E47" s="462"/>
      <c r="F47" s="462"/>
      <c r="G47" s="462"/>
      <c r="H47" s="463"/>
      <c r="I47" s="468"/>
      <c r="J47" s="468"/>
      <c r="K47" s="468"/>
      <c r="L47" s="468"/>
      <c r="M47" s="468"/>
      <c r="N47" s="468"/>
      <c r="O47" s="468"/>
      <c r="P47" s="468"/>
      <c r="Q47" s="468"/>
      <c r="R47" s="468"/>
      <c r="S47" s="468"/>
      <c r="T47" s="468"/>
      <c r="U47" s="468"/>
      <c r="V47" s="468"/>
      <c r="W47" s="1763"/>
      <c r="X47" s="469"/>
    </row>
    <row r="48" spans="1:24" ht="12.75" customHeight="1">
      <c r="A48" s="480"/>
      <c r="B48" s="481" t="s">
        <v>534</v>
      </c>
      <c r="C48" s="494"/>
      <c r="D48" s="495"/>
      <c r="E48" s="495"/>
      <c r="F48" s="495"/>
      <c r="G48" s="495"/>
      <c r="H48" s="495"/>
      <c r="I48" s="495"/>
      <c r="J48" s="495"/>
      <c r="K48" s="495"/>
      <c r="L48" s="495"/>
      <c r="M48" s="495"/>
      <c r="N48" s="495"/>
      <c r="O48" s="495"/>
      <c r="P48" s="495"/>
      <c r="Q48" s="495"/>
      <c r="R48" s="495"/>
      <c r="S48" s="495"/>
      <c r="T48" s="495"/>
      <c r="U48" s="495"/>
      <c r="V48" s="496"/>
      <c r="W48" s="1758"/>
      <c r="X48" s="497"/>
    </row>
    <row r="49" spans="1:24" ht="12.75" customHeight="1">
      <c r="A49" s="480"/>
      <c r="B49" s="481" t="s">
        <v>536</v>
      </c>
      <c r="C49" s="498"/>
      <c r="D49" s="499"/>
      <c r="E49" s="499"/>
      <c r="F49" s="499"/>
      <c r="G49" s="499"/>
      <c r="H49" s="499"/>
      <c r="I49" s="500"/>
      <c r="J49" s="500"/>
      <c r="K49" s="500"/>
      <c r="L49" s="500"/>
      <c r="M49" s="500"/>
      <c r="N49" s="500"/>
      <c r="O49" s="500"/>
      <c r="P49" s="500"/>
      <c r="Q49" s="500"/>
      <c r="R49" s="500"/>
      <c r="S49" s="500"/>
      <c r="T49" s="500"/>
      <c r="U49" s="500"/>
      <c r="V49" s="500"/>
      <c r="W49" s="1759"/>
      <c r="X49" s="501"/>
    </row>
    <row r="50" spans="1:24" ht="12.75" customHeight="1">
      <c r="A50" s="480"/>
      <c r="B50" s="481" t="s">
        <v>538</v>
      </c>
      <c r="C50" s="498"/>
      <c r="D50" s="499"/>
      <c r="E50" s="499"/>
      <c r="F50" s="499"/>
      <c r="G50" s="499"/>
      <c r="H50" s="499"/>
      <c r="I50" s="500"/>
      <c r="J50" s="500"/>
      <c r="K50" s="500"/>
      <c r="L50" s="500"/>
      <c r="M50" s="500"/>
      <c r="N50" s="500"/>
      <c r="O50" s="500"/>
      <c r="P50" s="500"/>
      <c r="Q50" s="500"/>
      <c r="R50" s="500"/>
      <c r="S50" s="500"/>
      <c r="T50" s="500"/>
      <c r="U50" s="500"/>
      <c r="V50" s="500"/>
      <c r="W50" s="1759"/>
      <c r="X50" s="501"/>
    </row>
    <row r="51" spans="1:24" ht="12.75" customHeight="1" thickBot="1">
      <c r="A51" s="480"/>
      <c r="B51" s="368"/>
      <c r="C51" s="476"/>
      <c r="D51" s="462"/>
      <c r="E51" s="462"/>
      <c r="F51" s="462"/>
      <c r="G51" s="462"/>
      <c r="H51" s="470"/>
      <c r="I51" s="470"/>
      <c r="J51" s="470"/>
      <c r="K51" s="470"/>
      <c r="L51" s="470"/>
      <c r="M51" s="470"/>
      <c r="N51" s="470"/>
      <c r="O51" s="470"/>
      <c r="P51" s="470"/>
      <c r="Q51" s="470"/>
      <c r="R51" s="470"/>
      <c r="S51" s="470"/>
      <c r="T51" s="470"/>
      <c r="U51" s="470"/>
      <c r="V51" s="470"/>
      <c r="W51" s="1761"/>
      <c r="X51" s="471"/>
    </row>
    <row r="52" spans="1:24" s="3" customFormat="1" ht="12.75" customHeight="1">
      <c r="A52" s="475" t="s">
        <v>2218</v>
      </c>
      <c r="B52" s="478"/>
      <c r="C52" s="479"/>
      <c r="D52" s="465"/>
      <c r="E52" s="465"/>
      <c r="F52" s="465"/>
      <c r="G52" s="465"/>
      <c r="H52" s="490"/>
      <c r="I52" s="490"/>
      <c r="J52" s="490"/>
      <c r="K52" s="490"/>
      <c r="L52" s="490"/>
      <c r="M52" s="490"/>
      <c r="N52" s="490"/>
      <c r="O52" s="490"/>
      <c r="P52" s="490"/>
      <c r="Q52" s="490"/>
      <c r="R52" s="490"/>
      <c r="S52" s="490"/>
      <c r="T52" s="490"/>
      <c r="U52" s="490"/>
      <c r="V52" s="490"/>
      <c r="W52" s="1762"/>
      <c r="X52" s="491"/>
    </row>
    <row r="53" spans="1:24" ht="12.75" customHeight="1">
      <c r="A53" s="480"/>
      <c r="B53" s="368"/>
      <c r="C53" s="476"/>
      <c r="D53" s="462"/>
      <c r="E53" s="462"/>
      <c r="F53" s="462"/>
      <c r="G53" s="462"/>
      <c r="H53" s="488"/>
      <c r="I53" s="488"/>
      <c r="J53" s="488"/>
      <c r="K53" s="488"/>
      <c r="L53" s="488"/>
      <c r="M53" s="488"/>
      <c r="N53" s="488"/>
      <c r="O53" s="488"/>
      <c r="P53" s="488"/>
      <c r="Q53" s="488"/>
      <c r="R53" s="488"/>
      <c r="S53" s="488"/>
      <c r="T53" s="488"/>
      <c r="U53" s="488"/>
      <c r="V53" s="488"/>
      <c r="W53" s="1760"/>
      <c r="X53" s="489"/>
    </row>
    <row r="54" spans="1:24" ht="12.75" customHeight="1" thickBot="1">
      <c r="A54" s="482"/>
      <c r="B54" s="483"/>
      <c r="C54" s="484"/>
      <c r="D54" s="472"/>
      <c r="E54" s="472"/>
      <c r="F54" s="472"/>
      <c r="G54" s="472"/>
      <c r="H54" s="470"/>
      <c r="I54" s="470"/>
      <c r="J54" s="470"/>
      <c r="K54" s="470"/>
      <c r="L54" s="470"/>
      <c r="M54" s="470"/>
      <c r="N54" s="470"/>
      <c r="O54" s="470"/>
      <c r="P54" s="470"/>
      <c r="Q54" s="470"/>
      <c r="R54" s="470"/>
      <c r="S54" s="470"/>
      <c r="T54" s="470"/>
      <c r="U54" s="470"/>
      <c r="V54" s="470"/>
      <c r="W54" s="1761"/>
      <c r="X54" s="471"/>
    </row>
    <row r="55" spans="1:24" ht="12.75" customHeight="1">
      <c r="A55" s="3100" t="s">
        <v>2145</v>
      </c>
      <c r="B55" s="1242"/>
      <c r="C55" s="3101"/>
      <c r="D55" s="1737"/>
      <c r="E55" s="1737"/>
      <c r="F55" s="1737"/>
      <c r="G55" s="1737"/>
      <c r="H55" s="1772"/>
      <c r="I55" s="1772"/>
      <c r="J55" s="1772"/>
      <c r="K55" s="1772"/>
      <c r="L55" s="1772"/>
      <c r="M55" s="1772"/>
      <c r="N55" s="1772"/>
      <c r="O55" s="1772"/>
      <c r="P55" s="1772"/>
      <c r="Q55" s="1772"/>
      <c r="R55" s="1772"/>
      <c r="S55" s="1772"/>
      <c r="T55" s="1772"/>
      <c r="U55" s="1772"/>
      <c r="V55" s="1772"/>
      <c r="W55" s="1764"/>
      <c r="X55" s="1254"/>
    </row>
    <row r="56" spans="1:24" ht="12.75" customHeight="1">
      <c r="A56" s="485" t="s">
        <v>2219</v>
      </c>
      <c r="B56" s="406"/>
      <c r="C56" s="347" t="s">
        <v>2220</v>
      </c>
      <c r="D56" s="473"/>
      <c r="E56" s="473"/>
      <c r="F56" s="473"/>
      <c r="G56" s="473"/>
      <c r="H56" s="880"/>
      <c r="I56" s="880"/>
      <c r="J56" s="880"/>
      <c r="K56" s="880"/>
      <c r="L56" s="880"/>
      <c r="M56" s="880"/>
      <c r="N56" s="880"/>
      <c r="O56" s="880"/>
      <c r="P56" s="880"/>
      <c r="Q56" s="880"/>
      <c r="R56" s="880"/>
      <c r="S56" s="880"/>
      <c r="T56" s="880"/>
      <c r="U56" s="880"/>
      <c r="V56" s="880"/>
      <c r="W56" s="1765"/>
      <c r="X56" s="881"/>
    </row>
    <row r="57" spans="1:24" ht="12.75" customHeight="1" thickBot="1">
      <c r="A57" s="485"/>
      <c r="B57" s="406"/>
      <c r="C57" s="347" t="s">
        <v>2221</v>
      </c>
      <c r="D57" s="473"/>
      <c r="E57" s="473"/>
      <c r="F57" s="473"/>
      <c r="G57" s="473"/>
      <c r="H57" s="882"/>
      <c r="I57" s="882"/>
      <c r="J57" s="882"/>
      <c r="K57" s="882"/>
      <c r="L57" s="882"/>
      <c r="M57" s="882"/>
      <c r="N57" s="882"/>
      <c r="O57" s="882"/>
      <c r="P57" s="882"/>
      <c r="Q57" s="882"/>
      <c r="R57" s="882"/>
      <c r="S57" s="882"/>
      <c r="T57" s="882"/>
      <c r="U57" s="882"/>
      <c r="V57" s="882"/>
      <c r="W57" s="1766"/>
      <c r="X57" s="883"/>
    </row>
    <row r="58" spans="1:24" ht="12.75" customHeight="1">
      <c r="A58" s="485" t="s">
        <v>2222</v>
      </c>
      <c r="B58" s="308"/>
      <c r="C58" s="347"/>
      <c r="D58" s="473"/>
      <c r="E58" s="473"/>
      <c r="F58" s="473"/>
      <c r="G58" s="473"/>
      <c r="H58" s="502">
        <f>SUM(H55:H56)</f>
        <v>0</v>
      </c>
      <c r="I58" s="502">
        <f t="shared" ref="I58:X58" si="0">SUM(I55:I56)</f>
        <v>0</v>
      </c>
      <c r="J58" s="502">
        <f t="shared" si="0"/>
        <v>0</v>
      </c>
      <c r="K58" s="502">
        <f t="shared" si="0"/>
        <v>0</v>
      </c>
      <c r="L58" s="502">
        <f t="shared" si="0"/>
        <v>0</v>
      </c>
      <c r="M58" s="502">
        <f t="shared" si="0"/>
        <v>0</v>
      </c>
      <c r="N58" s="502">
        <f t="shared" si="0"/>
        <v>0</v>
      </c>
      <c r="O58" s="502"/>
      <c r="P58" s="502">
        <f t="shared" si="0"/>
        <v>0</v>
      </c>
      <c r="Q58" s="502">
        <f t="shared" si="0"/>
        <v>0</v>
      </c>
      <c r="R58" s="502">
        <f t="shared" si="0"/>
        <v>0</v>
      </c>
      <c r="S58" s="502">
        <f t="shared" si="0"/>
        <v>0</v>
      </c>
      <c r="T58" s="502">
        <f t="shared" si="0"/>
        <v>0</v>
      </c>
      <c r="U58" s="502">
        <f t="shared" si="0"/>
        <v>0</v>
      </c>
      <c r="V58" s="502">
        <f t="shared" si="0"/>
        <v>0</v>
      </c>
      <c r="W58" s="1767"/>
      <c r="X58" s="503">
        <f t="shared" si="0"/>
        <v>0</v>
      </c>
    </row>
    <row r="59" spans="1:24" ht="12.75" customHeight="1" thickBot="1">
      <c r="A59" s="486" t="s">
        <v>2223</v>
      </c>
      <c r="B59" s="487"/>
      <c r="C59" s="349" t="s">
        <v>2224</v>
      </c>
      <c r="D59" s="474"/>
      <c r="E59" s="474"/>
      <c r="F59" s="474"/>
      <c r="G59" s="474"/>
      <c r="H59" s="440"/>
      <c r="I59" s="440"/>
      <c r="J59" s="440"/>
      <c r="K59" s="440"/>
      <c r="L59" s="440"/>
      <c r="M59" s="440"/>
      <c r="N59" s="440"/>
      <c r="O59" s="440"/>
      <c r="P59" s="440"/>
      <c r="Q59" s="440"/>
      <c r="R59" s="440"/>
      <c r="S59" s="440"/>
      <c r="T59" s="440"/>
      <c r="U59" s="440"/>
      <c r="V59" s="440"/>
      <c r="W59" s="1768"/>
      <c r="X59" s="442"/>
    </row>
    <row r="60" spans="1:24" ht="12.75" customHeight="1">
      <c r="A60" s="3102" t="s">
        <v>2225</v>
      </c>
      <c r="B60" s="3103"/>
      <c r="C60" s="1736"/>
      <c r="D60" s="1736"/>
      <c r="E60" s="1736"/>
      <c r="F60" s="1736"/>
      <c r="G60" s="1736"/>
      <c r="H60" s="1773"/>
      <c r="I60" s="1773"/>
      <c r="J60" s="1773"/>
      <c r="K60" s="1773"/>
      <c r="L60" s="1773"/>
      <c r="M60" s="1773"/>
      <c r="N60" s="1773"/>
      <c r="O60" s="1773"/>
      <c r="P60" s="1773"/>
      <c r="Q60" s="1773"/>
      <c r="R60" s="1773"/>
      <c r="S60" s="1773"/>
      <c r="T60" s="1773"/>
      <c r="U60" s="1773"/>
      <c r="V60" s="1773"/>
      <c r="W60" s="1769"/>
      <c r="X60" s="3104"/>
    </row>
    <row r="61" spans="1:24" ht="12.75" customHeight="1">
      <c r="H61" s="217"/>
      <c r="I61" s="217"/>
      <c r="J61" s="217"/>
      <c r="K61" s="217"/>
      <c r="L61" s="217"/>
      <c r="M61" s="217"/>
      <c r="N61" s="217"/>
      <c r="O61" s="217"/>
      <c r="P61" s="217"/>
      <c r="Q61" s="217"/>
      <c r="R61" s="217"/>
      <c r="S61" s="217"/>
      <c r="T61" s="217"/>
      <c r="U61" s="217"/>
      <c r="V61" s="217"/>
      <c r="W61" s="217"/>
      <c r="X61" s="217"/>
    </row>
    <row r="62" spans="1:24" ht="12.75" customHeight="1">
      <c r="A62" s="2101" t="s">
        <v>2084</v>
      </c>
      <c r="B62" s="2101"/>
      <c r="C62" s="2101"/>
      <c r="H62" s="217"/>
      <c r="I62" s="217"/>
      <c r="J62" s="217"/>
      <c r="K62" s="217"/>
      <c r="L62" s="217"/>
      <c r="M62" s="217"/>
      <c r="N62" s="217"/>
      <c r="O62" s="217"/>
      <c r="P62" s="217"/>
      <c r="Q62" s="217"/>
      <c r="R62" s="217"/>
      <c r="S62" s="217"/>
      <c r="T62" s="217"/>
      <c r="U62" s="217"/>
      <c r="V62" s="217"/>
      <c r="W62" s="217"/>
      <c r="X62" s="217"/>
    </row>
    <row r="63" spans="1:24" ht="12.75" customHeight="1">
      <c r="A63" s="168">
        <v>1</v>
      </c>
      <c r="B63" s="1301" t="s">
        <v>2226</v>
      </c>
      <c r="C63" s="1357"/>
      <c r="H63" s="217"/>
      <c r="I63" s="217"/>
      <c r="J63" s="217"/>
      <c r="K63" s="217"/>
      <c r="L63" s="217"/>
      <c r="M63" s="217"/>
      <c r="N63" s="217"/>
      <c r="O63" s="217"/>
      <c r="P63" s="217"/>
      <c r="Q63" s="217"/>
      <c r="R63" s="217"/>
      <c r="S63" s="217"/>
      <c r="T63" s="217"/>
      <c r="U63" s="217"/>
      <c r="V63" s="217"/>
      <c r="W63" s="217"/>
      <c r="X63" s="217"/>
    </row>
    <row r="64" spans="1:24" ht="12.75" customHeight="1">
      <c r="A64" s="168">
        <v>2</v>
      </c>
      <c r="B64" s="1366" t="s">
        <v>2227</v>
      </c>
      <c r="H64" s="217"/>
      <c r="I64" s="217"/>
      <c r="J64" s="217"/>
      <c r="K64" s="217"/>
      <c r="L64" s="217"/>
      <c r="M64" s="217"/>
      <c r="N64" s="217"/>
      <c r="O64" s="217"/>
      <c r="P64" s="217"/>
      <c r="Q64" s="217"/>
      <c r="R64" s="217"/>
      <c r="S64" s="217"/>
      <c r="T64" s="217"/>
      <c r="U64" s="217"/>
      <c r="V64" s="217"/>
      <c r="W64" s="217"/>
      <c r="X64" s="217"/>
    </row>
    <row r="65" spans="1:24" ht="12.75" customHeight="1">
      <c r="A65" s="168">
        <v>3</v>
      </c>
      <c r="B65" s="134" t="s">
        <v>2228</v>
      </c>
      <c r="H65" s="217"/>
      <c r="I65" s="217"/>
      <c r="J65" s="217"/>
      <c r="K65" s="217"/>
      <c r="L65" s="217"/>
      <c r="M65" s="217"/>
      <c r="N65" s="217"/>
      <c r="O65" s="217"/>
      <c r="P65" s="217"/>
      <c r="Q65" s="217"/>
      <c r="R65" s="217"/>
      <c r="S65" s="217"/>
      <c r="T65" s="217"/>
      <c r="U65" s="217"/>
      <c r="V65" s="217"/>
      <c r="W65" s="217"/>
      <c r="X65" s="217"/>
    </row>
    <row r="66" spans="1:24" ht="12.75" customHeight="1">
      <c r="A66" s="1">
        <v>4</v>
      </c>
      <c r="B66" s="1" t="s">
        <v>2229</v>
      </c>
      <c r="H66" s="217"/>
      <c r="I66" s="217"/>
      <c r="J66" s="217"/>
      <c r="K66" s="217"/>
      <c r="L66" s="217"/>
      <c r="M66" s="217"/>
      <c r="N66" s="217"/>
      <c r="O66" s="217"/>
      <c r="P66" s="217"/>
      <c r="Q66" s="217"/>
      <c r="R66" s="217"/>
      <c r="S66" s="217"/>
      <c r="T66" s="217"/>
      <c r="U66" s="217"/>
      <c r="V66" s="217"/>
      <c r="W66" s="217"/>
      <c r="X66" s="217"/>
    </row>
    <row r="67" spans="1:24" ht="12.75" customHeight="1">
      <c r="A67" s="1">
        <v>5</v>
      </c>
      <c r="B67" s="11" t="s">
        <v>2230</v>
      </c>
    </row>
  </sheetData>
  <mergeCells count="27">
    <mergeCell ref="A13:C13"/>
    <mergeCell ref="A7:C12"/>
    <mergeCell ref="R8:R12"/>
    <mergeCell ref="K11:K12"/>
    <mergeCell ref="L11:L12"/>
    <mergeCell ref="K9:L10"/>
    <mergeCell ref="P9:Q10"/>
    <mergeCell ref="G7:G12"/>
    <mergeCell ref="F7:F12"/>
    <mergeCell ref="D7:D12"/>
    <mergeCell ref="E7:E12"/>
    <mergeCell ref="A62:C62"/>
    <mergeCell ref="A4:X4"/>
    <mergeCell ref="A2:X2"/>
    <mergeCell ref="T9:T12"/>
    <mergeCell ref="W9:W12"/>
    <mergeCell ref="H7:R7"/>
    <mergeCell ref="S7:X7"/>
    <mergeCell ref="S9:S12"/>
    <mergeCell ref="S8:U8"/>
    <mergeCell ref="X8:X12"/>
    <mergeCell ref="U9:U12"/>
    <mergeCell ref="V9:V12"/>
    <mergeCell ref="H8:L8"/>
    <mergeCell ref="M8:Q8"/>
    <mergeCell ref="P11:P12"/>
    <mergeCell ref="Q11:Q12"/>
  </mergeCells>
  <hyperlinks>
    <hyperlink ref="Z1" location="Content!A1" display="Content" xr:uid="{116DC568-ACA8-41EF-8D8A-25EC2189E84D}"/>
    <hyperlink ref="Z2" location="'P4 E2 - SFP - Asset'!A1" display="SFP-Asset" xr:uid="{3A9517B3-E39B-40E1-BF22-3DDB88DD5F96}"/>
    <hyperlink ref="Z3" location="'P5 E2 - SFP - Liab, NW '!A1" display="SFP-Liab and NW" xr:uid="{B1385D3E-2B41-4DC0-8097-08AC3F728814}"/>
    <hyperlink ref="Z4" location="'P6 E3 - SCI'!A1" display="SCI" xr:uid="{145F72FF-7B76-4986-84F3-F99A32FDE429}"/>
  </hyperlinks>
  <printOptions horizontalCentered="1"/>
  <pageMargins left="0.2" right="0.2" top="1.25" bottom="0.75" header="0.3" footer="0.3"/>
  <pageSetup paperSize="5" scale="50" fitToHeight="0"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5">
    <tabColor rgb="FFFF99CC"/>
    <pageSetUpPr fitToPage="1"/>
  </sheetPr>
  <dimension ref="A1:R30"/>
  <sheetViews>
    <sheetView showGridLines="0" topLeftCell="E1" zoomScale="90" zoomScaleNormal="90" zoomScaleSheetLayoutView="75" zoomScalePageLayoutView="50" workbookViewId="0">
      <selection activeCell="R2" sqref="R2"/>
    </sheetView>
  </sheetViews>
  <sheetFormatPr defaultColWidth="9.140625" defaultRowHeight="12.75" customHeight="1"/>
  <cols>
    <col min="1" max="1" width="3.28515625" style="1" customWidth="1"/>
    <col min="2" max="2" width="31.85546875" style="1" bestFit="1" customWidth="1"/>
    <col min="3" max="3" width="24.42578125" style="1" customWidth="1"/>
    <col min="4" max="4" width="16.85546875" style="1" customWidth="1"/>
    <col min="5" max="5" width="23.28515625" style="1" customWidth="1"/>
    <col min="6" max="6" width="13.42578125" style="1" customWidth="1"/>
    <col min="7" max="7" width="12.85546875" style="1" customWidth="1"/>
    <col min="8" max="9" width="15.7109375" style="2" customWidth="1"/>
    <col min="10" max="13" width="14.28515625" style="2" customWidth="1"/>
    <col min="14" max="15" width="15.7109375" style="2" customWidth="1"/>
    <col min="16" max="16" width="12.42578125" style="1" customWidth="1"/>
    <col min="17" max="17" width="8" style="1" customWidth="1"/>
    <col min="18" max="18" width="21.5703125" style="1" bestFit="1" customWidth="1"/>
    <col min="19" max="16384" width="9.140625" style="1"/>
  </cols>
  <sheetData>
    <row r="1" spans="1:18" s="30" customFormat="1" ht="15.2" customHeight="1" thickTop="1" thickBot="1">
      <c r="H1" s="215"/>
      <c r="I1" s="215"/>
      <c r="J1" s="215"/>
      <c r="K1" s="215"/>
      <c r="L1" s="215"/>
      <c r="M1" s="215"/>
      <c r="N1" s="215"/>
      <c r="O1" s="215"/>
      <c r="Q1" s="143"/>
      <c r="R1" s="865" t="s">
        <v>263</v>
      </c>
    </row>
    <row r="2" spans="1:18" s="30" customFormat="1" ht="15.2" customHeight="1" thickTop="1" thickBot="1">
      <c r="B2" s="1961" t="s">
        <v>594</v>
      </c>
      <c r="C2" s="1961"/>
      <c r="D2" s="1961"/>
      <c r="E2" s="1961"/>
      <c r="F2" s="1961"/>
      <c r="G2" s="1961"/>
      <c r="H2" s="1961"/>
      <c r="I2" s="1961"/>
      <c r="J2" s="1961"/>
      <c r="K2" s="1961"/>
      <c r="L2" s="1961"/>
      <c r="M2" s="1961"/>
      <c r="N2" s="1961"/>
      <c r="O2" s="1961"/>
      <c r="P2" s="1961"/>
      <c r="R2" s="865" t="s">
        <v>2040</v>
      </c>
    </row>
    <row r="3" spans="1:18" s="30" customFormat="1" ht="15.2" customHeight="1" thickTop="1" thickBot="1">
      <c r="H3" s="215"/>
      <c r="I3" s="215"/>
      <c r="J3" s="215"/>
      <c r="K3" s="215"/>
      <c r="L3" s="215"/>
      <c r="M3" s="215"/>
      <c r="N3" s="215"/>
      <c r="O3" s="215"/>
      <c r="R3" s="865" t="s">
        <v>2041</v>
      </c>
    </row>
    <row r="4" spans="1:18" s="30" customFormat="1" ht="15.2" customHeight="1" thickTop="1" thickBot="1">
      <c r="B4" s="1960" t="s">
        <v>2231</v>
      </c>
      <c r="C4" s="1960"/>
      <c r="D4" s="1960"/>
      <c r="E4" s="1960"/>
      <c r="F4" s="1960"/>
      <c r="G4" s="1960"/>
      <c r="H4" s="1960"/>
      <c r="I4" s="1960"/>
      <c r="J4" s="1960"/>
      <c r="K4" s="1960"/>
      <c r="L4" s="1960"/>
      <c r="M4" s="1960"/>
      <c r="N4" s="1960"/>
      <c r="O4" s="1960"/>
      <c r="P4" s="1960"/>
      <c r="R4" s="865" t="s">
        <v>2043</v>
      </c>
    </row>
    <row r="5" spans="1:18" s="30" customFormat="1" ht="14.1" customHeight="1" thickTop="1">
      <c r="H5" s="215"/>
      <c r="I5" s="215"/>
      <c r="J5" s="215"/>
      <c r="K5" s="215"/>
      <c r="L5" s="215"/>
      <c r="M5" s="215"/>
      <c r="N5" s="215"/>
      <c r="O5" s="215"/>
    </row>
    <row r="6" spans="1:18" ht="14.1" customHeight="1" thickBot="1">
      <c r="H6" s="217"/>
      <c r="I6" s="217"/>
      <c r="J6" s="217"/>
      <c r="K6" s="217"/>
      <c r="L6" s="217"/>
      <c r="M6" s="217"/>
      <c r="N6" s="217"/>
      <c r="O6" s="217"/>
    </row>
    <row r="7" spans="1:18" s="41" customFormat="1" ht="12.75" customHeight="1">
      <c r="A7" s="2862" t="s">
        <v>2092</v>
      </c>
      <c r="B7" s="2864"/>
      <c r="C7" s="2866" t="s">
        <v>2232</v>
      </c>
      <c r="D7" s="2866" t="s">
        <v>2233</v>
      </c>
      <c r="E7" s="2866" t="s">
        <v>2234</v>
      </c>
      <c r="F7" s="2866" t="s">
        <v>2235</v>
      </c>
      <c r="G7" s="2866" t="s">
        <v>2236</v>
      </c>
      <c r="H7" s="2867" t="s">
        <v>2237</v>
      </c>
      <c r="I7" s="2867" t="s">
        <v>2238</v>
      </c>
      <c r="J7" s="3030" t="s">
        <v>107</v>
      </c>
      <c r="K7" s="3030"/>
      <c r="L7" s="3030"/>
      <c r="M7" s="3030"/>
      <c r="N7" s="2867" t="s">
        <v>2239</v>
      </c>
      <c r="O7" s="2867" t="s">
        <v>2240</v>
      </c>
      <c r="P7" s="2869" t="s">
        <v>2021</v>
      </c>
    </row>
    <row r="8" spans="1:18" s="41" customFormat="1" ht="12.75" customHeight="1">
      <c r="A8" s="2870"/>
      <c r="B8" s="1990"/>
      <c r="C8" s="1998"/>
      <c r="D8" s="1998"/>
      <c r="E8" s="1998"/>
      <c r="F8" s="1998"/>
      <c r="G8" s="1998"/>
      <c r="H8" s="2092"/>
      <c r="I8" s="2092"/>
      <c r="J8" s="2871" t="s">
        <v>2241</v>
      </c>
      <c r="K8" s="2871" t="s">
        <v>2242</v>
      </c>
      <c r="L8" s="2871" t="s">
        <v>2243</v>
      </c>
      <c r="M8" s="2871" t="s">
        <v>2244</v>
      </c>
      <c r="N8" s="2092"/>
      <c r="O8" s="2092"/>
      <c r="P8" s="2091"/>
    </row>
    <row r="9" spans="1:18" s="41" customFormat="1" ht="12.75" customHeight="1">
      <c r="A9" s="2870"/>
      <c r="B9" s="1990"/>
      <c r="C9" s="1998"/>
      <c r="D9" s="1998"/>
      <c r="E9" s="1998"/>
      <c r="F9" s="1998"/>
      <c r="G9" s="1998"/>
      <c r="H9" s="2092"/>
      <c r="I9" s="2092"/>
      <c r="J9" s="2092"/>
      <c r="K9" s="2092"/>
      <c r="L9" s="2092"/>
      <c r="M9" s="2092"/>
      <c r="N9" s="2092"/>
      <c r="O9" s="2092"/>
      <c r="P9" s="2091"/>
    </row>
    <row r="10" spans="1:18" s="41" customFormat="1" ht="12.75" customHeight="1">
      <c r="A10" s="2872"/>
      <c r="B10" s="2874"/>
      <c r="C10" s="2589"/>
      <c r="D10" s="2589"/>
      <c r="E10" s="2589"/>
      <c r="F10" s="2589"/>
      <c r="G10" s="2589"/>
      <c r="H10" s="2876"/>
      <c r="I10" s="2876"/>
      <c r="J10" s="2876"/>
      <c r="K10" s="2876"/>
      <c r="L10" s="2876"/>
      <c r="M10" s="2876"/>
      <c r="N10" s="2876"/>
      <c r="O10" s="2876"/>
      <c r="P10" s="2877"/>
    </row>
    <row r="11" spans="1:18" ht="12.75" customHeight="1" thickBot="1">
      <c r="A11" s="3105" t="s">
        <v>1534</v>
      </c>
      <c r="B11" s="3106"/>
      <c r="C11" s="2880" t="s">
        <v>1535</v>
      </c>
      <c r="D11" s="2880" t="s">
        <v>1682</v>
      </c>
      <c r="E11" s="2880" t="s">
        <v>1539</v>
      </c>
      <c r="F11" s="2934" t="s">
        <v>1540</v>
      </c>
      <c r="G11" s="2934" t="s">
        <v>1541</v>
      </c>
      <c r="H11" s="2881" t="s">
        <v>1542</v>
      </c>
      <c r="I11" s="2881" t="s">
        <v>1543</v>
      </c>
      <c r="J11" s="2881" t="s">
        <v>1544</v>
      </c>
      <c r="K11" s="2881" t="s">
        <v>1545</v>
      </c>
      <c r="L11" s="2881" t="s">
        <v>1546</v>
      </c>
      <c r="M11" s="2881" t="s">
        <v>1547</v>
      </c>
      <c r="N11" s="2881" t="s">
        <v>1548</v>
      </c>
      <c r="O11" s="2881" t="s">
        <v>1549</v>
      </c>
      <c r="P11" s="2883" t="s">
        <v>1550</v>
      </c>
    </row>
    <row r="12" spans="1:18" ht="12.75" customHeight="1">
      <c r="A12" s="1237"/>
      <c r="B12" s="1238"/>
      <c r="C12" s="2886"/>
      <c r="D12" s="2886"/>
      <c r="E12" s="2886"/>
      <c r="F12" s="2886"/>
      <c r="G12" s="2886"/>
      <c r="H12" s="2887"/>
      <c r="I12" s="2887"/>
      <c r="J12" s="2887"/>
      <c r="K12" s="2887"/>
      <c r="L12" s="2887"/>
      <c r="M12" s="2887"/>
      <c r="N12" s="2887"/>
      <c r="O12" s="2887"/>
      <c r="P12" s="2888"/>
    </row>
    <row r="13" spans="1:18" ht="12.75" customHeight="1">
      <c r="A13" s="394" t="s">
        <v>534</v>
      </c>
      <c r="B13" s="409"/>
      <c r="C13" s="385"/>
      <c r="D13" s="385"/>
      <c r="E13" s="385"/>
      <c r="F13" s="385"/>
      <c r="G13" s="385"/>
      <c r="H13" s="385"/>
      <c r="I13" s="385"/>
      <c r="J13" s="385"/>
      <c r="K13" s="385"/>
      <c r="L13" s="385"/>
      <c r="M13" s="385"/>
      <c r="N13" s="385"/>
      <c r="O13" s="385"/>
      <c r="P13" s="387"/>
    </row>
    <row r="14" spans="1:18" ht="12.75" customHeight="1">
      <c r="A14" s="394" t="s">
        <v>536</v>
      </c>
      <c r="B14" s="410"/>
      <c r="C14" s="388"/>
      <c r="D14" s="388"/>
      <c r="E14" s="388"/>
      <c r="F14" s="388"/>
      <c r="G14" s="388"/>
      <c r="H14" s="388"/>
      <c r="I14" s="388"/>
      <c r="J14" s="388"/>
      <c r="K14" s="388"/>
      <c r="L14" s="388"/>
      <c r="M14" s="388"/>
      <c r="N14" s="388"/>
      <c r="O14" s="388"/>
      <c r="P14" s="391"/>
    </row>
    <row r="15" spans="1:18" ht="12.75" customHeight="1">
      <c r="A15" s="394" t="s">
        <v>538</v>
      </c>
      <c r="B15" s="410"/>
      <c r="C15" s="388"/>
      <c r="D15" s="388"/>
      <c r="E15" s="388"/>
      <c r="F15" s="388"/>
      <c r="G15" s="388"/>
      <c r="H15" s="388"/>
      <c r="I15" s="388"/>
      <c r="J15" s="388"/>
      <c r="K15" s="388"/>
      <c r="L15" s="388"/>
      <c r="M15" s="388"/>
      <c r="N15" s="388"/>
      <c r="O15" s="388"/>
      <c r="P15" s="391"/>
    </row>
    <row r="16" spans="1:18" ht="12.75" customHeight="1">
      <c r="A16" s="394" t="s">
        <v>601</v>
      </c>
      <c r="B16" s="410"/>
      <c r="C16" s="388"/>
      <c r="D16" s="388"/>
      <c r="E16" s="388"/>
      <c r="F16" s="388"/>
      <c r="G16" s="388"/>
      <c r="H16" s="388"/>
      <c r="I16" s="388"/>
      <c r="J16" s="388"/>
      <c r="K16" s="388"/>
      <c r="L16" s="388"/>
      <c r="M16" s="388"/>
      <c r="N16" s="388"/>
      <c r="O16" s="388"/>
      <c r="P16" s="391"/>
    </row>
    <row r="17" spans="1:17" ht="12.75" customHeight="1">
      <c r="A17" s="394" t="s">
        <v>545</v>
      </c>
      <c r="B17" s="410"/>
      <c r="C17" s="388"/>
      <c r="D17" s="388"/>
      <c r="E17" s="388"/>
      <c r="F17" s="388"/>
      <c r="G17" s="388"/>
      <c r="H17" s="388"/>
      <c r="I17" s="388"/>
      <c r="J17" s="388"/>
      <c r="K17" s="388"/>
      <c r="L17" s="388"/>
      <c r="M17" s="388"/>
      <c r="N17" s="388"/>
      <c r="O17" s="388"/>
      <c r="P17" s="391"/>
    </row>
    <row r="18" spans="1:17" ht="12.75" customHeight="1">
      <c r="A18" s="394" t="s">
        <v>552</v>
      </c>
      <c r="B18" s="410"/>
      <c r="C18" s="388"/>
      <c r="D18" s="388"/>
      <c r="E18" s="388"/>
      <c r="F18" s="388"/>
      <c r="G18" s="388"/>
      <c r="H18" s="388"/>
      <c r="I18" s="388"/>
      <c r="J18" s="388"/>
      <c r="K18" s="388"/>
      <c r="L18" s="388"/>
      <c r="M18" s="388"/>
      <c r="N18" s="388"/>
      <c r="O18" s="388"/>
      <c r="P18" s="391"/>
    </row>
    <row r="19" spans="1:17" ht="12.75" customHeight="1">
      <c r="A19" s="394" t="s">
        <v>554</v>
      </c>
      <c r="B19" s="410"/>
      <c r="C19" s="388"/>
      <c r="D19" s="388"/>
      <c r="E19" s="388"/>
      <c r="F19" s="388"/>
      <c r="G19" s="388"/>
      <c r="H19" s="388"/>
      <c r="I19" s="388"/>
      <c r="J19" s="388"/>
      <c r="K19" s="388"/>
      <c r="L19" s="388"/>
      <c r="M19" s="388"/>
      <c r="N19" s="388"/>
      <c r="O19" s="388"/>
      <c r="P19" s="391"/>
    </row>
    <row r="20" spans="1:17" ht="12.75" customHeight="1">
      <c r="A20" s="394" t="s">
        <v>556</v>
      </c>
      <c r="B20" s="410"/>
      <c r="C20" s="388"/>
      <c r="D20" s="388"/>
      <c r="E20" s="388"/>
      <c r="F20" s="388"/>
      <c r="G20" s="388"/>
      <c r="H20" s="388"/>
      <c r="I20" s="388"/>
      <c r="J20" s="388"/>
      <c r="K20" s="388"/>
      <c r="L20" s="388"/>
      <c r="M20" s="388"/>
      <c r="N20" s="388"/>
      <c r="O20" s="388"/>
      <c r="P20" s="391"/>
    </row>
    <row r="21" spans="1:17" ht="12.75" customHeight="1">
      <c r="A21" s="394" t="s">
        <v>558</v>
      </c>
      <c r="B21" s="410"/>
      <c r="C21" s="388"/>
      <c r="D21" s="388"/>
      <c r="E21" s="388"/>
      <c r="F21" s="388"/>
      <c r="G21" s="388"/>
      <c r="H21" s="388"/>
      <c r="I21" s="388"/>
      <c r="J21" s="388"/>
      <c r="K21" s="388"/>
      <c r="L21" s="388"/>
      <c r="M21" s="388"/>
      <c r="N21" s="388"/>
      <c r="O21" s="388"/>
      <c r="P21" s="391"/>
    </row>
    <row r="22" spans="1:17" ht="12.75" customHeight="1">
      <c r="A22" s="394" t="s">
        <v>560</v>
      </c>
      <c r="B22" s="410"/>
      <c r="C22" s="388"/>
      <c r="D22" s="388"/>
      <c r="E22" s="388"/>
      <c r="F22" s="388"/>
      <c r="G22" s="388"/>
      <c r="H22" s="388"/>
      <c r="I22" s="388"/>
      <c r="J22" s="388"/>
      <c r="K22" s="388"/>
      <c r="L22" s="388"/>
      <c r="M22" s="388"/>
      <c r="N22" s="388"/>
      <c r="O22" s="388"/>
      <c r="P22" s="391"/>
    </row>
    <row r="23" spans="1:17" ht="12.75" customHeight="1">
      <c r="A23" s="268"/>
      <c r="B23" s="505"/>
      <c r="C23" s="2941"/>
      <c r="D23" s="2941"/>
      <c r="E23" s="2941"/>
      <c r="F23" s="2941"/>
      <c r="G23" s="2941"/>
      <c r="H23" s="2892"/>
      <c r="I23" s="2892"/>
      <c r="J23" s="2892"/>
      <c r="K23" s="2892"/>
      <c r="L23" s="2892"/>
      <c r="M23" s="2892"/>
      <c r="N23" s="2892"/>
      <c r="O23" s="2892"/>
      <c r="P23" s="2894"/>
    </row>
    <row r="24" spans="1:17" ht="12.75" customHeight="1" thickBot="1">
      <c r="A24" s="270"/>
      <c r="B24" s="374"/>
      <c r="C24" s="1094"/>
      <c r="D24" s="1094"/>
      <c r="E24" s="1094"/>
      <c r="F24" s="1094"/>
      <c r="G24" s="1094"/>
      <c r="H24" s="1095"/>
      <c r="I24" s="1095"/>
      <c r="J24" s="1095"/>
      <c r="K24" s="1095"/>
      <c r="L24" s="1095"/>
      <c r="M24" s="1095"/>
      <c r="N24" s="1095"/>
      <c r="O24" s="1095"/>
      <c r="P24" s="1101"/>
    </row>
    <row r="25" spans="1:17" ht="12.75" customHeight="1">
      <c r="A25" s="3107" t="s">
        <v>335</v>
      </c>
      <c r="B25" s="2517"/>
      <c r="C25" s="2517"/>
      <c r="D25" s="2517"/>
      <c r="E25" s="2517"/>
      <c r="F25" s="2517"/>
      <c r="G25" s="2517"/>
      <c r="H25" s="1772"/>
      <c r="I25" s="1772"/>
      <c r="J25" s="1772"/>
      <c r="K25" s="1772"/>
      <c r="L25" s="1772"/>
      <c r="M25" s="1772"/>
      <c r="N25" s="1772"/>
      <c r="O25" s="1772"/>
      <c r="P25" s="3108"/>
    </row>
    <row r="26" spans="1:17" ht="12.75" customHeight="1" thickBot="1">
      <c r="A26" s="283" t="s">
        <v>2146</v>
      </c>
      <c r="B26" s="474"/>
      <c r="C26" s="438"/>
      <c r="D26" s="438"/>
      <c r="E26" s="474"/>
      <c r="F26" s="438"/>
      <c r="G26" s="438"/>
      <c r="H26" s="440"/>
      <c r="I26" s="440"/>
      <c r="J26" s="440"/>
      <c r="K26" s="440"/>
      <c r="L26" s="440"/>
      <c r="M26" s="440"/>
      <c r="N26" s="440"/>
      <c r="O26" s="440"/>
      <c r="P26" s="504"/>
    </row>
    <row r="27" spans="1:17" ht="12.75" customHeight="1" thickBot="1">
      <c r="A27" s="3054" t="s">
        <v>2245</v>
      </c>
      <c r="B27" s="1643"/>
      <c r="C27" s="3109"/>
      <c r="D27" s="3109"/>
      <c r="E27" s="1643"/>
      <c r="F27" s="3109"/>
      <c r="G27" s="3109"/>
      <c r="H27" s="3110"/>
      <c r="I27" s="3110"/>
      <c r="J27" s="3110"/>
      <c r="K27" s="3110"/>
      <c r="L27" s="3110"/>
      <c r="M27" s="3110"/>
      <c r="N27" s="3110"/>
      <c r="O27" s="3110"/>
      <c r="P27" s="3111"/>
    </row>
    <row r="28" spans="1:17" ht="12.75" customHeight="1">
      <c r="A28" s="3"/>
      <c r="B28" s="3"/>
      <c r="E28" s="3"/>
      <c r="H28" s="506"/>
      <c r="I28" s="506"/>
      <c r="J28" s="506"/>
      <c r="K28" s="506"/>
      <c r="L28" s="506"/>
      <c r="M28" s="506"/>
      <c r="N28" s="506"/>
      <c r="O28" s="506"/>
    </row>
    <row r="29" spans="1:17" ht="12.75" customHeight="1">
      <c r="A29" s="2101" t="s">
        <v>2084</v>
      </c>
      <c r="B29" s="2101"/>
      <c r="C29" s="2101"/>
    </row>
    <row r="30" spans="1:17" ht="12.75" customHeight="1">
      <c r="A30" s="168">
        <v>1</v>
      </c>
      <c r="B30" s="1301" t="s">
        <v>2226</v>
      </c>
      <c r="C30" s="1357"/>
      <c r="E30" s="9"/>
      <c r="Q30" s="52">
        <v>34</v>
      </c>
    </row>
  </sheetData>
  <mergeCells count="20">
    <mergeCell ref="A29:C29"/>
    <mergeCell ref="A11:B11"/>
    <mergeCell ref="L8:L10"/>
    <mergeCell ref="M8:M10"/>
    <mergeCell ref="N7:N10"/>
    <mergeCell ref="B2:P2"/>
    <mergeCell ref="B4:P4"/>
    <mergeCell ref="J7:M7"/>
    <mergeCell ref="A7:B10"/>
    <mergeCell ref="H7:H10"/>
    <mergeCell ref="O7:O10"/>
    <mergeCell ref="P7:P10"/>
    <mergeCell ref="I7:I10"/>
    <mergeCell ref="J8:J10"/>
    <mergeCell ref="K8:K10"/>
    <mergeCell ref="C7:C10"/>
    <mergeCell ref="D7:D10"/>
    <mergeCell ref="F7:F10"/>
    <mergeCell ref="G7:G10"/>
    <mergeCell ref="E7:E10"/>
  </mergeCells>
  <hyperlinks>
    <hyperlink ref="R1" location="Content!A1" display="Content" xr:uid="{6228955A-EC80-4B30-898B-9DC2C7B63BCE}"/>
    <hyperlink ref="R2" location="'P4 E2 - SFP - Asset'!A1" display="SFP-Asset" xr:uid="{FFF673B5-265C-46C9-9E62-B2F1EBB98D90}"/>
    <hyperlink ref="R3" location="'P5 E2 - SFP - Liab, NW '!A1" display="SFP-Liab and NW" xr:uid="{DE71B9E4-29B8-4432-9E24-03284B12CE0E}"/>
    <hyperlink ref="R4" location="'P6 E3 - SCI'!A1" display="SCI" xr:uid="{9CADB976-6B5C-4166-AB0B-09DDE673C67A}"/>
  </hyperlinks>
  <printOptions horizontalCentered="1"/>
  <pageMargins left="0.2" right="0.2" top="1.25" bottom="0.75" header="0.3" footer="0.3"/>
  <pageSetup paperSize="5" scale="67" fitToHeight="0"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7">
    <tabColor rgb="FFFF99CC"/>
    <pageSetUpPr fitToPage="1"/>
  </sheetPr>
  <dimension ref="A1:X58"/>
  <sheetViews>
    <sheetView showGridLines="0" topLeftCell="L1" zoomScale="90" zoomScaleNormal="90" zoomScaleSheetLayoutView="75" zoomScalePageLayoutView="50" workbookViewId="0">
      <selection activeCell="X2" sqref="X2"/>
    </sheetView>
  </sheetViews>
  <sheetFormatPr defaultColWidth="9.140625" defaultRowHeight="12.75" customHeight="1"/>
  <cols>
    <col min="1" max="2" width="3" style="1" customWidth="1"/>
    <col min="3" max="3" width="31.42578125" style="1" customWidth="1"/>
    <col min="4" max="7" width="16" style="1" customWidth="1"/>
    <col min="8" max="10" width="11.7109375" style="1" customWidth="1"/>
    <col min="11" max="11" width="6.7109375" style="1" customWidth="1"/>
    <col min="12" max="13" width="9.28515625" style="1" customWidth="1"/>
    <col min="14" max="16" width="12.140625" style="1" customWidth="1"/>
    <col min="17" max="17" width="14" style="1" customWidth="1"/>
    <col min="18" max="18" width="11.7109375" style="1" customWidth="1"/>
    <col min="19" max="19" width="12" style="1" customWidth="1"/>
    <col min="20" max="20" width="15.140625" style="1" customWidth="1"/>
    <col min="21" max="22" width="16" style="1" customWidth="1"/>
    <col min="23" max="23" width="6.140625" style="1" customWidth="1"/>
    <col min="24" max="24" width="21.5703125" style="1" bestFit="1" customWidth="1"/>
    <col min="25" max="16384" width="9.140625" style="1"/>
  </cols>
  <sheetData>
    <row r="1" spans="1:24" s="30" customFormat="1" ht="15.2" customHeight="1" thickTop="1" thickBot="1">
      <c r="W1" s="143"/>
      <c r="X1" s="865" t="s">
        <v>263</v>
      </c>
    </row>
    <row r="2" spans="1:24" s="30" customFormat="1" ht="15.2" customHeight="1" thickTop="1" thickBot="1">
      <c r="C2" s="1961" t="s">
        <v>594</v>
      </c>
      <c r="D2" s="1961"/>
      <c r="E2" s="1961"/>
      <c r="F2" s="1961"/>
      <c r="G2" s="1961"/>
      <c r="H2" s="1961"/>
      <c r="I2" s="1961"/>
      <c r="J2" s="1961"/>
      <c r="K2" s="1961"/>
      <c r="L2" s="1961"/>
      <c r="M2" s="1961"/>
      <c r="N2" s="1961"/>
      <c r="O2" s="1961"/>
      <c r="P2" s="1961"/>
      <c r="Q2" s="1961"/>
      <c r="R2" s="1961"/>
      <c r="S2" s="1961"/>
      <c r="T2" s="1961"/>
      <c r="U2" s="1961"/>
      <c r="V2" s="1961"/>
      <c r="X2" s="865" t="s">
        <v>2040</v>
      </c>
    </row>
    <row r="3" spans="1:24" s="30" customFormat="1" ht="15.2" customHeight="1" thickTop="1" thickBot="1">
      <c r="C3" s="31"/>
      <c r="D3" s="31"/>
      <c r="E3" s="31"/>
      <c r="F3" s="31"/>
      <c r="G3" s="31"/>
      <c r="H3" s="31"/>
      <c r="I3" s="31"/>
      <c r="J3" s="31"/>
      <c r="K3" s="31"/>
      <c r="L3" s="31"/>
      <c r="M3" s="31"/>
      <c r="N3" s="31"/>
      <c r="O3" s="31"/>
      <c r="P3" s="31"/>
      <c r="Q3" s="31"/>
      <c r="R3" s="31"/>
      <c r="S3" s="31"/>
      <c r="T3" s="31"/>
      <c r="U3" s="31"/>
      <c r="V3" s="31"/>
      <c r="X3" s="865" t="s">
        <v>2041</v>
      </c>
    </row>
    <row r="4" spans="1:24" s="63" customFormat="1" ht="15.2" customHeight="1" thickTop="1" thickBot="1">
      <c r="C4" s="1960" t="s">
        <v>2246</v>
      </c>
      <c r="D4" s="1960"/>
      <c r="E4" s="1960"/>
      <c r="F4" s="1960"/>
      <c r="G4" s="1960"/>
      <c r="H4" s="1960"/>
      <c r="I4" s="1960"/>
      <c r="J4" s="1960"/>
      <c r="K4" s="1960"/>
      <c r="L4" s="1960"/>
      <c r="M4" s="1960"/>
      <c r="N4" s="1960"/>
      <c r="O4" s="1960"/>
      <c r="P4" s="1960"/>
      <c r="Q4" s="1960"/>
      <c r="R4" s="1960"/>
      <c r="S4" s="1960"/>
      <c r="T4" s="1960"/>
      <c r="U4" s="1960"/>
      <c r="V4" s="1960"/>
      <c r="X4" s="865" t="s">
        <v>2043</v>
      </c>
    </row>
    <row r="5" spans="1:24" s="30" customFormat="1" ht="14.1" customHeight="1" thickTop="1"/>
    <row r="6" spans="1:24" ht="14.1" customHeight="1" thickBot="1"/>
    <row r="7" spans="1:24" s="72" customFormat="1" ht="12.75" customHeight="1">
      <c r="A7" s="3112" t="s">
        <v>1304</v>
      </c>
      <c r="B7" s="3026"/>
      <c r="C7" s="3026"/>
      <c r="D7" s="2865" t="s">
        <v>2247</v>
      </c>
      <c r="E7" s="2865" t="s">
        <v>2248</v>
      </c>
      <c r="F7" s="2865" t="s">
        <v>2105</v>
      </c>
      <c r="G7" s="2865" t="s">
        <v>2106</v>
      </c>
      <c r="H7" s="3113" t="s">
        <v>1366</v>
      </c>
      <c r="I7" s="3113"/>
      <c r="J7" s="3113"/>
      <c r="K7" s="3113" t="s">
        <v>2249</v>
      </c>
      <c r="L7" s="3113"/>
      <c r="M7" s="3113"/>
      <c r="N7" s="3026" t="s">
        <v>2250</v>
      </c>
      <c r="O7" s="3026" t="s">
        <v>2251</v>
      </c>
      <c r="P7" s="3026" t="s">
        <v>2252</v>
      </c>
      <c r="Q7" s="3113" t="s">
        <v>2060</v>
      </c>
      <c r="R7" s="3113"/>
      <c r="S7" s="3113"/>
      <c r="T7" s="2866" t="s">
        <v>2253</v>
      </c>
      <c r="U7" s="2866" t="s">
        <v>2254</v>
      </c>
      <c r="V7" s="2918" t="s">
        <v>2096</v>
      </c>
    </row>
    <row r="8" spans="1:24" s="72" customFormat="1" ht="12.75" customHeight="1">
      <c r="A8" s="2923"/>
      <c r="B8" s="2924"/>
      <c r="C8" s="2924"/>
      <c r="D8" s="2093"/>
      <c r="E8" s="2093"/>
      <c r="F8" s="2093"/>
      <c r="G8" s="2093"/>
      <c r="H8" s="3114"/>
      <c r="I8" s="3114"/>
      <c r="J8" s="3114"/>
      <c r="K8" s="3038" t="s">
        <v>2255</v>
      </c>
      <c r="L8" s="3114" t="s">
        <v>2256</v>
      </c>
      <c r="M8" s="3114"/>
      <c r="N8" s="2924"/>
      <c r="O8" s="2924"/>
      <c r="P8" s="2924"/>
      <c r="Q8" s="2924" t="s">
        <v>2257</v>
      </c>
      <c r="R8" s="2924" t="s">
        <v>2258</v>
      </c>
      <c r="S8" s="3038" t="s">
        <v>2259</v>
      </c>
      <c r="T8" s="1998"/>
      <c r="U8" s="1998"/>
      <c r="V8" s="2105"/>
    </row>
    <row r="9" spans="1:24" s="72" customFormat="1" ht="12.75" customHeight="1">
      <c r="A9" s="2923"/>
      <c r="B9" s="2924"/>
      <c r="C9" s="2924"/>
      <c r="D9" s="2093"/>
      <c r="E9" s="2093"/>
      <c r="F9" s="2093"/>
      <c r="G9" s="2093"/>
      <c r="H9" s="3114" t="s">
        <v>2260</v>
      </c>
      <c r="I9" s="3114" t="s">
        <v>2261</v>
      </c>
      <c r="J9" s="3114" t="s">
        <v>2098</v>
      </c>
      <c r="K9" s="1998"/>
      <c r="L9" s="2924" t="s">
        <v>2262</v>
      </c>
      <c r="M9" s="2924" t="s">
        <v>2263</v>
      </c>
      <c r="N9" s="2924"/>
      <c r="O9" s="2924"/>
      <c r="P9" s="2924"/>
      <c r="Q9" s="2924"/>
      <c r="R9" s="2924"/>
      <c r="S9" s="2104"/>
      <c r="T9" s="1998"/>
      <c r="U9" s="1998"/>
      <c r="V9" s="2105"/>
    </row>
    <row r="10" spans="1:24" s="72" customFormat="1" ht="12.75" customHeight="1">
      <c r="A10" s="2923"/>
      <c r="B10" s="2924"/>
      <c r="C10" s="2924"/>
      <c r="D10" s="2875"/>
      <c r="E10" s="2875"/>
      <c r="F10" s="2875"/>
      <c r="G10" s="2875"/>
      <c r="H10" s="3114"/>
      <c r="I10" s="3114"/>
      <c r="J10" s="3114"/>
      <c r="K10" s="2589"/>
      <c r="L10" s="2924"/>
      <c r="M10" s="2924"/>
      <c r="N10" s="2924"/>
      <c r="O10" s="2924"/>
      <c r="P10" s="2924"/>
      <c r="Q10" s="2924"/>
      <c r="R10" s="2924"/>
      <c r="S10" s="2931"/>
      <c r="T10" s="2589"/>
      <c r="U10" s="2589"/>
      <c r="V10" s="2932"/>
    </row>
    <row r="11" spans="1:24" s="22" customFormat="1" ht="12.75" customHeight="1" thickBot="1">
      <c r="A11" s="3115">
        <v>-1</v>
      </c>
      <c r="B11" s="3116"/>
      <c r="C11" s="3116"/>
      <c r="D11" s="3117">
        <v>-2</v>
      </c>
      <c r="E11" s="3117">
        <v>-3</v>
      </c>
      <c r="F11" s="3117">
        <v>-4</v>
      </c>
      <c r="G11" s="3117">
        <v>-5</v>
      </c>
      <c r="H11" s="3117">
        <v>-6</v>
      </c>
      <c r="I11" s="3117">
        <v>-7</v>
      </c>
      <c r="J11" s="3117">
        <v>-8</v>
      </c>
      <c r="K11" s="3117">
        <v>-9</v>
      </c>
      <c r="L11" s="3117">
        <v>-10</v>
      </c>
      <c r="M11" s="3117">
        <v>-11</v>
      </c>
      <c r="N11" s="3117">
        <v>-12</v>
      </c>
      <c r="O11" s="3117">
        <v>-13</v>
      </c>
      <c r="P11" s="3117">
        <v>-14</v>
      </c>
      <c r="Q11" s="3117">
        <v>-15</v>
      </c>
      <c r="R11" s="3117">
        <v>-16</v>
      </c>
      <c r="S11" s="3117">
        <v>-17</v>
      </c>
      <c r="T11" s="3117">
        <v>-18</v>
      </c>
      <c r="U11" s="3117">
        <v>-19</v>
      </c>
      <c r="V11" s="3117">
        <v>-20</v>
      </c>
    </row>
    <row r="12" spans="1:24" ht="12.75" customHeight="1">
      <c r="A12" s="1237"/>
      <c r="B12" s="1265"/>
      <c r="C12" s="1238"/>
      <c r="D12" s="2886"/>
      <c r="E12" s="2886"/>
      <c r="F12" s="2886"/>
      <c r="G12" s="2886"/>
      <c r="H12" s="2886"/>
      <c r="I12" s="2886"/>
      <c r="J12" s="2886"/>
      <c r="K12" s="2886"/>
      <c r="L12" s="2886"/>
      <c r="M12" s="2886"/>
      <c r="N12" s="2886"/>
      <c r="O12" s="2886"/>
      <c r="P12" s="2886"/>
      <c r="Q12" s="2886"/>
      <c r="R12" s="2886"/>
      <c r="S12" s="2886"/>
      <c r="T12" s="2886"/>
      <c r="U12" s="2886"/>
      <c r="V12" s="2888"/>
    </row>
    <row r="13" spans="1:24" s="32" customFormat="1" ht="12.75" customHeight="1">
      <c r="A13" s="513" t="s">
        <v>532</v>
      </c>
      <c r="B13" s="514" t="s">
        <v>2264</v>
      </c>
      <c r="C13" s="515"/>
      <c r="D13" s="3118"/>
      <c r="E13" s="3118"/>
      <c r="F13" s="3118"/>
      <c r="G13" s="3118"/>
      <c r="H13" s="3118"/>
      <c r="I13" s="3119"/>
      <c r="J13" s="3118"/>
      <c r="K13" s="3118"/>
      <c r="L13" s="3118"/>
      <c r="M13" s="3118"/>
      <c r="N13" s="3118"/>
      <c r="O13" s="3118"/>
      <c r="P13" s="3118"/>
      <c r="Q13" s="3118"/>
      <c r="R13" s="3118"/>
      <c r="S13" s="3118"/>
      <c r="T13" s="3118"/>
      <c r="U13" s="3118"/>
      <c r="V13" s="3120"/>
    </row>
    <row r="14" spans="1:24" ht="12.75" customHeight="1">
      <c r="A14" s="516"/>
      <c r="B14" s="517" t="s">
        <v>534</v>
      </c>
      <c r="C14" s="526"/>
      <c r="D14" s="384"/>
      <c r="E14" s="384"/>
      <c r="F14" s="384"/>
      <c r="G14" s="384"/>
      <c r="H14" s="384"/>
      <c r="I14" s="384"/>
      <c r="J14" s="384"/>
      <c r="K14" s="384"/>
      <c r="L14" s="384"/>
      <c r="M14" s="384"/>
      <c r="N14" s="384"/>
      <c r="O14" s="384"/>
      <c r="P14" s="384"/>
      <c r="Q14" s="384"/>
      <c r="R14" s="384"/>
      <c r="S14" s="384"/>
      <c r="T14" s="384"/>
      <c r="U14" s="384"/>
      <c r="V14" s="387"/>
    </row>
    <row r="15" spans="1:24" ht="12.75" customHeight="1">
      <c r="A15" s="516"/>
      <c r="B15" s="517" t="s">
        <v>536</v>
      </c>
      <c r="C15" s="527"/>
      <c r="D15" s="399"/>
      <c r="E15" s="399"/>
      <c r="F15" s="399"/>
      <c r="G15" s="399"/>
      <c r="H15" s="399"/>
      <c r="I15" s="399"/>
      <c r="J15" s="399"/>
      <c r="K15" s="399"/>
      <c r="L15" s="399"/>
      <c r="M15" s="399"/>
      <c r="N15" s="399"/>
      <c r="O15" s="399"/>
      <c r="P15" s="399"/>
      <c r="Q15" s="399"/>
      <c r="R15" s="388"/>
      <c r="S15" s="389"/>
      <c r="T15" s="389"/>
      <c r="U15" s="399"/>
      <c r="V15" s="391"/>
    </row>
    <row r="16" spans="1:24" ht="12.75" customHeight="1">
      <c r="A16" s="516"/>
      <c r="B16" s="517" t="s">
        <v>538</v>
      </c>
      <c r="C16" s="527"/>
      <c r="D16" s="399"/>
      <c r="E16" s="399"/>
      <c r="F16" s="399"/>
      <c r="G16" s="399"/>
      <c r="H16" s="529"/>
      <c r="I16" s="529"/>
      <c r="J16" s="529"/>
      <c r="K16" s="399"/>
      <c r="L16" s="399"/>
      <c r="M16" s="389"/>
      <c r="N16" s="389"/>
      <c r="O16" s="389"/>
      <c r="P16" s="389"/>
      <c r="Q16" s="389"/>
      <c r="R16" s="389"/>
      <c r="S16" s="389"/>
      <c r="T16" s="389"/>
      <c r="U16" s="389"/>
      <c r="V16" s="530"/>
    </row>
    <row r="17" spans="1:22" s="32" customFormat="1" ht="12.75" customHeight="1">
      <c r="A17" s="513"/>
      <c r="B17" s="514" t="s">
        <v>2265</v>
      </c>
      <c r="C17" s="525"/>
      <c r="D17" s="3121"/>
      <c r="E17" s="3121"/>
      <c r="F17" s="3121"/>
      <c r="G17" s="3121"/>
      <c r="H17" s="3121"/>
      <c r="I17" s="3122"/>
      <c r="J17" s="3121"/>
      <c r="K17" s="3121"/>
      <c r="L17" s="3121"/>
      <c r="M17" s="3121"/>
      <c r="N17" s="3121"/>
      <c r="O17" s="3121"/>
      <c r="P17" s="3121"/>
      <c r="Q17" s="3121"/>
      <c r="R17" s="3121"/>
      <c r="S17" s="3121"/>
      <c r="T17" s="3121"/>
      <c r="U17" s="3121"/>
      <c r="V17" s="3123"/>
    </row>
    <row r="18" spans="1:22" ht="12.75" customHeight="1">
      <c r="A18" s="516"/>
      <c r="B18" s="517" t="s">
        <v>534</v>
      </c>
      <c r="C18" s="526"/>
      <c r="D18" s="384"/>
      <c r="E18" s="384"/>
      <c r="F18" s="384"/>
      <c r="G18" s="384"/>
      <c r="H18" s="384"/>
      <c r="I18" s="384"/>
      <c r="J18" s="384"/>
      <c r="K18" s="384"/>
      <c r="L18" s="384"/>
      <c r="M18" s="384"/>
      <c r="N18" s="384"/>
      <c r="O18" s="384"/>
      <c r="P18" s="384"/>
      <c r="Q18" s="384"/>
      <c r="R18" s="384"/>
      <c r="S18" s="384"/>
      <c r="T18" s="384"/>
      <c r="U18" s="384"/>
      <c r="V18" s="387"/>
    </row>
    <row r="19" spans="1:22" ht="12.75" customHeight="1">
      <c r="A19" s="516"/>
      <c r="B19" s="517" t="s">
        <v>536</v>
      </c>
      <c r="C19" s="527"/>
      <c r="D19" s="399"/>
      <c r="E19" s="399"/>
      <c r="F19" s="399"/>
      <c r="G19" s="399"/>
      <c r="H19" s="399"/>
      <c r="I19" s="399"/>
      <c r="J19" s="399"/>
      <c r="K19" s="399"/>
      <c r="L19" s="399"/>
      <c r="M19" s="399"/>
      <c r="N19" s="399"/>
      <c r="O19" s="399"/>
      <c r="P19" s="399"/>
      <c r="Q19" s="399"/>
      <c r="R19" s="388"/>
      <c r="S19" s="389"/>
      <c r="T19" s="389"/>
      <c r="U19" s="399"/>
      <c r="V19" s="391"/>
    </row>
    <row r="20" spans="1:22" ht="12.75" customHeight="1" thickBot="1">
      <c r="A20" s="516"/>
      <c r="B20" s="517" t="s">
        <v>538</v>
      </c>
      <c r="C20" s="527"/>
      <c r="D20" s="399"/>
      <c r="E20" s="399"/>
      <c r="F20" s="399"/>
      <c r="G20" s="399"/>
      <c r="H20" s="529"/>
      <c r="I20" s="529"/>
      <c r="J20" s="529"/>
      <c r="K20" s="399"/>
      <c r="L20" s="399"/>
      <c r="M20" s="389"/>
      <c r="N20" s="389"/>
      <c r="O20" s="389"/>
      <c r="P20" s="389"/>
      <c r="Q20" s="389"/>
      <c r="R20" s="389"/>
      <c r="S20" s="389"/>
      <c r="T20" s="389"/>
      <c r="U20" s="389"/>
      <c r="V20" s="530"/>
    </row>
    <row r="21" spans="1:22" s="3" customFormat="1" ht="12.75" customHeight="1">
      <c r="A21" s="518"/>
      <c r="B21" s="308" t="s">
        <v>2266</v>
      </c>
      <c r="C21" s="393"/>
      <c r="D21" s="3124"/>
      <c r="E21" s="3124"/>
      <c r="F21" s="3124"/>
      <c r="G21" s="3124"/>
      <c r="H21" s="3125"/>
      <c r="I21" s="3125"/>
      <c r="J21" s="3125"/>
      <c r="K21" s="3124"/>
      <c r="L21" s="3124"/>
      <c r="M21" s="2897"/>
      <c r="N21" s="3126"/>
      <c r="O21" s="3126"/>
      <c r="P21" s="3126"/>
      <c r="Q21" s="3126"/>
      <c r="R21" s="3126"/>
      <c r="S21" s="3126"/>
      <c r="T21" s="3126"/>
      <c r="U21" s="3127"/>
      <c r="V21" s="3128"/>
    </row>
    <row r="22" spans="1:22" ht="12.75" customHeight="1">
      <c r="A22" s="518"/>
      <c r="B22" s="311"/>
      <c r="C22" s="519"/>
      <c r="D22" s="3129"/>
      <c r="E22" s="3129"/>
      <c r="F22" s="3129"/>
      <c r="G22" s="3129"/>
      <c r="H22" s="3130"/>
      <c r="I22" s="3130"/>
      <c r="J22" s="3130"/>
      <c r="K22" s="2889"/>
      <c r="L22" s="2889"/>
      <c r="M22" s="2899"/>
      <c r="N22" s="2893"/>
      <c r="O22" s="2893"/>
      <c r="P22" s="2893"/>
      <c r="Q22" s="3131"/>
      <c r="R22" s="2893"/>
      <c r="S22" s="2893"/>
      <c r="T22" s="2893"/>
      <c r="U22" s="3132"/>
      <c r="V22" s="3133"/>
    </row>
    <row r="23" spans="1:22" s="32" customFormat="1" ht="12.75" customHeight="1">
      <c r="A23" s="513" t="s">
        <v>597</v>
      </c>
      <c r="B23" s="514" t="s">
        <v>2267</v>
      </c>
      <c r="C23" s="515"/>
      <c r="D23" s="3118"/>
      <c r="E23" s="3118"/>
      <c r="F23" s="3118"/>
      <c r="G23" s="3118"/>
      <c r="H23" s="3134"/>
      <c r="I23" s="3134"/>
      <c r="J23" s="3134"/>
      <c r="K23" s="3118"/>
      <c r="L23" s="3118"/>
      <c r="M23" s="3135"/>
      <c r="N23" s="3135"/>
      <c r="O23" s="3135"/>
      <c r="P23" s="3135"/>
      <c r="Q23" s="3136"/>
      <c r="R23" s="3135"/>
      <c r="S23" s="3135"/>
      <c r="T23" s="3135"/>
      <c r="U23" s="3137"/>
      <c r="V23" s="3138"/>
    </row>
    <row r="24" spans="1:22" ht="12.75" customHeight="1">
      <c r="A24" s="516"/>
      <c r="B24" s="517" t="s">
        <v>534</v>
      </c>
      <c r="C24" s="526"/>
      <c r="D24" s="384"/>
      <c r="E24" s="384"/>
      <c r="F24" s="384"/>
      <c r="G24" s="384"/>
      <c r="H24" s="384"/>
      <c r="I24" s="384"/>
      <c r="J24" s="384"/>
      <c r="K24" s="384"/>
      <c r="L24" s="384"/>
      <c r="M24" s="384"/>
      <c r="N24" s="384"/>
      <c r="O24" s="384"/>
      <c r="P24" s="384"/>
      <c r="Q24" s="384"/>
      <c r="R24" s="384"/>
      <c r="S24" s="384"/>
      <c r="T24" s="384"/>
      <c r="U24" s="384"/>
      <c r="V24" s="387"/>
    </row>
    <row r="25" spans="1:22" ht="12.75" customHeight="1">
      <c r="A25" s="516"/>
      <c r="B25" s="517" t="s">
        <v>536</v>
      </c>
      <c r="C25" s="527"/>
      <c r="D25" s="399"/>
      <c r="E25" s="399"/>
      <c r="F25" s="399"/>
      <c r="G25" s="399"/>
      <c r="H25" s="399"/>
      <c r="I25" s="399"/>
      <c r="J25" s="399"/>
      <c r="K25" s="399"/>
      <c r="L25" s="399"/>
      <c r="M25" s="399"/>
      <c r="N25" s="399"/>
      <c r="O25" s="399"/>
      <c r="P25" s="399"/>
      <c r="Q25" s="399"/>
      <c r="R25" s="388"/>
      <c r="S25" s="389"/>
      <c r="T25" s="389"/>
      <c r="U25" s="399"/>
      <c r="V25" s="391"/>
    </row>
    <row r="26" spans="1:22" ht="12.75" customHeight="1">
      <c r="A26" s="516"/>
      <c r="B26" s="517" t="s">
        <v>538</v>
      </c>
      <c r="C26" s="527"/>
      <c r="D26" s="399"/>
      <c r="E26" s="399"/>
      <c r="F26" s="399"/>
      <c r="G26" s="399"/>
      <c r="H26" s="529"/>
      <c r="I26" s="529"/>
      <c r="J26" s="529"/>
      <c r="K26" s="399"/>
      <c r="L26" s="399"/>
      <c r="M26" s="389"/>
      <c r="N26" s="389"/>
      <c r="O26" s="389"/>
      <c r="P26" s="389"/>
      <c r="Q26" s="389"/>
      <c r="R26" s="389"/>
      <c r="S26" s="389"/>
      <c r="T26" s="389"/>
      <c r="U26" s="389"/>
      <c r="V26" s="530"/>
    </row>
    <row r="27" spans="1:22" s="32" customFormat="1" ht="12.75" customHeight="1">
      <c r="A27" s="513"/>
      <c r="B27" s="514" t="s">
        <v>2265</v>
      </c>
      <c r="C27" s="515"/>
      <c r="D27" s="3118"/>
      <c r="E27" s="3118"/>
      <c r="F27" s="3118"/>
      <c r="G27" s="3118"/>
      <c r="H27" s="3118"/>
      <c r="I27" s="3119"/>
      <c r="J27" s="3118"/>
      <c r="K27" s="3118"/>
      <c r="L27" s="3118"/>
      <c r="M27" s="3118"/>
      <c r="N27" s="3118"/>
      <c r="O27" s="3118"/>
      <c r="P27" s="3118"/>
      <c r="Q27" s="3118"/>
      <c r="R27" s="3118"/>
      <c r="S27" s="3118"/>
      <c r="T27" s="3118"/>
      <c r="U27" s="3118"/>
      <c r="V27" s="3120"/>
    </row>
    <row r="28" spans="1:22" ht="12.75" customHeight="1">
      <c r="A28" s="516"/>
      <c r="B28" s="517" t="s">
        <v>534</v>
      </c>
      <c r="C28" s="526"/>
      <c r="D28" s="384"/>
      <c r="E28" s="384"/>
      <c r="F28" s="384"/>
      <c r="G28" s="384"/>
      <c r="H28" s="384"/>
      <c r="I28" s="384"/>
      <c r="J28" s="384"/>
      <c r="K28" s="384"/>
      <c r="L28" s="384"/>
      <c r="M28" s="384"/>
      <c r="N28" s="384"/>
      <c r="O28" s="384"/>
      <c r="P28" s="384"/>
      <c r="Q28" s="384"/>
      <c r="R28" s="384"/>
      <c r="S28" s="384"/>
      <c r="T28" s="384"/>
      <c r="U28" s="384"/>
      <c r="V28" s="387"/>
    </row>
    <row r="29" spans="1:22" ht="12.75" customHeight="1">
      <c r="A29" s="516"/>
      <c r="B29" s="517" t="s">
        <v>536</v>
      </c>
      <c r="C29" s="527"/>
      <c r="D29" s="399"/>
      <c r="E29" s="399"/>
      <c r="F29" s="399"/>
      <c r="G29" s="399"/>
      <c r="H29" s="399"/>
      <c r="I29" s="399"/>
      <c r="J29" s="399"/>
      <c r="K29" s="399"/>
      <c r="L29" s="399"/>
      <c r="M29" s="399"/>
      <c r="N29" s="399"/>
      <c r="O29" s="399"/>
      <c r="P29" s="399"/>
      <c r="Q29" s="399"/>
      <c r="R29" s="388"/>
      <c r="S29" s="389"/>
      <c r="T29" s="389"/>
      <c r="U29" s="399"/>
      <c r="V29" s="391"/>
    </row>
    <row r="30" spans="1:22" ht="12.75" customHeight="1" thickBot="1">
      <c r="A30" s="516"/>
      <c r="B30" s="517" t="s">
        <v>538</v>
      </c>
      <c r="C30" s="527"/>
      <c r="D30" s="399"/>
      <c r="E30" s="399"/>
      <c r="F30" s="399"/>
      <c r="G30" s="399"/>
      <c r="H30" s="529"/>
      <c r="I30" s="529"/>
      <c r="J30" s="529"/>
      <c r="K30" s="399"/>
      <c r="L30" s="399"/>
      <c r="M30" s="389"/>
      <c r="N30" s="389"/>
      <c r="O30" s="389"/>
      <c r="P30" s="389"/>
      <c r="Q30" s="389"/>
      <c r="R30" s="389"/>
      <c r="S30" s="389"/>
      <c r="T30" s="389"/>
      <c r="U30" s="389"/>
      <c r="V30" s="530"/>
    </row>
    <row r="31" spans="1:22" s="3" customFormat="1" ht="12.75" customHeight="1">
      <c r="A31" s="518"/>
      <c r="B31" s="308" t="s">
        <v>2268</v>
      </c>
      <c r="C31" s="393"/>
      <c r="D31" s="3124"/>
      <c r="E31" s="3124"/>
      <c r="F31" s="3124"/>
      <c r="G31" s="3124"/>
      <c r="H31" s="3125"/>
      <c r="I31" s="3125"/>
      <c r="J31" s="3125"/>
      <c r="K31" s="3124"/>
      <c r="L31" s="3124"/>
      <c r="M31" s="2897"/>
      <c r="N31" s="3126"/>
      <c r="O31" s="3126"/>
      <c r="P31" s="3126"/>
      <c r="Q31" s="3126"/>
      <c r="R31" s="3126"/>
      <c r="S31" s="3126"/>
      <c r="T31" s="3126"/>
      <c r="U31" s="3127"/>
      <c r="V31" s="3128"/>
    </row>
    <row r="32" spans="1:22" ht="12.75" customHeight="1">
      <c r="A32" s="518"/>
      <c r="B32" s="311"/>
      <c r="C32" s="519"/>
      <c r="D32" s="3129"/>
      <c r="E32" s="3129"/>
      <c r="F32" s="3129"/>
      <c r="G32" s="3129"/>
      <c r="H32" s="3130"/>
      <c r="I32" s="3130"/>
      <c r="J32" s="3130"/>
      <c r="K32" s="2889"/>
      <c r="L32" s="2889"/>
      <c r="M32" s="2899"/>
      <c r="N32" s="2899"/>
      <c r="O32" s="2899"/>
      <c r="P32" s="2899"/>
      <c r="Q32" s="3139"/>
      <c r="R32" s="2899"/>
      <c r="S32" s="2899"/>
      <c r="T32" s="2899"/>
      <c r="U32" s="3132"/>
      <c r="V32" s="3133"/>
    </row>
    <row r="33" spans="1:22" s="4" customFormat="1" ht="12.75" customHeight="1">
      <c r="A33" s="513" t="s">
        <v>2127</v>
      </c>
      <c r="B33" s="520" t="s">
        <v>2269</v>
      </c>
      <c r="C33" s="521"/>
      <c r="D33" s="3140"/>
      <c r="E33" s="3140"/>
      <c r="F33" s="3140"/>
      <c r="G33" s="3140"/>
      <c r="H33" s="3141"/>
      <c r="I33" s="3141"/>
      <c r="J33" s="3141"/>
      <c r="K33" s="3141"/>
      <c r="L33" s="3141"/>
      <c r="M33" s="3139"/>
      <c r="N33" s="3139"/>
      <c r="O33" s="3139"/>
      <c r="P33" s="3139"/>
      <c r="Q33" s="3139"/>
      <c r="R33" s="3139"/>
      <c r="S33" s="3139"/>
      <c r="T33" s="3139"/>
      <c r="U33" s="3132"/>
      <c r="V33" s="3133"/>
    </row>
    <row r="34" spans="1:22" ht="12.75" customHeight="1">
      <c r="A34" s="516"/>
      <c r="B34" s="517" t="s">
        <v>534</v>
      </c>
      <c r="C34" s="526"/>
      <c r="D34" s="384"/>
      <c r="E34" s="384"/>
      <c r="F34" s="384"/>
      <c r="G34" s="384"/>
      <c r="H34" s="384"/>
      <c r="I34" s="384"/>
      <c r="J34" s="384"/>
      <c r="K34" s="384"/>
      <c r="L34" s="384"/>
      <c r="M34" s="384"/>
      <c r="N34" s="384"/>
      <c r="O34" s="384"/>
      <c r="P34" s="384"/>
      <c r="Q34" s="384"/>
      <c r="R34" s="384"/>
      <c r="S34" s="384"/>
      <c r="T34" s="384"/>
      <c r="U34" s="384"/>
      <c r="V34" s="387"/>
    </row>
    <row r="35" spans="1:22" ht="12.75" customHeight="1">
      <c r="A35" s="516"/>
      <c r="B35" s="517" t="s">
        <v>536</v>
      </c>
      <c r="C35" s="527"/>
      <c r="D35" s="399"/>
      <c r="E35" s="399"/>
      <c r="F35" s="399"/>
      <c r="G35" s="399"/>
      <c r="H35" s="399"/>
      <c r="I35" s="399"/>
      <c r="J35" s="399"/>
      <c r="K35" s="399"/>
      <c r="L35" s="399"/>
      <c r="M35" s="399"/>
      <c r="N35" s="399"/>
      <c r="O35" s="399"/>
      <c r="P35" s="399"/>
      <c r="Q35" s="399"/>
      <c r="R35" s="388"/>
      <c r="S35" s="389"/>
      <c r="T35" s="389"/>
      <c r="U35" s="399"/>
      <c r="V35" s="391"/>
    </row>
    <row r="36" spans="1:22" ht="12.75" customHeight="1">
      <c r="A36" s="516"/>
      <c r="B36" s="517" t="s">
        <v>538</v>
      </c>
      <c r="C36" s="527"/>
      <c r="D36" s="399"/>
      <c r="E36" s="399"/>
      <c r="F36" s="399"/>
      <c r="G36" s="399"/>
      <c r="H36" s="529"/>
      <c r="I36" s="529"/>
      <c r="J36" s="529"/>
      <c r="K36" s="399"/>
      <c r="L36" s="399"/>
      <c r="M36" s="389"/>
      <c r="N36" s="389"/>
      <c r="O36" s="389"/>
      <c r="P36" s="389"/>
      <c r="Q36" s="389"/>
      <c r="R36" s="389"/>
      <c r="S36" s="389"/>
      <c r="T36" s="389"/>
      <c r="U36" s="389"/>
      <c r="V36" s="530"/>
    </row>
    <row r="37" spans="1:22" s="32" customFormat="1" ht="12.75" customHeight="1">
      <c r="A37" s="513"/>
      <c r="B37" s="514" t="s">
        <v>2265</v>
      </c>
      <c r="C37" s="515"/>
      <c r="D37" s="3118"/>
      <c r="E37" s="3118"/>
      <c r="F37" s="3118"/>
      <c r="G37" s="3118"/>
      <c r="H37" s="3118"/>
      <c r="I37" s="3119"/>
      <c r="J37" s="3118"/>
      <c r="K37" s="3118"/>
      <c r="L37" s="3118"/>
      <c r="M37" s="3118"/>
      <c r="N37" s="3118"/>
      <c r="O37" s="3118"/>
      <c r="P37" s="3118"/>
      <c r="Q37" s="3118"/>
      <c r="R37" s="3118"/>
      <c r="S37" s="3118"/>
      <c r="T37" s="3118"/>
      <c r="U37" s="3118"/>
      <c r="V37" s="3120"/>
    </row>
    <row r="38" spans="1:22" ht="12.75" customHeight="1">
      <c r="A38" s="516"/>
      <c r="B38" s="517" t="s">
        <v>534</v>
      </c>
      <c r="C38" s="526"/>
      <c r="D38" s="384"/>
      <c r="E38" s="384"/>
      <c r="F38" s="384"/>
      <c r="G38" s="384"/>
      <c r="H38" s="384"/>
      <c r="I38" s="384"/>
      <c r="J38" s="384"/>
      <c r="K38" s="384"/>
      <c r="L38" s="384"/>
      <c r="M38" s="384"/>
      <c r="N38" s="384"/>
      <c r="O38" s="384"/>
      <c r="P38" s="384"/>
      <c r="Q38" s="384"/>
      <c r="R38" s="384"/>
      <c r="S38" s="384"/>
      <c r="T38" s="384"/>
      <c r="U38" s="384"/>
      <c r="V38" s="387"/>
    </row>
    <row r="39" spans="1:22" ht="12.75" customHeight="1">
      <c r="A39" s="516"/>
      <c r="B39" s="517" t="s">
        <v>536</v>
      </c>
      <c r="C39" s="527"/>
      <c r="D39" s="399"/>
      <c r="E39" s="399"/>
      <c r="F39" s="399"/>
      <c r="G39" s="399"/>
      <c r="H39" s="399"/>
      <c r="I39" s="399"/>
      <c r="J39" s="399"/>
      <c r="K39" s="399"/>
      <c r="L39" s="399"/>
      <c r="M39" s="399"/>
      <c r="N39" s="399"/>
      <c r="O39" s="399"/>
      <c r="P39" s="399"/>
      <c r="Q39" s="399"/>
      <c r="R39" s="388"/>
      <c r="S39" s="389"/>
      <c r="T39" s="389"/>
      <c r="U39" s="399"/>
      <c r="V39" s="391"/>
    </row>
    <row r="40" spans="1:22" ht="12.75" customHeight="1" thickBot="1">
      <c r="A40" s="516"/>
      <c r="B40" s="517" t="s">
        <v>538</v>
      </c>
      <c r="C40" s="527"/>
      <c r="D40" s="399"/>
      <c r="E40" s="399"/>
      <c r="F40" s="399"/>
      <c r="G40" s="399"/>
      <c r="H40" s="529"/>
      <c r="I40" s="529"/>
      <c r="J40" s="529"/>
      <c r="K40" s="399"/>
      <c r="L40" s="399"/>
      <c r="M40" s="389"/>
      <c r="N40" s="389"/>
      <c r="O40" s="389"/>
      <c r="P40" s="389"/>
      <c r="Q40" s="389"/>
      <c r="R40" s="389"/>
      <c r="S40" s="389"/>
      <c r="T40" s="389"/>
      <c r="U40" s="389"/>
      <c r="V40" s="530"/>
    </row>
    <row r="41" spans="1:22" s="3" customFormat="1" ht="12.75" customHeight="1">
      <c r="A41" s="518"/>
      <c r="B41" s="308" t="s">
        <v>2270</v>
      </c>
      <c r="C41" s="393"/>
      <c r="D41" s="3124"/>
      <c r="E41" s="3124"/>
      <c r="F41" s="3124"/>
      <c r="G41" s="3124"/>
      <c r="H41" s="3125"/>
      <c r="I41" s="3125"/>
      <c r="J41" s="3125"/>
      <c r="K41" s="3124"/>
      <c r="L41" s="3124"/>
      <c r="M41" s="2897"/>
      <c r="N41" s="3126"/>
      <c r="O41" s="3126"/>
      <c r="P41" s="3126"/>
      <c r="Q41" s="3126"/>
      <c r="R41" s="3126"/>
      <c r="S41" s="3126"/>
      <c r="T41" s="3126"/>
      <c r="U41" s="3127"/>
      <c r="V41" s="3128"/>
    </row>
    <row r="42" spans="1:22" s="4" customFormat="1" ht="12.75" customHeight="1">
      <c r="A42" s="518"/>
      <c r="B42" s="332"/>
      <c r="C42" s="417"/>
      <c r="D42" s="3142"/>
      <c r="E42" s="3142"/>
      <c r="F42" s="3142"/>
      <c r="G42" s="3142"/>
      <c r="H42" s="3141"/>
      <c r="I42" s="3141"/>
      <c r="J42" s="3141"/>
      <c r="K42" s="3141"/>
      <c r="L42" s="3141"/>
      <c r="M42" s="3139"/>
      <c r="N42" s="3139"/>
      <c r="O42" s="3139"/>
      <c r="P42" s="3139"/>
      <c r="Q42" s="3139"/>
      <c r="R42" s="3139"/>
      <c r="S42" s="3139"/>
      <c r="T42" s="3139"/>
      <c r="U42" s="3132"/>
      <c r="V42" s="3133"/>
    </row>
    <row r="43" spans="1:22" s="4" customFormat="1" ht="12.75" customHeight="1">
      <c r="A43" s="513" t="s">
        <v>2128</v>
      </c>
      <c r="B43" s="520" t="s">
        <v>2271</v>
      </c>
      <c r="C43" s="521"/>
      <c r="D43" s="3140"/>
      <c r="E43" s="3140"/>
      <c r="F43" s="3140"/>
      <c r="G43" s="3140"/>
      <c r="H43" s="3141"/>
      <c r="I43" s="3141"/>
      <c r="J43" s="3141"/>
      <c r="K43" s="3141"/>
      <c r="L43" s="3141"/>
      <c r="M43" s="3139"/>
      <c r="N43" s="3139"/>
      <c r="O43" s="3139"/>
      <c r="P43" s="3139"/>
      <c r="Q43" s="3139"/>
      <c r="R43" s="3139"/>
      <c r="S43" s="3139"/>
      <c r="T43" s="3139"/>
      <c r="U43" s="3132"/>
      <c r="V43" s="3133"/>
    </row>
    <row r="44" spans="1:22" ht="12.75" customHeight="1">
      <c r="A44" s="516"/>
      <c r="B44" s="517" t="s">
        <v>534</v>
      </c>
      <c r="C44" s="526"/>
      <c r="D44" s="384"/>
      <c r="E44" s="384"/>
      <c r="F44" s="384"/>
      <c r="G44" s="384"/>
      <c r="H44" s="384"/>
      <c r="I44" s="384"/>
      <c r="J44" s="384"/>
      <c r="K44" s="384"/>
      <c r="L44" s="384"/>
      <c r="M44" s="384"/>
      <c r="N44" s="384"/>
      <c r="O44" s="384"/>
      <c r="P44" s="384"/>
      <c r="Q44" s="384"/>
      <c r="R44" s="384"/>
      <c r="S44" s="384"/>
      <c r="T44" s="384"/>
      <c r="U44" s="384"/>
      <c r="V44" s="387"/>
    </row>
    <row r="45" spans="1:22" ht="12.75" customHeight="1">
      <c r="A45" s="516"/>
      <c r="B45" s="517" t="s">
        <v>536</v>
      </c>
      <c r="C45" s="527"/>
      <c r="D45" s="399"/>
      <c r="E45" s="399"/>
      <c r="F45" s="399"/>
      <c r="G45" s="399"/>
      <c r="H45" s="399"/>
      <c r="I45" s="399"/>
      <c r="J45" s="399"/>
      <c r="K45" s="399"/>
      <c r="L45" s="399"/>
      <c r="M45" s="399"/>
      <c r="N45" s="399"/>
      <c r="O45" s="399"/>
      <c r="P45" s="399"/>
      <c r="Q45" s="399"/>
      <c r="R45" s="388"/>
      <c r="S45" s="389"/>
      <c r="T45" s="389"/>
      <c r="U45" s="399"/>
      <c r="V45" s="391"/>
    </row>
    <row r="46" spans="1:22" ht="12.75" customHeight="1">
      <c r="A46" s="516"/>
      <c r="B46" s="517" t="s">
        <v>538</v>
      </c>
      <c r="C46" s="527"/>
      <c r="D46" s="399"/>
      <c r="E46" s="399"/>
      <c r="F46" s="399"/>
      <c r="G46" s="399"/>
      <c r="H46" s="529"/>
      <c r="I46" s="529"/>
      <c r="J46" s="529"/>
      <c r="K46" s="399"/>
      <c r="L46" s="399"/>
      <c r="M46" s="389"/>
      <c r="N46" s="389"/>
      <c r="O46" s="389"/>
      <c r="P46" s="389"/>
      <c r="Q46" s="389"/>
      <c r="R46" s="389"/>
      <c r="S46" s="389"/>
      <c r="T46" s="389"/>
      <c r="U46" s="389"/>
      <c r="V46" s="530"/>
    </row>
    <row r="47" spans="1:22" s="32" customFormat="1" ht="12.75" customHeight="1">
      <c r="A47" s="513"/>
      <c r="B47" s="514" t="s">
        <v>2265</v>
      </c>
      <c r="C47" s="515"/>
      <c r="D47" s="3118"/>
      <c r="E47" s="3118"/>
      <c r="F47" s="3118"/>
      <c r="G47" s="3118"/>
      <c r="H47" s="3118"/>
      <c r="I47" s="3119"/>
      <c r="J47" s="3118"/>
      <c r="K47" s="3118"/>
      <c r="L47" s="3118"/>
      <c r="M47" s="3118"/>
      <c r="N47" s="3118"/>
      <c r="O47" s="3118"/>
      <c r="P47" s="3118"/>
      <c r="Q47" s="3118"/>
      <c r="R47" s="3118"/>
      <c r="S47" s="3118"/>
      <c r="T47" s="3118"/>
      <c r="U47" s="3118"/>
      <c r="V47" s="3120"/>
    </row>
    <row r="48" spans="1:22" ht="12.75" customHeight="1">
      <c r="A48" s="516"/>
      <c r="B48" s="517" t="s">
        <v>534</v>
      </c>
      <c r="C48" s="526"/>
      <c r="D48" s="384"/>
      <c r="E48" s="384"/>
      <c r="F48" s="384"/>
      <c r="G48" s="384"/>
      <c r="H48" s="384"/>
      <c r="I48" s="384"/>
      <c r="J48" s="384"/>
      <c r="K48" s="384"/>
      <c r="L48" s="384"/>
      <c r="M48" s="384"/>
      <c r="N48" s="384"/>
      <c r="O48" s="384"/>
      <c r="P48" s="384"/>
      <c r="Q48" s="384"/>
      <c r="R48" s="384"/>
      <c r="S48" s="384"/>
      <c r="T48" s="384"/>
      <c r="U48" s="384"/>
      <c r="V48" s="387"/>
    </row>
    <row r="49" spans="1:22" ht="12.75" customHeight="1">
      <c r="A49" s="516"/>
      <c r="B49" s="517" t="s">
        <v>536</v>
      </c>
      <c r="C49" s="527"/>
      <c r="D49" s="399"/>
      <c r="E49" s="399"/>
      <c r="F49" s="399"/>
      <c r="G49" s="399"/>
      <c r="H49" s="399"/>
      <c r="I49" s="399"/>
      <c r="J49" s="399"/>
      <c r="K49" s="399"/>
      <c r="L49" s="399"/>
      <c r="M49" s="399"/>
      <c r="N49" s="399"/>
      <c r="O49" s="399"/>
      <c r="P49" s="399"/>
      <c r="Q49" s="399"/>
      <c r="R49" s="388"/>
      <c r="S49" s="389"/>
      <c r="T49" s="389"/>
      <c r="U49" s="399"/>
      <c r="V49" s="391"/>
    </row>
    <row r="50" spans="1:22" ht="12.75" customHeight="1" thickBot="1">
      <c r="A50" s="516"/>
      <c r="B50" s="517" t="s">
        <v>538</v>
      </c>
      <c r="C50" s="527"/>
      <c r="D50" s="399"/>
      <c r="E50" s="399"/>
      <c r="F50" s="399"/>
      <c r="G50" s="399"/>
      <c r="H50" s="529"/>
      <c r="I50" s="529"/>
      <c r="J50" s="529"/>
      <c r="K50" s="399"/>
      <c r="L50" s="399"/>
      <c r="M50" s="389"/>
      <c r="N50" s="389"/>
      <c r="O50" s="389"/>
      <c r="P50" s="389"/>
      <c r="Q50" s="389"/>
      <c r="R50" s="389"/>
      <c r="S50" s="389"/>
      <c r="T50" s="389"/>
      <c r="U50" s="389"/>
      <c r="V50" s="530"/>
    </row>
    <row r="51" spans="1:22" s="3" customFormat="1" ht="12.75" customHeight="1" thickBot="1">
      <c r="A51" s="522"/>
      <c r="B51" s="523" t="s">
        <v>2272</v>
      </c>
      <c r="C51" s="524"/>
      <c r="D51" s="508"/>
      <c r="E51" s="508"/>
      <c r="F51" s="508"/>
      <c r="G51" s="508"/>
      <c r="H51" s="509"/>
      <c r="I51" s="509"/>
      <c r="J51" s="509"/>
      <c r="K51" s="508"/>
      <c r="L51" s="508"/>
      <c r="M51" s="510"/>
      <c r="N51" s="3143"/>
      <c r="O51" s="3143"/>
      <c r="P51" s="3143"/>
      <c r="Q51" s="3143"/>
      <c r="R51" s="3143"/>
      <c r="S51" s="3143"/>
      <c r="T51" s="3143"/>
      <c r="U51" s="511"/>
      <c r="V51" s="512"/>
    </row>
    <row r="52" spans="1:22" s="3" customFormat="1">
      <c r="A52" s="532"/>
      <c r="B52" s="533"/>
      <c r="C52" s="533"/>
      <c r="D52" s="533"/>
      <c r="E52" s="533"/>
      <c r="F52" s="533"/>
      <c r="G52" s="533"/>
      <c r="H52" s="534"/>
      <c r="I52" s="534"/>
      <c r="J52" s="534"/>
      <c r="K52" s="533"/>
      <c r="L52" s="533"/>
      <c r="M52" s="535"/>
      <c r="N52" s="531"/>
      <c r="O52" s="531"/>
      <c r="P52" s="531"/>
      <c r="Q52" s="531"/>
      <c r="R52" s="531"/>
      <c r="S52" s="531"/>
      <c r="T52" s="531"/>
      <c r="U52" s="536"/>
      <c r="V52" s="536"/>
    </row>
    <row r="53" spans="1:22" ht="12.75" customHeight="1">
      <c r="A53" s="2101" t="s">
        <v>2084</v>
      </c>
      <c r="B53" s="2101"/>
      <c r="C53" s="2101"/>
    </row>
    <row r="54" spans="1:22" ht="12.75" customHeight="1">
      <c r="A54" s="168">
        <v>1</v>
      </c>
      <c r="B54" s="1301" t="s">
        <v>2226</v>
      </c>
      <c r="C54" s="1357"/>
    </row>
    <row r="55" spans="1:22" ht="12.75" customHeight="1">
      <c r="A55" s="1">
        <v>2</v>
      </c>
      <c r="B55" s="1" t="s">
        <v>2273</v>
      </c>
    </row>
    <row r="56" spans="1:22" ht="12.75" customHeight="1">
      <c r="A56" s="1">
        <v>3</v>
      </c>
      <c r="B56" s="1" t="s">
        <v>2274</v>
      </c>
    </row>
    <row r="57" spans="1:22" ht="12.75" customHeight="1">
      <c r="A57" s="1">
        <v>4</v>
      </c>
      <c r="B57" s="1" t="s">
        <v>2275</v>
      </c>
    </row>
    <row r="58" spans="1:22" ht="12.75" customHeight="1">
      <c r="A58" s="168">
        <v>5</v>
      </c>
      <c r="B58" s="11" t="s">
        <v>2088</v>
      </c>
    </row>
  </sheetData>
  <mergeCells count="28">
    <mergeCell ref="A53:C53"/>
    <mergeCell ref="A11:C11"/>
    <mergeCell ref="M9:M10"/>
    <mergeCell ref="H9:H10"/>
    <mergeCell ref="L9:L10"/>
    <mergeCell ref="D7:D10"/>
    <mergeCell ref="K8:K10"/>
    <mergeCell ref="I9:I10"/>
    <mergeCell ref="J9:J10"/>
    <mergeCell ref="L8:M8"/>
    <mergeCell ref="E7:E10"/>
    <mergeCell ref="F7:F10"/>
    <mergeCell ref="G7:G10"/>
    <mergeCell ref="C2:V2"/>
    <mergeCell ref="C4:V4"/>
    <mergeCell ref="H7:J8"/>
    <mergeCell ref="K7:M7"/>
    <mergeCell ref="Q7:S7"/>
    <mergeCell ref="V7:V10"/>
    <mergeCell ref="R8:R10"/>
    <mergeCell ref="O7:O10"/>
    <mergeCell ref="P7:P10"/>
    <mergeCell ref="A7:C10"/>
    <mergeCell ref="T7:T10"/>
    <mergeCell ref="U7:U10"/>
    <mergeCell ref="S8:S10"/>
    <mergeCell ref="N7:N10"/>
    <mergeCell ref="Q8:Q10"/>
  </mergeCells>
  <hyperlinks>
    <hyperlink ref="X1" location="Content!A1" display="Content" xr:uid="{D7AFE677-7ABB-4B51-8B13-22962B6918C1}"/>
    <hyperlink ref="X2" location="'P4 E2 - SFP - Asset'!A1" display="SFP-Asset" xr:uid="{E0815183-3F2E-45A7-8775-D3232D5B3999}"/>
    <hyperlink ref="X3" location="'P5 E2 - SFP - Liab, NW '!A1" display="SFP-Liab and NW" xr:uid="{AC3F5B15-2674-4882-BD47-243EE2AC4831}"/>
    <hyperlink ref="X4" location="'P6 E3 - SCI'!A1" display="SCI" xr:uid="{A65738C0-3737-4EDF-AAAB-D568BDEEBB9D}"/>
  </hyperlinks>
  <printOptions horizontalCentered="1"/>
  <pageMargins left="0.2" right="0.2" top="1.25" bottom="0.75" header="0.3" footer="0.3"/>
  <pageSetup paperSize="5" scale="61" fitToHeight="0" orientation="landscap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rgb="FFFFCCFF"/>
    <pageSetUpPr fitToPage="1"/>
  </sheetPr>
  <dimension ref="A1:IW111"/>
  <sheetViews>
    <sheetView showGridLines="0" zoomScale="90" zoomScaleNormal="90" zoomScaleSheetLayoutView="80" zoomScalePageLayoutView="80" workbookViewId="0">
      <pane ySplit="8" topLeftCell="A14" activePane="bottomLeft" state="frozen"/>
      <selection pane="bottomLeft" activeCell="S1" sqref="S1"/>
      <selection activeCell="B17" sqref="B17"/>
    </sheetView>
  </sheetViews>
  <sheetFormatPr defaultColWidth="9.140625" defaultRowHeight="12.75"/>
  <cols>
    <col min="1" max="1" width="9.140625" style="178"/>
    <col min="2" max="2" width="16.140625" style="178" customWidth="1"/>
    <col min="3" max="3" width="12.5703125" style="178" customWidth="1"/>
    <col min="4" max="4" width="12.28515625" style="178" customWidth="1"/>
    <col min="5" max="5" width="12" style="178" customWidth="1"/>
    <col min="6" max="6" width="1.7109375" style="178" customWidth="1"/>
    <col min="7" max="11" width="12" style="178" customWidth="1"/>
    <col min="12" max="12" width="1.7109375" style="178" customWidth="1"/>
    <col min="13" max="13" width="13.28515625" style="178" customWidth="1"/>
    <col min="14" max="14" width="12.28515625" style="178" customWidth="1"/>
    <col min="15" max="15" width="10" style="178" customWidth="1"/>
    <col min="16" max="17" width="12" style="178" customWidth="1"/>
    <col min="18" max="18" width="9.140625" style="178"/>
    <col min="19" max="19" width="11.140625" style="178" customWidth="1"/>
    <col min="20" max="16384" width="9.140625" style="178"/>
  </cols>
  <sheetData>
    <row r="1" spans="1:257" ht="15" customHeight="1" thickTop="1" thickBot="1">
      <c r="A1" s="170"/>
      <c r="B1" s="171"/>
      <c r="C1" s="171"/>
      <c r="D1" s="171"/>
      <c r="E1" s="171"/>
      <c r="F1" s="171"/>
      <c r="G1" s="171"/>
      <c r="H1" s="171"/>
      <c r="I1" s="171"/>
      <c r="J1" s="171"/>
      <c r="K1" s="171"/>
      <c r="L1" s="171"/>
      <c r="M1" s="2261" t="s">
        <v>260</v>
      </c>
      <c r="N1" s="2262" t="s">
        <v>261</v>
      </c>
      <c r="O1" s="2263"/>
      <c r="P1" s="2264" t="s">
        <v>262</v>
      </c>
      <c r="Q1" s="245"/>
      <c r="S1" s="865" t="s">
        <v>263</v>
      </c>
    </row>
    <row r="2" spans="1:257" ht="13.5" thickTop="1">
      <c r="A2" s="172"/>
      <c r="B2" s="171"/>
      <c r="C2" s="171"/>
      <c r="D2" s="171"/>
      <c r="E2" s="171"/>
      <c r="F2" s="171"/>
      <c r="G2" s="171"/>
      <c r="H2" s="171"/>
      <c r="I2" s="171"/>
      <c r="J2" s="171"/>
      <c r="K2" s="171"/>
      <c r="L2" s="171"/>
      <c r="M2" s="2265"/>
      <c r="N2" s="987" t="s">
        <v>264</v>
      </c>
      <c r="O2" s="988"/>
      <c r="P2" s="989"/>
      <c r="Q2" s="245"/>
    </row>
    <row r="3" spans="1:257" ht="13.5" thickBot="1">
      <c r="A3" s="172"/>
      <c r="B3" s="171"/>
      <c r="C3" s="171"/>
      <c r="D3" s="171"/>
      <c r="E3" s="171"/>
      <c r="F3" s="171"/>
      <c r="G3" s="171"/>
      <c r="H3" s="171"/>
      <c r="I3" s="171"/>
      <c r="J3" s="171"/>
      <c r="K3" s="171"/>
      <c r="L3" s="171"/>
      <c r="M3" s="1852"/>
      <c r="N3" s="173"/>
      <c r="O3" s="174"/>
      <c r="P3" s="244"/>
      <c r="Q3" s="245"/>
    </row>
    <row r="4" spans="1:257" s="320" customFormat="1" ht="15">
      <c r="A4" s="175"/>
      <c r="B4" s="171"/>
      <c r="C4" s="171"/>
      <c r="D4" s="171"/>
      <c r="E4" s="171"/>
      <c r="F4" s="171"/>
      <c r="G4" s="171"/>
      <c r="H4" s="171"/>
      <c r="I4" s="171"/>
      <c r="J4" s="171"/>
      <c r="K4" s="171"/>
      <c r="L4" s="171"/>
      <c r="M4" s="176"/>
      <c r="N4" s="176"/>
      <c r="O4" s="177"/>
      <c r="P4" s="177"/>
      <c r="Q4" s="245"/>
    </row>
    <row r="5" spans="1:257" s="320" customFormat="1" ht="15" customHeight="1">
      <c r="A5" s="1854" t="s">
        <v>265</v>
      </c>
      <c r="B5" s="1854"/>
      <c r="C5" s="1854"/>
      <c r="D5" s="1856"/>
      <c r="E5" s="1856"/>
      <c r="F5" s="1856"/>
      <c r="G5" s="1856"/>
      <c r="H5" s="1856"/>
      <c r="I5" s="1856"/>
      <c r="J5" s="1856"/>
      <c r="K5" s="1855" t="s">
        <v>266</v>
      </c>
      <c r="L5" s="1855"/>
      <c r="M5" s="1855"/>
      <c r="N5" s="1857"/>
      <c r="O5" s="1857"/>
      <c r="P5" s="1857"/>
      <c r="Q5" s="183"/>
    </row>
    <row r="6" spans="1:257" s="168" customFormat="1" ht="14.1" customHeight="1">
      <c r="A6" s="2266"/>
      <c r="B6" s="2266"/>
      <c r="C6" s="2266"/>
      <c r="D6" s="2266"/>
      <c r="E6" s="2266"/>
      <c r="F6" s="2266"/>
      <c r="G6" s="2266"/>
      <c r="H6" s="2266"/>
      <c r="I6" s="2266"/>
      <c r="J6" s="2266"/>
      <c r="K6" s="2266"/>
      <c r="L6" s="2266"/>
      <c r="M6" s="2266"/>
      <c r="N6" s="2266"/>
      <c r="O6" s="2266"/>
      <c r="P6" s="2266"/>
      <c r="Q6" s="2266"/>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8"/>
      <c r="BQ6" s="178"/>
      <c r="BR6" s="178"/>
      <c r="BS6" s="178"/>
      <c r="BT6" s="178"/>
      <c r="BU6" s="178"/>
      <c r="BV6" s="178"/>
      <c r="BW6" s="178"/>
      <c r="BX6" s="178"/>
      <c r="BY6" s="178"/>
      <c r="BZ6" s="178"/>
      <c r="CA6" s="178"/>
      <c r="CB6" s="178"/>
      <c r="CC6" s="178"/>
      <c r="CD6" s="178"/>
      <c r="CE6" s="178"/>
      <c r="CF6" s="178"/>
      <c r="CG6" s="178"/>
      <c r="CH6" s="178"/>
      <c r="CI6" s="178"/>
      <c r="CJ6" s="178"/>
      <c r="CK6" s="178"/>
      <c r="CL6" s="178"/>
      <c r="CM6" s="178"/>
      <c r="CN6" s="178"/>
      <c r="CO6" s="178"/>
      <c r="CP6" s="178"/>
      <c r="CQ6" s="178"/>
      <c r="CR6" s="178"/>
      <c r="CS6" s="178"/>
      <c r="CT6" s="178"/>
      <c r="CU6" s="178"/>
      <c r="CV6" s="178"/>
      <c r="CW6" s="178"/>
      <c r="CX6" s="178"/>
      <c r="CY6" s="178"/>
      <c r="CZ6" s="178"/>
      <c r="DA6" s="178"/>
      <c r="DB6" s="178"/>
      <c r="DC6" s="178"/>
      <c r="DD6" s="178"/>
      <c r="DE6" s="178"/>
      <c r="DF6" s="178"/>
      <c r="DG6" s="178"/>
      <c r="DH6" s="178"/>
      <c r="DI6" s="178"/>
      <c r="DJ6" s="178"/>
      <c r="DK6" s="178"/>
      <c r="DL6" s="178"/>
      <c r="DM6" s="178"/>
      <c r="DN6" s="178"/>
      <c r="DO6" s="178"/>
      <c r="DP6" s="178"/>
      <c r="DQ6" s="178"/>
      <c r="DR6" s="178"/>
      <c r="DS6" s="178"/>
      <c r="DT6" s="178"/>
      <c r="DU6" s="178"/>
      <c r="DV6" s="178"/>
      <c r="DW6" s="178"/>
      <c r="DX6" s="178"/>
      <c r="DY6" s="178"/>
      <c r="DZ6" s="178"/>
      <c r="EA6" s="178"/>
      <c r="EB6" s="178"/>
      <c r="EC6" s="178"/>
      <c r="ED6" s="178"/>
      <c r="EE6" s="178"/>
      <c r="EF6" s="178"/>
      <c r="EG6" s="178"/>
      <c r="EH6" s="178"/>
      <c r="EI6" s="178"/>
      <c r="EJ6" s="178"/>
      <c r="EK6" s="178"/>
      <c r="EL6" s="178"/>
      <c r="EM6" s="178"/>
      <c r="EN6" s="178"/>
      <c r="EO6" s="178"/>
      <c r="EP6" s="178"/>
      <c r="EQ6" s="178"/>
      <c r="ER6" s="178"/>
      <c r="ES6" s="178"/>
      <c r="ET6" s="178"/>
      <c r="EU6" s="178"/>
      <c r="EV6" s="178"/>
      <c r="EW6" s="178"/>
      <c r="EX6" s="178"/>
      <c r="EY6" s="178"/>
      <c r="EZ6" s="178"/>
      <c r="FA6" s="178"/>
      <c r="FB6" s="178"/>
      <c r="FC6" s="178"/>
      <c r="FD6" s="178"/>
      <c r="FE6" s="178"/>
      <c r="FF6" s="178"/>
      <c r="FG6" s="178"/>
      <c r="FH6" s="178"/>
      <c r="FI6" s="178"/>
      <c r="FJ6" s="178"/>
      <c r="FK6" s="178"/>
      <c r="FL6" s="178"/>
      <c r="FM6" s="178"/>
      <c r="FN6" s="178"/>
      <c r="FO6" s="178"/>
      <c r="FP6" s="178"/>
      <c r="FQ6" s="178"/>
      <c r="FR6" s="178"/>
      <c r="FS6" s="178"/>
      <c r="FT6" s="178"/>
      <c r="FU6" s="178"/>
      <c r="FV6" s="178"/>
      <c r="FW6" s="178"/>
      <c r="FX6" s="178"/>
      <c r="FY6" s="178"/>
      <c r="FZ6" s="178"/>
      <c r="GA6" s="178"/>
      <c r="GB6" s="178"/>
      <c r="GC6" s="178"/>
      <c r="GD6" s="178"/>
      <c r="GE6" s="178"/>
      <c r="GF6" s="178"/>
      <c r="GG6" s="178"/>
      <c r="GH6" s="178"/>
      <c r="GI6" s="178"/>
      <c r="GJ6" s="178"/>
      <c r="GK6" s="178"/>
      <c r="GL6" s="178"/>
      <c r="GM6" s="178"/>
      <c r="GN6" s="178"/>
      <c r="GO6" s="178"/>
      <c r="GP6" s="178"/>
      <c r="GQ6" s="178"/>
      <c r="GR6" s="178"/>
      <c r="GS6" s="178"/>
      <c r="GT6" s="178"/>
      <c r="GU6" s="178"/>
      <c r="GV6" s="178"/>
      <c r="GW6" s="178"/>
      <c r="GX6" s="178"/>
      <c r="GY6" s="178"/>
      <c r="GZ6" s="178"/>
      <c r="HA6" s="178"/>
      <c r="HB6" s="178"/>
      <c r="HC6" s="178"/>
      <c r="HD6" s="178"/>
      <c r="HE6" s="178"/>
      <c r="HF6" s="178"/>
      <c r="HG6" s="178"/>
      <c r="HH6" s="178"/>
      <c r="HI6" s="178"/>
      <c r="HJ6" s="178"/>
      <c r="HK6" s="178"/>
      <c r="HL6" s="178"/>
      <c r="HM6" s="178"/>
      <c r="HN6" s="178"/>
      <c r="HO6" s="178"/>
      <c r="HP6" s="178"/>
      <c r="HQ6" s="178"/>
      <c r="HR6" s="178"/>
      <c r="HS6" s="178"/>
      <c r="HT6" s="178"/>
      <c r="HU6" s="178"/>
      <c r="HV6" s="178"/>
      <c r="HW6" s="178"/>
      <c r="HX6" s="178"/>
      <c r="HY6" s="178"/>
      <c r="HZ6" s="178"/>
      <c r="IA6" s="178"/>
      <c r="IB6" s="178"/>
      <c r="IC6" s="178"/>
      <c r="ID6" s="178"/>
      <c r="IE6" s="178"/>
      <c r="IF6" s="178"/>
      <c r="IG6" s="178"/>
      <c r="IH6" s="178"/>
      <c r="II6" s="178"/>
      <c r="IJ6" s="178"/>
      <c r="IK6" s="178"/>
      <c r="IL6" s="178"/>
      <c r="IM6" s="178"/>
      <c r="IN6" s="178"/>
      <c r="IO6" s="178"/>
      <c r="IP6" s="178"/>
      <c r="IQ6" s="178"/>
      <c r="IR6" s="178"/>
      <c r="IS6" s="178"/>
      <c r="IT6" s="178"/>
      <c r="IU6" s="178"/>
      <c r="IV6" s="178"/>
      <c r="IW6" s="178"/>
    </row>
    <row r="7" spans="1:257" s="168" customFormat="1" ht="14.1" customHeight="1">
      <c r="A7" s="2266"/>
      <c r="B7" s="2266"/>
      <c r="C7" s="2266"/>
      <c r="D7" s="2266"/>
      <c r="E7" s="2266"/>
      <c r="F7" s="2266"/>
      <c r="G7" s="2266"/>
      <c r="H7" s="2266"/>
      <c r="I7" s="2266"/>
      <c r="J7" s="2266"/>
      <c r="K7" s="2266"/>
      <c r="L7" s="2266"/>
      <c r="M7" s="2266"/>
      <c r="N7" s="2266"/>
      <c r="O7" s="2266"/>
      <c r="P7" s="2266"/>
      <c r="Q7" s="2266"/>
      <c r="R7" s="178"/>
      <c r="S7" s="178"/>
      <c r="T7" s="178"/>
      <c r="U7" s="178"/>
      <c r="V7" s="178"/>
      <c r="W7" s="178"/>
      <c r="X7" s="178"/>
      <c r="Y7" s="178"/>
      <c r="Z7" s="178"/>
      <c r="AA7" s="178"/>
      <c r="AB7" s="178"/>
      <c r="AC7" s="178"/>
      <c r="AD7" s="178"/>
      <c r="AE7" s="178"/>
      <c r="AF7" s="178"/>
      <c r="AG7" s="178"/>
      <c r="AH7" s="178"/>
      <c r="AI7" s="178"/>
      <c r="AJ7" s="178"/>
      <c r="AK7" s="178"/>
      <c r="AL7" s="178"/>
      <c r="AM7" s="178"/>
      <c r="AN7" s="178"/>
      <c r="AO7" s="178"/>
      <c r="AP7" s="178"/>
      <c r="AQ7" s="178"/>
      <c r="AR7" s="178"/>
      <c r="AS7" s="178"/>
      <c r="AT7" s="178"/>
      <c r="AU7" s="178"/>
      <c r="AV7" s="178"/>
      <c r="AW7" s="178"/>
      <c r="AX7" s="178"/>
      <c r="AY7" s="178"/>
      <c r="AZ7" s="178"/>
      <c r="BA7" s="178"/>
      <c r="BB7" s="178"/>
      <c r="BC7" s="178"/>
      <c r="BD7" s="178"/>
      <c r="BE7" s="178"/>
      <c r="BF7" s="178"/>
      <c r="BG7" s="178"/>
      <c r="BH7" s="178"/>
      <c r="BI7" s="178"/>
      <c r="BJ7" s="178"/>
      <c r="BK7" s="178"/>
      <c r="BL7" s="178"/>
      <c r="BM7" s="178"/>
      <c r="BN7" s="178"/>
      <c r="BO7" s="178"/>
      <c r="BP7" s="178"/>
      <c r="BQ7" s="178"/>
      <c r="BR7" s="178"/>
      <c r="BS7" s="178"/>
      <c r="BT7" s="178"/>
      <c r="BU7" s="178"/>
      <c r="BV7" s="178"/>
      <c r="BW7" s="178"/>
      <c r="BX7" s="178"/>
      <c r="BY7" s="178"/>
      <c r="BZ7" s="178"/>
      <c r="CA7" s="178"/>
      <c r="CB7" s="178"/>
      <c r="CC7" s="178"/>
      <c r="CD7" s="178"/>
      <c r="CE7" s="178"/>
      <c r="CF7" s="178"/>
      <c r="CG7" s="178"/>
      <c r="CH7" s="178"/>
      <c r="CI7" s="178"/>
      <c r="CJ7" s="178"/>
      <c r="CK7" s="178"/>
      <c r="CL7" s="178"/>
      <c r="CM7" s="178"/>
      <c r="CN7" s="178"/>
      <c r="CO7" s="178"/>
      <c r="CP7" s="178"/>
      <c r="CQ7" s="178"/>
      <c r="CR7" s="178"/>
      <c r="CS7" s="178"/>
      <c r="CT7" s="178"/>
      <c r="CU7" s="178"/>
      <c r="CV7" s="178"/>
      <c r="CW7" s="178"/>
      <c r="CX7" s="178"/>
      <c r="CY7" s="178"/>
      <c r="CZ7" s="178"/>
      <c r="DA7" s="178"/>
      <c r="DB7" s="178"/>
      <c r="DC7" s="178"/>
      <c r="DD7" s="178"/>
      <c r="DE7" s="178"/>
      <c r="DF7" s="178"/>
      <c r="DG7" s="178"/>
      <c r="DH7" s="178"/>
      <c r="DI7" s="178"/>
      <c r="DJ7" s="178"/>
      <c r="DK7" s="178"/>
      <c r="DL7" s="178"/>
      <c r="DM7" s="178"/>
      <c r="DN7" s="178"/>
      <c r="DO7" s="178"/>
      <c r="DP7" s="178"/>
      <c r="DQ7" s="178"/>
      <c r="DR7" s="178"/>
      <c r="DS7" s="178"/>
      <c r="DT7" s="178"/>
      <c r="DU7" s="178"/>
      <c r="DV7" s="178"/>
      <c r="DW7" s="178"/>
      <c r="DX7" s="178"/>
      <c r="DY7" s="178"/>
      <c r="DZ7" s="178"/>
      <c r="EA7" s="178"/>
      <c r="EB7" s="178"/>
      <c r="EC7" s="178"/>
      <c r="ED7" s="178"/>
      <c r="EE7" s="178"/>
      <c r="EF7" s="178"/>
      <c r="EG7" s="178"/>
      <c r="EH7" s="178"/>
      <c r="EI7" s="178"/>
      <c r="EJ7" s="178"/>
      <c r="EK7" s="178"/>
      <c r="EL7" s="178"/>
      <c r="EM7" s="178"/>
      <c r="EN7" s="178"/>
      <c r="EO7" s="178"/>
      <c r="EP7" s="178"/>
      <c r="EQ7" s="178"/>
      <c r="ER7" s="178"/>
      <c r="ES7" s="178"/>
      <c r="ET7" s="178"/>
      <c r="EU7" s="178"/>
      <c r="EV7" s="178"/>
      <c r="EW7" s="178"/>
      <c r="EX7" s="178"/>
      <c r="EY7" s="178"/>
      <c r="EZ7" s="178"/>
      <c r="FA7" s="178"/>
      <c r="FB7" s="178"/>
      <c r="FC7" s="178"/>
      <c r="FD7" s="178"/>
      <c r="FE7" s="178"/>
      <c r="FF7" s="178"/>
      <c r="FG7" s="178"/>
      <c r="FH7" s="178"/>
      <c r="FI7" s="178"/>
      <c r="FJ7" s="178"/>
      <c r="FK7" s="178"/>
      <c r="FL7" s="178"/>
      <c r="FM7" s="178"/>
      <c r="FN7" s="178"/>
      <c r="FO7" s="178"/>
      <c r="FP7" s="178"/>
      <c r="FQ7" s="178"/>
      <c r="FR7" s="178"/>
      <c r="FS7" s="178"/>
      <c r="FT7" s="178"/>
      <c r="FU7" s="178"/>
      <c r="FV7" s="178"/>
      <c r="FW7" s="178"/>
      <c r="FX7" s="178"/>
      <c r="FY7" s="178"/>
      <c r="FZ7" s="178"/>
      <c r="GA7" s="178"/>
      <c r="GB7" s="178"/>
      <c r="GC7" s="178"/>
      <c r="GD7" s="178"/>
      <c r="GE7" s="178"/>
      <c r="GF7" s="178"/>
      <c r="GG7" s="178"/>
      <c r="GH7" s="178"/>
      <c r="GI7" s="178"/>
      <c r="GJ7" s="178"/>
      <c r="GK7" s="178"/>
      <c r="GL7" s="178"/>
      <c r="GM7" s="178"/>
      <c r="GN7" s="178"/>
      <c r="GO7" s="178"/>
      <c r="GP7" s="178"/>
      <c r="GQ7" s="178"/>
      <c r="GR7" s="178"/>
      <c r="GS7" s="178"/>
      <c r="GT7" s="178"/>
      <c r="GU7" s="178"/>
      <c r="GV7" s="178"/>
      <c r="GW7" s="178"/>
      <c r="GX7" s="178"/>
      <c r="GY7" s="178"/>
      <c r="GZ7" s="178"/>
      <c r="HA7" s="178"/>
      <c r="HB7" s="178"/>
      <c r="HC7" s="178"/>
      <c r="HD7" s="178"/>
      <c r="HE7" s="178"/>
      <c r="HF7" s="178"/>
      <c r="HG7" s="178"/>
      <c r="HH7" s="178"/>
      <c r="HI7" s="178"/>
      <c r="HJ7" s="178"/>
      <c r="HK7" s="178"/>
      <c r="HL7" s="178"/>
      <c r="HM7" s="178"/>
      <c r="HN7" s="178"/>
      <c r="HO7" s="178"/>
      <c r="HP7" s="178"/>
      <c r="HQ7" s="178"/>
      <c r="HR7" s="178"/>
      <c r="HS7" s="178"/>
      <c r="HT7" s="178"/>
      <c r="HU7" s="178"/>
      <c r="HV7" s="178"/>
      <c r="HW7" s="178"/>
      <c r="HX7" s="178"/>
      <c r="HY7" s="178"/>
      <c r="HZ7" s="178"/>
      <c r="IA7" s="178"/>
      <c r="IB7" s="178"/>
      <c r="IC7" s="178"/>
      <c r="ID7" s="178"/>
      <c r="IE7" s="178"/>
      <c r="IF7" s="178"/>
      <c r="IG7" s="178"/>
      <c r="IH7" s="178"/>
      <c r="II7" s="178"/>
      <c r="IJ7" s="178"/>
      <c r="IK7" s="178"/>
      <c r="IL7" s="178"/>
      <c r="IM7" s="178"/>
      <c r="IN7" s="178"/>
      <c r="IO7" s="178"/>
      <c r="IP7" s="178"/>
      <c r="IQ7" s="178"/>
      <c r="IR7" s="178"/>
      <c r="IS7" s="178"/>
      <c r="IT7" s="178"/>
      <c r="IU7" s="178"/>
      <c r="IV7" s="178"/>
      <c r="IW7" s="178"/>
    </row>
    <row r="8" spans="1:257" s="168" customFormat="1">
      <c r="A8" s="1853" t="s">
        <v>267</v>
      </c>
      <c r="B8" s="1853"/>
      <c r="C8" s="1853"/>
      <c r="D8" s="1853"/>
      <c r="E8" s="1853"/>
      <c r="F8" s="1853"/>
      <c r="G8" s="1853"/>
      <c r="H8" s="1853"/>
      <c r="I8" s="1853"/>
      <c r="J8" s="1853"/>
      <c r="K8" s="1853"/>
      <c r="L8" s="1853"/>
      <c r="M8" s="1853"/>
      <c r="N8" s="1853"/>
      <c r="O8" s="1853"/>
      <c r="P8" s="1853"/>
      <c r="Q8" s="1853"/>
      <c r="R8" s="178"/>
      <c r="S8" s="178"/>
      <c r="T8" s="178"/>
      <c r="U8" s="178"/>
      <c r="V8" s="178"/>
      <c r="W8" s="178"/>
      <c r="X8" s="178"/>
      <c r="Y8" s="178"/>
      <c r="Z8" s="178"/>
      <c r="AA8" s="178"/>
      <c r="AB8" s="178"/>
      <c r="AC8" s="178"/>
      <c r="AD8" s="178"/>
      <c r="AE8" s="178"/>
      <c r="AF8" s="178"/>
      <c r="AG8" s="178"/>
      <c r="AH8" s="178"/>
      <c r="AI8" s="178"/>
      <c r="AJ8" s="178"/>
      <c r="AK8" s="178"/>
      <c r="AL8" s="178"/>
      <c r="AM8" s="178"/>
      <c r="AN8" s="178"/>
      <c r="AO8" s="178"/>
      <c r="AP8" s="178"/>
      <c r="AQ8" s="178"/>
      <c r="AR8" s="178"/>
      <c r="AS8" s="178"/>
      <c r="AT8" s="178"/>
      <c r="AU8" s="178"/>
      <c r="AV8" s="178"/>
      <c r="AW8" s="178"/>
      <c r="AX8" s="178"/>
      <c r="AY8" s="178"/>
      <c r="AZ8" s="178"/>
      <c r="BA8" s="178"/>
      <c r="BB8" s="178"/>
      <c r="BC8" s="178"/>
      <c r="BD8" s="178"/>
      <c r="BE8" s="178"/>
      <c r="BF8" s="178"/>
      <c r="BG8" s="178"/>
      <c r="BH8" s="178"/>
      <c r="BI8" s="178"/>
      <c r="BJ8" s="178"/>
      <c r="BK8" s="178"/>
      <c r="BL8" s="178"/>
      <c r="BM8" s="178"/>
      <c r="BN8" s="178"/>
      <c r="BO8" s="178"/>
      <c r="BP8" s="178"/>
      <c r="BQ8" s="178"/>
      <c r="BR8" s="178"/>
      <c r="BS8" s="178"/>
      <c r="BT8" s="178"/>
      <c r="BU8" s="178"/>
      <c r="BV8" s="178"/>
      <c r="BW8" s="178"/>
      <c r="BX8" s="178"/>
      <c r="BY8" s="178"/>
      <c r="BZ8" s="178"/>
      <c r="CA8" s="178"/>
      <c r="CB8" s="178"/>
      <c r="CC8" s="178"/>
      <c r="CD8" s="178"/>
      <c r="CE8" s="178"/>
      <c r="CF8" s="178"/>
      <c r="CG8" s="178"/>
      <c r="CH8" s="178"/>
      <c r="CI8" s="178"/>
      <c r="CJ8" s="178"/>
      <c r="CK8" s="178"/>
      <c r="CL8" s="178"/>
      <c r="CM8" s="178"/>
      <c r="CN8" s="178"/>
      <c r="CO8" s="178"/>
      <c r="CP8" s="178"/>
      <c r="CQ8" s="178"/>
      <c r="CR8" s="178"/>
      <c r="CS8" s="178"/>
      <c r="CT8" s="178"/>
      <c r="CU8" s="178"/>
      <c r="CV8" s="178"/>
      <c r="CW8" s="178"/>
      <c r="CX8" s="178"/>
      <c r="CY8" s="178"/>
      <c r="CZ8" s="178"/>
      <c r="DA8" s="178"/>
      <c r="DB8" s="178"/>
      <c r="DC8" s="178"/>
      <c r="DD8" s="178"/>
      <c r="DE8" s="178"/>
      <c r="DF8" s="178"/>
      <c r="DG8" s="178"/>
      <c r="DH8" s="178"/>
      <c r="DI8" s="178"/>
      <c r="DJ8" s="178"/>
      <c r="DK8" s="178"/>
      <c r="DL8" s="178"/>
      <c r="DM8" s="178"/>
      <c r="DN8" s="178"/>
      <c r="DO8" s="178"/>
      <c r="DP8" s="178"/>
      <c r="DQ8" s="178"/>
      <c r="DR8" s="178"/>
      <c r="DS8" s="178"/>
      <c r="DT8" s="178"/>
      <c r="DU8" s="178"/>
      <c r="DV8" s="178"/>
      <c r="DW8" s="178"/>
      <c r="DX8" s="178"/>
      <c r="DY8" s="178"/>
      <c r="DZ8" s="178"/>
      <c r="EA8" s="178"/>
      <c r="EB8" s="178"/>
      <c r="EC8" s="178"/>
      <c r="ED8" s="178"/>
      <c r="EE8" s="178"/>
      <c r="EF8" s="178"/>
      <c r="EG8" s="178"/>
      <c r="EH8" s="178"/>
      <c r="EI8" s="178"/>
      <c r="EJ8" s="178"/>
      <c r="EK8" s="178"/>
      <c r="EL8" s="178"/>
      <c r="EM8" s="178"/>
      <c r="EN8" s="178"/>
      <c r="EO8" s="178"/>
      <c r="EP8" s="178"/>
      <c r="EQ8" s="178"/>
      <c r="ER8" s="178"/>
      <c r="ES8" s="178"/>
      <c r="ET8" s="178"/>
      <c r="EU8" s="178"/>
      <c r="EV8" s="178"/>
      <c r="EW8" s="178"/>
      <c r="EX8" s="178"/>
      <c r="EY8" s="178"/>
      <c r="EZ8" s="178"/>
      <c r="FA8" s="178"/>
      <c r="FB8" s="178"/>
      <c r="FC8" s="178"/>
      <c r="FD8" s="178"/>
      <c r="FE8" s="178"/>
      <c r="FF8" s="178"/>
      <c r="FG8" s="178"/>
      <c r="FH8" s="178"/>
      <c r="FI8" s="178"/>
      <c r="FJ8" s="178"/>
      <c r="FK8" s="178"/>
      <c r="FL8" s="178"/>
      <c r="FM8" s="178"/>
      <c r="FN8" s="178"/>
      <c r="FO8" s="178"/>
      <c r="FP8" s="178"/>
      <c r="FQ8" s="178"/>
      <c r="FR8" s="178"/>
      <c r="FS8" s="178"/>
      <c r="FT8" s="178"/>
      <c r="FU8" s="178"/>
      <c r="FV8" s="178"/>
      <c r="FW8" s="178"/>
      <c r="FX8" s="178"/>
      <c r="FY8" s="178"/>
      <c r="FZ8" s="178"/>
      <c r="GA8" s="178"/>
      <c r="GB8" s="178"/>
      <c r="GC8" s="178"/>
      <c r="GD8" s="178"/>
      <c r="GE8" s="178"/>
      <c r="GF8" s="178"/>
      <c r="GG8" s="178"/>
      <c r="GH8" s="178"/>
      <c r="GI8" s="178"/>
      <c r="GJ8" s="178"/>
      <c r="GK8" s="178"/>
      <c r="GL8" s="178"/>
      <c r="GM8" s="178"/>
      <c r="GN8" s="178"/>
      <c r="GO8" s="178"/>
      <c r="GP8" s="178"/>
      <c r="GQ8" s="178"/>
      <c r="GR8" s="178"/>
      <c r="GS8" s="178"/>
      <c r="GT8" s="178"/>
      <c r="GU8" s="178"/>
      <c r="GV8" s="178"/>
      <c r="GW8" s="178"/>
      <c r="GX8" s="178"/>
      <c r="GY8" s="178"/>
      <c r="GZ8" s="178"/>
      <c r="HA8" s="178"/>
      <c r="HB8" s="178"/>
      <c r="HC8" s="178"/>
      <c r="HD8" s="178"/>
      <c r="HE8" s="178"/>
      <c r="HF8" s="178"/>
      <c r="HG8" s="178"/>
      <c r="HH8" s="178"/>
      <c r="HI8" s="178"/>
      <c r="HJ8" s="178"/>
      <c r="HK8" s="178"/>
      <c r="HL8" s="178"/>
      <c r="HM8" s="178"/>
      <c r="HN8" s="178"/>
      <c r="HO8" s="178"/>
      <c r="HP8" s="178"/>
      <c r="HQ8" s="178"/>
      <c r="HR8" s="178"/>
      <c r="HS8" s="178"/>
      <c r="HT8" s="178"/>
      <c r="HU8" s="178"/>
      <c r="HV8" s="178"/>
      <c r="HW8" s="178"/>
      <c r="HX8" s="178"/>
      <c r="HY8" s="178"/>
      <c r="HZ8" s="178"/>
      <c r="IA8" s="178"/>
      <c r="IB8" s="178"/>
      <c r="IC8" s="178"/>
      <c r="ID8" s="178"/>
      <c r="IE8" s="178"/>
      <c r="IF8" s="178"/>
      <c r="IG8" s="178"/>
      <c r="IH8" s="178"/>
      <c r="II8" s="178"/>
      <c r="IJ8" s="178"/>
      <c r="IK8" s="178"/>
      <c r="IL8" s="178"/>
      <c r="IM8" s="178"/>
      <c r="IN8" s="178"/>
      <c r="IO8" s="178"/>
      <c r="IP8" s="178"/>
      <c r="IQ8" s="178"/>
      <c r="IR8" s="178"/>
      <c r="IS8" s="178"/>
      <c r="IT8" s="178"/>
      <c r="IU8" s="178"/>
      <c r="IV8" s="178"/>
      <c r="IW8" s="178"/>
    </row>
    <row r="9" spans="1:257">
      <c r="A9" s="179"/>
      <c r="B9" s="180"/>
      <c r="C9" s="180"/>
      <c r="D9" s="180"/>
      <c r="E9" s="1849"/>
      <c r="F9" s="1849"/>
      <c r="G9" s="1849"/>
      <c r="H9" s="1849"/>
      <c r="I9" s="1849"/>
      <c r="J9" s="203"/>
      <c r="K9" s="203"/>
      <c r="L9" s="203"/>
      <c r="M9" s="203"/>
      <c r="N9" s="203"/>
      <c r="O9" s="181"/>
      <c r="P9" s="181"/>
      <c r="Q9" s="180"/>
    </row>
    <row r="10" spans="1:257">
      <c r="A10" s="179"/>
      <c r="B10" s="180"/>
      <c r="C10" s="180"/>
      <c r="D10" s="180"/>
      <c r="E10" s="1849"/>
      <c r="F10" s="1849"/>
      <c r="G10" s="1849"/>
      <c r="H10" s="1849"/>
      <c r="I10" s="1849"/>
      <c r="J10" s="203"/>
      <c r="K10" s="203"/>
      <c r="L10" s="203"/>
      <c r="M10" s="203"/>
      <c r="N10" s="203"/>
      <c r="O10" s="181"/>
      <c r="P10" s="181"/>
      <c r="Q10" s="180"/>
    </row>
    <row r="11" spans="1:257">
      <c r="A11" s="180"/>
      <c r="B11" s="180"/>
      <c r="C11" s="180"/>
      <c r="D11" s="180"/>
      <c r="E11" s="180"/>
      <c r="F11" s="180"/>
      <c r="G11" s="180"/>
      <c r="H11" s="180"/>
      <c r="I11" s="180"/>
      <c r="J11" s="180"/>
      <c r="K11" s="180"/>
      <c r="L11" s="180"/>
      <c r="M11" s="180"/>
      <c r="N11" s="180"/>
      <c r="O11" s="180"/>
      <c r="P11" s="180"/>
      <c r="Q11" s="180"/>
    </row>
    <row r="12" spans="1:257">
      <c r="A12" s="182" t="s">
        <v>268</v>
      </c>
      <c r="B12" s="180"/>
      <c r="C12" s="1850"/>
      <c r="D12" s="1850"/>
      <c r="E12" s="1850"/>
      <c r="F12" s="183"/>
      <c r="G12" s="179" t="s">
        <v>269</v>
      </c>
      <c r="H12" s="171"/>
      <c r="I12" s="1851"/>
      <c r="J12" s="1851"/>
      <c r="K12" s="1851"/>
      <c r="M12" s="182" t="s">
        <v>270</v>
      </c>
      <c r="N12" s="182"/>
      <c r="O12" s="1858"/>
      <c r="P12" s="1858"/>
      <c r="Q12" s="1858"/>
    </row>
    <row r="13" spans="1:257">
      <c r="A13" s="182" t="s">
        <v>271</v>
      </c>
      <c r="B13" s="182"/>
      <c r="C13" s="2267"/>
      <c r="D13" s="2267"/>
      <c r="E13" s="2267"/>
      <c r="F13" s="179"/>
      <c r="G13" s="182" t="s">
        <v>271</v>
      </c>
      <c r="H13" s="182"/>
      <c r="I13" s="2268"/>
      <c r="J13" s="2268"/>
      <c r="K13" s="2268"/>
      <c r="L13" s="182"/>
      <c r="M13" s="182" t="s">
        <v>271</v>
      </c>
      <c r="N13" s="182"/>
      <c r="O13" s="2267"/>
      <c r="P13" s="2267"/>
      <c r="Q13" s="2267"/>
    </row>
    <row r="14" spans="1:257">
      <c r="A14" s="179" t="s">
        <v>272</v>
      </c>
      <c r="B14" s="183"/>
      <c r="C14" s="2267"/>
      <c r="D14" s="2267"/>
      <c r="E14" s="2267"/>
      <c r="F14" s="189"/>
      <c r="G14" s="184"/>
      <c r="H14" s="184"/>
      <c r="I14" s="184"/>
      <c r="J14" s="201"/>
      <c r="K14" s="1862"/>
      <c r="L14" s="1862"/>
      <c r="M14" s="1862"/>
      <c r="N14" s="202"/>
      <c r="O14" s="182"/>
      <c r="P14" s="182"/>
      <c r="Q14" s="182"/>
    </row>
    <row r="15" spans="1:257">
      <c r="A15" s="180" t="s">
        <v>273</v>
      </c>
      <c r="B15" s="180"/>
      <c r="C15" s="180"/>
      <c r="D15" s="180"/>
      <c r="E15" s="180"/>
      <c r="F15" s="180"/>
      <c r="G15" s="180"/>
      <c r="H15" s="180"/>
      <c r="I15" s="180"/>
      <c r="J15" s="180"/>
      <c r="K15" s="180"/>
      <c r="L15" s="180"/>
      <c r="M15" s="180"/>
      <c r="N15" s="180"/>
      <c r="O15" s="180"/>
      <c r="P15" s="180"/>
      <c r="Q15" s="180"/>
    </row>
    <row r="16" spans="1:257" ht="13.5" thickBot="1">
      <c r="A16" s="185" t="s">
        <v>273</v>
      </c>
      <c r="B16" s="185"/>
      <c r="C16" s="185"/>
      <c r="D16" s="185"/>
      <c r="E16" s="185"/>
      <c r="F16" s="185"/>
      <c r="G16" s="185"/>
      <c r="H16" s="185"/>
      <c r="I16" s="185"/>
      <c r="J16" s="185"/>
      <c r="K16" s="185"/>
      <c r="L16" s="185"/>
      <c r="M16" s="185"/>
      <c r="N16" s="185"/>
      <c r="O16" s="185"/>
      <c r="P16" s="185"/>
      <c r="Q16" s="185"/>
    </row>
    <row r="17" spans="1:17" ht="13.5" thickTop="1">
      <c r="A17" s="180"/>
      <c r="B17" s="180"/>
      <c r="C17" s="180"/>
      <c r="D17" s="180"/>
      <c r="E17" s="180"/>
      <c r="F17" s="180"/>
      <c r="G17" s="180"/>
      <c r="H17" s="180"/>
      <c r="I17" s="180"/>
      <c r="J17" s="180"/>
      <c r="K17" s="180"/>
      <c r="L17" s="180"/>
      <c r="M17" s="180"/>
      <c r="N17" s="180"/>
      <c r="O17" s="180"/>
      <c r="P17" s="180"/>
      <c r="Q17" s="180"/>
    </row>
    <row r="18" spans="1:17">
      <c r="A18" s="182" t="s">
        <v>274</v>
      </c>
      <c r="B18" s="180"/>
      <c r="C18" s="190"/>
      <c r="D18" s="190"/>
      <c r="E18" s="1863"/>
      <c r="F18" s="1863"/>
      <c r="G18" s="1863"/>
      <c r="H18" s="1863"/>
      <c r="I18" s="184"/>
      <c r="J18" s="180"/>
      <c r="K18" s="201" t="s">
        <v>275</v>
      </c>
      <c r="L18" s="201"/>
      <c r="M18" s="1864"/>
      <c r="N18" s="1864"/>
      <c r="O18" s="1864"/>
      <c r="P18" s="1864"/>
      <c r="Q18" s="1864"/>
    </row>
    <row r="19" spans="1:17">
      <c r="A19" s="179" t="s">
        <v>276</v>
      </c>
      <c r="B19" s="180"/>
      <c r="C19" s="180"/>
      <c r="D19" s="171"/>
      <c r="E19" s="1865"/>
      <c r="F19" s="1865"/>
      <c r="G19" s="1865"/>
      <c r="H19" s="1865"/>
      <c r="I19" s="184"/>
      <c r="J19" s="180"/>
      <c r="K19" s="201" t="s">
        <v>277</v>
      </c>
      <c r="L19" s="201"/>
      <c r="M19" s="2269"/>
      <c r="N19" s="2269"/>
      <c r="O19" s="2269"/>
      <c r="P19" s="2269"/>
      <c r="Q19" s="2269"/>
    </row>
    <row r="20" spans="1:17" ht="13.5" customHeight="1">
      <c r="A20" s="179" t="s">
        <v>278</v>
      </c>
      <c r="B20" s="180"/>
      <c r="C20" s="180"/>
      <c r="D20" s="171"/>
      <c r="E20" s="171"/>
      <c r="F20" s="246"/>
      <c r="G20" s="247"/>
      <c r="H20" s="247"/>
      <c r="I20" s="247"/>
      <c r="J20" s="180"/>
      <c r="K20" s="201" t="s">
        <v>279</v>
      </c>
      <c r="L20" s="201"/>
      <c r="M20" s="2269"/>
      <c r="N20" s="2269"/>
      <c r="O20" s="2269"/>
      <c r="P20" s="2269"/>
      <c r="Q20" s="2269"/>
    </row>
    <row r="21" spans="1:17">
      <c r="A21" s="186" t="s">
        <v>280</v>
      </c>
      <c r="B21" s="180"/>
      <c r="C21" s="180"/>
      <c r="D21" s="171"/>
      <c r="E21" s="171"/>
      <c r="F21" s="246"/>
      <c r="G21" s="247"/>
      <c r="H21" s="247"/>
      <c r="I21" s="247"/>
      <c r="J21" s="180"/>
      <c r="K21" s="201" t="s">
        <v>281</v>
      </c>
      <c r="L21" s="201"/>
      <c r="M21" s="2269"/>
      <c r="N21" s="2269"/>
      <c r="O21" s="2269"/>
      <c r="P21" s="2269"/>
      <c r="Q21" s="2269"/>
    </row>
    <row r="22" spans="1:17">
      <c r="A22" s="179"/>
      <c r="B22" s="180"/>
      <c r="C22" s="180"/>
      <c r="D22" s="171"/>
      <c r="E22" s="171"/>
      <c r="F22" s="246"/>
      <c r="G22" s="248"/>
      <c r="H22" s="247"/>
      <c r="I22" s="247"/>
      <c r="J22" s="180"/>
      <c r="K22" s="201"/>
      <c r="L22" s="201"/>
      <c r="M22" s="203"/>
      <c r="N22" s="203"/>
      <c r="O22" s="203"/>
      <c r="P22" s="203"/>
      <c r="Q22" s="203"/>
    </row>
    <row r="23" spans="1:17">
      <c r="A23" s="179" t="s">
        <v>282</v>
      </c>
      <c r="B23" s="180"/>
      <c r="C23" s="190"/>
      <c r="D23" s="249"/>
      <c r="E23" s="1859"/>
      <c r="F23" s="1859"/>
      <c r="G23" s="1859"/>
      <c r="H23" s="1859"/>
      <c r="I23" s="1859"/>
      <c r="J23" s="1860" t="s">
        <v>283</v>
      </c>
      <c r="K23" s="1859"/>
      <c r="L23" s="1859"/>
      <c r="M23" s="1859"/>
      <c r="N23" s="1859"/>
      <c r="O23" s="1859"/>
      <c r="P23" s="1859"/>
      <c r="Q23" s="1859"/>
    </row>
    <row r="24" spans="1:17">
      <c r="A24" s="182"/>
      <c r="B24" s="182"/>
      <c r="C24" s="2270"/>
      <c r="D24" s="2271"/>
      <c r="E24" s="2272"/>
      <c r="F24" s="2272"/>
      <c r="G24" s="2272"/>
      <c r="H24" s="2272"/>
      <c r="I24" s="2272"/>
      <c r="J24" s="1860"/>
      <c r="K24" s="2272"/>
      <c r="L24" s="2272"/>
      <c r="M24" s="2272"/>
      <c r="N24" s="2272"/>
      <c r="O24" s="2272"/>
      <c r="P24" s="2272"/>
      <c r="Q24" s="2272"/>
    </row>
    <row r="25" spans="1:17" ht="12.75" customHeight="1">
      <c r="A25" s="1866" t="s">
        <v>284</v>
      </c>
      <c r="B25" s="1866"/>
      <c r="C25" s="1866"/>
      <c r="D25" s="1365"/>
      <c r="E25" s="2273"/>
      <c r="F25" s="2273"/>
      <c r="G25" s="1861"/>
      <c r="H25" s="1859"/>
      <c r="I25" s="1859"/>
      <c r="J25" s="1860"/>
      <c r="K25" s="2272"/>
      <c r="L25" s="2272"/>
      <c r="M25" s="2272"/>
      <c r="N25" s="2272"/>
      <c r="O25" s="2272"/>
      <c r="P25" s="2272"/>
      <c r="Q25" s="2272"/>
    </row>
    <row r="26" spans="1:17">
      <c r="A26" s="182" t="s">
        <v>285</v>
      </c>
      <c r="B26" s="1859"/>
      <c r="C26" s="1859"/>
      <c r="D26" s="1859"/>
      <c r="E26" s="187" t="s">
        <v>286</v>
      </c>
      <c r="F26" s="187"/>
      <c r="G26" s="2274"/>
      <c r="H26" s="2272"/>
      <c r="I26" s="2272"/>
      <c r="J26" s="201" t="s">
        <v>287</v>
      </c>
      <c r="K26" s="2275"/>
      <c r="L26" s="2275"/>
      <c r="M26" s="2272"/>
      <c r="N26" s="2272"/>
      <c r="O26" s="2272"/>
      <c r="P26" s="2272"/>
      <c r="Q26" s="2272"/>
    </row>
    <row r="27" spans="1:17" ht="15" customHeight="1">
      <c r="A27" s="182"/>
      <c r="B27" s="1849"/>
      <c r="C27" s="1849"/>
      <c r="D27" s="1849"/>
      <c r="E27" s="187"/>
      <c r="F27" s="187"/>
      <c r="G27" s="1871" t="s">
        <v>288</v>
      </c>
      <c r="H27" s="1871"/>
      <c r="I27" s="1871"/>
      <c r="J27" s="1871"/>
      <c r="K27" s="2275"/>
      <c r="L27" s="2275"/>
      <c r="M27" s="2272"/>
      <c r="N27" s="2272"/>
      <c r="O27" s="2272"/>
      <c r="P27" s="2272"/>
      <c r="Q27" s="2272"/>
    </row>
    <row r="28" spans="1:17" ht="13.5" thickBot="1">
      <c r="A28" s="185"/>
      <c r="B28" s="185"/>
      <c r="C28" s="185"/>
      <c r="D28" s="185"/>
      <c r="E28" s="185"/>
      <c r="F28" s="185"/>
      <c r="G28" s="185"/>
      <c r="H28" s="185"/>
      <c r="I28" s="185"/>
      <c r="J28" s="185"/>
      <c r="K28" s="185"/>
      <c r="L28" s="185"/>
      <c r="M28" s="185"/>
      <c r="N28" s="185"/>
      <c r="O28" s="185"/>
      <c r="P28" s="185"/>
      <c r="Q28" s="185"/>
    </row>
    <row r="29" spans="1:17" ht="13.5" thickTop="1">
      <c r="A29" s="180"/>
      <c r="B29" s="180"/>
      <c r="C29" s="180"/>
      <c r="D29" s="180"/>
      <c r="E29" s="180"/>
      <c r="F29" s="180"/>
      <c r="G29" s="180"/>
      <c r="H29" s="180"/>
      <c r="I29" s="180"/>
      <c r="J29" s="180"/>
      <c r="K29" s="180"/>
      <c r="L29" s="180"/>
      <c r="M29" s="180"/>
      <c r="N29" s="180"/>
      <c r="O29" s="180"/>
      <c r="P29" s="180"/>
      <c r="Q29" s="180"/>
    </row>
    <row r="30" spans="1:17">
      <c r="A30" s="182" t="s">
        <v>289</v>
      </c>
      <c r="B30" s="180"/>
      <c r="C30" s="180"/>
      <c r="D30" s="180"/>
      <c r="E30" s="180"/>
      <c r="F30" s="180"/>
      <c r="G30" s="180"/>
      <c r="H30" s="180"/>
      <c r="I30" s="171"/>
      <c r="J30" s="171"/>
      <c r="K30" s="180"/>
      <c r="L30" s="180"/>
      <c r="M30" s="201"/>
      <c r="N30" s="201"/>
      <c r="O30" s="1873"/>
      <c r="P30" s="1873"/>
      <c r="Q30" s="1874"/>
    </row>
    <row r="31" spans="1:17" ht="13.5" thickBot="1">
      <c r="A31" s="182"/>
      <c r="B31" s="182"/>
      <c r="C31" s="182"/>
      <c r="D31" s="182"/>
      <c r="E31" s="182"/>
      <c r="F31" s="182"/>
      <c r="G31" s="182"/>
      <c r="H31" s="182"/>
      <c r="I31" s="182"/>
      <c r="J31" s="182"/>
      <c r="K31" s="182"/>
      <c r="L31" s="182"/>
      <c r="M31" s="182"/>
      <c r="N31" s="182"/>
      <c r="O31" s="182"/>
      <c r="P31" s="182"/>
      <c r="Q31" s="182"/>
    </row>
    <row r="32" spans="1:17" s="322" customFormat="1" ht="15" customHeight="1">
      <c r="A32" s="2276" t="s">
        <v>290</v>
      </c>
      <c r="B32" s="2277"/>
      <c r="C32" s="2278"/>
      <c r="D32" s="2279" t="s">
        <v>291</v>
      </c>
      <c r="E32" s="2277"/>
      <c r="F32" s="2277"/>
      <c r="G32" s="2278"/>
      <c r="H32" s="2280" t="s">
        <v>292</v>
      </c>
      <c r="I32" s="2280"/>
      <c r="J32" s="2279" t="s">
        <v>293</v>
      </c>
      <c r="K32" s="2277"/>
      <c r="L32" s="2278"/>
      <c r="M32" s="2279" t="s">
        <v>294</v>
      </c>
      <c r="N32" s="2277"/>
      <c r="O32" s="2278"/>
      <c r="P32" s="2279" t="s">
        <v>295</v>
      </c>
      <c r="Q32" s="2281"/>
    </row>
    <row r="33" spans="1:17" s="322" customFormat="1" ht="15.75" customHeight="1" thickBot="1">
      <c r="A33" s="1867"/>
      <c r="B33" s="1868"/>
      <c r="C33" s="1869"/>
      <c r="D33" s="1870"/>
      <c r="E33" s="1868"/>
      <c r="F33" s="1868"/>
      <c r="G33" s="1869"/>
      <c r="H33" s="188" t="s">
        <v>296</v>
      </c>
      <c r="I33" s="188" t="s">
        <v>297</v>
      </c>
      <c r="J33" s="1870"/>
      <c r="K33" s="1868"/>
      <c r="L33" s="1869"/>
      <c r="M33" s="1870"/>
      <c r="N33" s="1868"/>
      <c r="O33" s="1869"/>
      <c r="P33" s="1870"/>
      <c r="Q33" s="1872"/>
    </row>
    <row r="34" spans="1:17" ht="15" customHeight="1">
      <c r="A34" s="2282"/>
      <c r="B34" s="2283"/>
      <c r="C34" s="2284"/>
      <c r="D34" s="2285"/>
      <c r="E34" s="2285"/>
      <c r="F34" s="2285"/>
      <c r="G34" s="2285"/>
      <c r="H34" s="2286"/>
      <c r="I34" s="2286"/>
      <c r="J34" s="2287"/>
      <c r="K34" s="2287"/>
      <c r="L34" s="2287"/>
      <c r="M34" s="2287"/>
      <c r="N34" s="2287"/>
      <c r="O34" s="2287"/>
      <c r="P34" s="2287"/>
      <c r="Q34" s="2288"/>
    </row>
    <row r="35" spans="1:17">
      <c r="A35" s="1939"/>
      <c r="B35" s="1940"/>
      <c r="C35" s="1941"/>
      <c r="D35" s="1942"/>
      <c r="E35" s="1942"/>
      <c r="F35" s="1942"/>
      <c r="G35" s="1942"/>
      <c r="H35" s="250"/>
      <c r="I35" s="250"/>
      <c r="J35" s="1882"/>
      <c r="K35" s="1882"/>
      <c r="L35" s="1882"/>
      <c r="M35" s="1882"/>
      <c r="N35" s="1882"/>
      <c r="O35" s="1882"/>
      <c r="P35" s="1882"/>
      <c r="Q35" s="1883"/>
    </row>
    <row r="36" spans="1:17">
      <c r="A36" s="1895" t="s">
        <v>298</v>
      </c>
      <c r="B36" s="1896"/>
      <c r="C36" s="1897"/>
      <c r="D36" s="1878"/>
      <c r="E36" s="1878"/>
      <c r="F36" s="1878"/>
      <c r="G36" s="1878"/>
      <c r="H36" s="253"/>
      <c r="I36" s="253"/>
      <c r="J36" s="1879"/>
      <c r="K36" s="1879"/>
      <c r="L36" s="1879"/>
      <c r="M36" s="1879"/>
      <c r="N36" s="1879"/>
      <c r="O36" s="1879"/>
      <c r="P36" s="1879"/>
      <c r="Q36" s="1880"/>
    </row>
    <row r="37" spans="1:17">
      <c r="A37" s="1895" t="s">
        <v>299</v>
      </c>
      <c r="B37" s="1896"/>
      <c r="C37" s="1897"/>
      <c r="D37" s="1875"/>
      <c r="E37" s="1875"/>
      <c r="F37" s="1875"/>
      <c r="G37" s="1875"/>
      <c r="H37" s="254"/>
      <c r="I37" s="254"/>
      <c r="J37" s="1876"/>
      <c r="K37" s="1876"/>
      <c r="L37" s="1876"/>
      <c r="M37" s="1876"/>
      <c r="N37" s="1876"/>
      <c r="O37" s="1876"/>
      <c r="P37" s="1876"/>
      <c r="Q37" s="1877"/>
    </row>
    <row r="38" spans="1:17">
      <c r="A38" s="1895" t="s">
        <v>300</v>
      </c>
      <c r="B38" s="1896"/>
      <c r="C38" s="1897"/>
      <c r="D38" s="1875"/>
      <c r="E38" s="1875"/>
      <c r="F38" s="1875"/>
      <c r="G38" s="1875"/>
      <c r="H38" s="254"/>
      <c r="I38" s="254"/>
      <c r="J38" s="1876"/>
      <c r="K38" s="1876"/>
      <c r="L38" s="1876"/>
      <c r="M38" s="1876"/>
      <c r="N38" s="1876"/>
      <c r="O38" s="1876"/>
      <c r="P38" s="1876"/>
      <c r="Q38" s="1877"/>
    </row>
    <row r="39" spans="1:17">
      <c r="A39" s="1943" t="s">
        <v>301</v>
      </c>
      <c r="B39" s="1944"/>
      <c r="C39" s="1945"/>
      <c r="D39" s="1875"/>
      <c r="E39" s="1875"/>
      <c r="F39" s="1875"/>
      <c r="G39" s="1875"/>
      <c r="H39" s="254"/>
      <c r="I39" s="254"/>
      <c r="J39" s="1876"/>
      <c r="K39" s="1876"/>
      <c r="L39" s="1876"/>
      <c r="M39" s="1876"/>
      <c r="N39" s="1876"/>
      <c r="O39" s="1876"/>
      <c r="P39" s="1876"/>
      <c r="Q39" s="1877"/>
    </row>
    <row r="40" spans="1:17">
      <c r="A40" s="1943" t="s">
        <v>301</v>
      </c>
      <c r="B40" s="1944"/>
      <c r="C40" s="1945"/>
      <c r="D40" s="1875"/>
      <c r="E40" s="1875"/>
      <c r="F40" s="1875"/>
      <c r="G40" s="1875"/>
      <c r="H40" s="254"/>
      <c r="I40" s="254"/>
      <c r="J40" s="1876"/>
      <c r="K40" s="1876"/>
      <c r="L40" s="1876"/>
      <c r="M40" s="1876"/>
      <c r="N40" s="1876"/>
      <c r="O40" s="1876"/>
      <c r="P40" s="1876"/>
      <c r="Q40" s="1877"/>
    </row>
    <row r="41" spans="1:17">
      <c r="A41" s="1943" t="s">
        <v>301</v>
      </c>
      <c r="B41" s="1944"/>
      <c r="C41" s="1945"/>
      <c r="D41" s="1875"/>
      <c r="E41" s="1875"/>
      <c r="F41" s="1875"/>
      <c r="G41" s="1875"/>
      <c r="H41" s="254"/>
      <c r="I41" s="254"/>
      <c r="J41" s="1876"/>
      <c r="K41" s="1876"/>
      <c r="L41" s="1876"/>
      <c r="M41" s="1876"/>
      <c r="N41" s="1876"/>
      <c r="O41" s="1876"/>
      <c r="P41" s="1876"/>
      <c r="Q41" s="1877"/>
    </row>
    <row r="42" spans="1:17">
      <c r="A42" s="1943" t="s">
        <v>302</v>
      </c>
      <c r="B42" s="1944"/>
      <c r="C42" s="1945"/>
      <c r="D42" s="1875"/>
      <c r="E42" s="1875"/>
      <c r="F42" s="1875"/>
      <c r="G42" s="1875"/>
      <c r="H42" s="254"/>
      <c r="I42" s="254"/>
      <c r="J42" s="1876"/>
      <c r="K42" s="1876"/>
      <c r="L42" s="1876"/>
      <c r="M42" s="1876"/>
      <c r="N42" s="1876"/>
      <c r="O42" s="1876"/>
      <c r="P42" s="1876"/>
      <c r="Q42" s="1877"/>
    </row>
    <row r="43" spans="1:17">
      <c r="A43" s="1943" t="s">
        <v>302</v>
      </c>
      <c r="B43" s="1944"/>
      <c r="C43" s="1945"/>
      <c r="D43" s="1875"/>
      <c r="E43" s="1875"/>
      <c r="F43" s="1875"/>
      <c r="G43" s="1875"/>
      <c r="H43" s="254"/>
      <c r="I43" s="254"/>
      <c r="J43" s="1876"/>
      <c r="K43" s="1876"/>
      <c r="L43" s="1876"/>
      <c r="M43" s="1876"/>
      <c r="N43" s="1876"/>
      <c r="O43" s="1876"/>
      <c r="P43" s="1876"/>
      <c r="Q43" s="1877"/>
    </row>
    <row r="44" spans="1:17">
      <c r="A44" s="1946"/>
      <c r="B44" s="1947"/>
      <c r="C44" s="1948"/>
      <c r="D44" s="1884"/>
      <c r="E44" s="1884"/>
      <c r="F44" s="1884"/>
      <c r="G44" s="1884"/>
      <c r="H44" s="251"/>
      <c r="I44" s="251"/>
      <c r="J44" s="1882"/>
      <c r="K44" s="1882"/>
      <c r="L44" s="1882"/>
      <c r="M44" s="1882"/>
      <c r="N44" s="1882"/>
      <c r="O44" s="1882"/>
      <c r="P44" s="1882"/>
      <c r="Q44" s="1883"/>
    </row>
    <row r="45" spans="1:17">
      <c r="A45" s="1939"/>
      <c r="B45" s="1940"/>
      <c r="C45" s="1941"/>
      <c r="D45" s="1942"/>
      <c r="E45" s="1942"/>
      <c r="F45" s="1942"/>
      <c r="G45" s="1942"/>
      <c r="H45" s="250"/>
      <c r="I45" s="250"/>
      <c r="J45" s="1882"/>
      <c r="K45" s="1882"/>
      <c r="L45" s="1882"/>
      <c r="M45" s="1882"/>
      <c r="N45" s="1882"/>
      <c r="O45" s="1882"/>
      <c r="P45" s="1882"/>
      <c r="Q45" s="1883"/>
    </row>
    <row r="46" spans="1:17">
      <c r="A46" s="1895" t="s">
        <v>303</v>
      </c>
      <c r="B46" s="1896"/>
      <c r="C46" s="1897"/>
      <c r="D46" s="1885"/>
      <c r="E46" s="1885"/>
      <c r="F46" s="1885"/>
      <c r="G46" s="1885"/>
      <c r="H46" s="256"/>
      <c r="I46" s="256"/>
      <c r="J46" s="1879"/>
      <c r="K46" s="1879"/>
      <c r="L46" s="1879"/>
      <c r="M46" s="1882"/>
      <c r="N46" s="1882"/>
      <c r="O46" s="1882"/>
      <c r="P46" s="1882"/>
      <c r="Q46" s="1883"/>
    </row>
    <row r="47" spans="1:17">
      <c r="A47" s="1895" t="s">
        <v>304</v>
      </c>
      <c r="B47" s="1896"/>
      <c r="C47" s="1897"/>
      <c r="D47" s="1881"/>
      <c r="E47" s="1881"/>
      <c r="F47" s="1881"/>
      <c r="G47" s="1881"/>
      <c r="H47" s="257"/>
      <c r="I47" s="257"/>
      <c r="J47" s="1876"/>
      <c r="K47" s="1876"/>
      <c r="L47" s="1876"/>
      <c r="M47" s="1882"/>
      <c r="N47" s="1882"/>
      <c r="O47" s="1882"/>
      <c r="P47" s="1882"/>
      <c r="Q47" s="1883"/>
    </row>
    <row r="48" spans="1:17">
      <c r="A48" s="1895" t="s">
        <v>305</v>
      </c>
      <c r="B48" s="1896"/>
      <c r="C48" s="1897"/>
      <c r="D48" s="1881"/>
      <c r="E48" s="1881"/>
      <c r="F48" s="1881"/>
      <c r="G48" s="1881"/>
      <c r="H48" s="257"/>
      <c r="I48" s="257"/>
      <c r="J48" s="1876"/>
      <c r="K48" s="1876"/>
      <c r="L48" s="1876"/>
      <c r="M48" s="1882"/>
      <c r="N48" s="1882"/>
      <c r="O48" s="1882"/>
      <c r="P48" s="1882"/>
      <c r="Q48" s="1883"/>
    </row>
    <row r="49" spans="1:17">
      <c r="A49" s="1895" t="s">
        <v>306</v>
      </c>
      <c r="B49" s="1896"/>
      <c r="C49" s="1897"/>
      <c r="D49" s="1881"/>
      <c r="E49" s="1881"/>
      <c r="F49" s="1881"/>
      <c r="G49" s="1881"/>
      <c r="H49" s="257"/>
      <c r="I49" s="257"/>
      <c r="J49" s="1876"/>
      <c r="K49" s="1876"/>
      <c r="L49" s="1876"/>
      <c r="M49" s="1882"/>
      <c r="N49" s="1882"/>
      <c r="O49" s="1882"/>
      <c r="P49" s="1882"/>
      <c r="Q49" s="1883"/>
    </row>
    <row r="50" spans="1:17">
      <c r="A50" s="1895" t="s">
        <v>307</v>
      </c>
      <c r="B50" s="1896"/>
      <c r="C50" s="1897"/>
      <c r="D50" s="1881"/>
      <c r="E50" s="1881"/>
      <c r="F50" s="1881"/>
      <c r="G50" s="1881"/>
      <c r="H50" s="257"/>
      <c r="I50" s="257"/>
      <c r="J50" s="1876"/>
      <c r="K50" s="1876"/>
      <c r="L50" s="1876"/>
      <c r="M50" s="1882"/>
      <c r="N50" s="1882"/>
      <c r="O50" s="1882"/>
      <c r="P50" s="1882"/>
      <c r="Q50" s="1883"/>
    </row>
    <row r="51" spans="1:17">
      <c r="A51" s="1895" t="s">
        <v>308</v>
      </c>
      <c r="B51" s="1896"/>
      <c r="C51" s="1897"/>
      <c r="D51" s="1881"/>
      <c r="E51" s="1881"/>
      <c r="F51" s="1881"/>
      <c r="G51" s="1881"/>
      <c r="H51" s="257"/>
      <c r="I51" s="257"/>
      <c r="J51" s="1876"/>
      <c r="K51" s="1876"/>
      <c r="L51" s="1876"/>
      <c r="M51" s="1882"/>
      <c r="N51" s="1882"/>
      <c r="O51" s="1882"/>
      <c r="P51" s="1882"/>
      <c r="Q51" s="1883"/>
    </row>
    <row r="52" spans="1:17">
      <c r="A52" s="1895" t="s">
        <v>309</v>
      </c>
      <c r="B52" s="1896"/>
      <c r="C52" s="1897"/>
      <c r="D52" s="1886"/>
      <c r="E52" s="1886"/>
      <c r="F52" s="1886"/>
      <c r="G52" s="1886"/>
      <c r="H52" s="255"/>
      <c r="I52" s="255"/>
      <c r="J52" s="1887"/>
      <c r="K52" s="1887"/>
      <c r="L52" s="1887"/>
      <c r="M52" s="1882"/>
      <c r="N52" s="1882"/>
      <c r="O52" s="1882"/>
      <c r="P52" s="1882"/>
      <c r="Q52" s="1883"/>
    </row>
    <row r="53" spans="1:17" ht="14.25" customHeight="1">
      <c r="A53" s="1895" t="s">
        <v>310</v>
      </c>
      <c r="B53" s="1896"/>
      <c r="C53" s="1897"/>
      <c r="D53" s="1885"/>
      <c r="E53" s="1885"/>
      <c r="F53" s="1885"/>
      <c r="G53" s="1885"/>
      <c r="H53" s="256"/>
      <c r="I53" s="256"/>
      <c r="J53" s="1879"/>
      <c r="K53" s="1879"/>
      <c r="L53" s="1879"/>
      <c r="M53" s="1882"/>
      <c r="N53" s="1882"/>
      <c r="O53" s="1882"/>
      <c r="P53" s="1882"/>
      <c r="Q53" s="1883"/>
    </row>
    <row r="54" spans="1:17">
      <c r="A54" s="1895" t="s">
        <v>311</v>
      </c>
      <c r="B54" s="1896"/>
      <c r="C54" s="1897"/>
      <c r="D54" s="1881"/>
      <c r="E54" s="1881"/>
      <c r="F54" s="1881"/>
      <c r="G54" s="1881"/>
      <c r="H54" s="257"/>
      <c r="I54" s="257"/>
      <c r="J54" s="1876"/>
      <c r="K54" s="1876"/>
      <c r="L54" s="1876"/>
      <c r="M54" s="1882"/>
      <c r="N54" s="1882"/>
      <c r="O54" s="1882"/>
      <c r="P54" s="1882"/>
      <c r="Q54" s="1883"/>
    </row>
    <row r="55" spans="1:17">
      <c r="A55" s="1895" t="s">
        <v>312</v>
      </c>
      <c r="B55" s="1896"/>
      <c r="C55" s="1897"/>
      <c r="D55" s="1881"/>
      <c r="E55" s="1881"/>
      <c r="F55" s="1881"/>
      <c r="G55" s="1881"/>
      <c r="H55" s="257"/>
      <c r="I55" s="257"/>
      <c r="J55" s="1876"/>
      <c r="K55" s="1876"/>
      <c r="L55" s="1876"/>
      <c r="M55" s="1882"/>
      <c r="N55" s="1882"/>
      <c r="O55" s="1882"/>
      <c r="P55" s="1882"/>
      <c r="Q55" s="1883"/>
    </row>
    <row r="56" spans="1:17">
      <c r="A56" s="1895" t="s">
        <v>313</v>
      </c>
      <c r="B56" s="1896"/>
      <c r="C56" s="1897"/>
      <c r="D56" s="1881"/>
      <c r="E56" s="1881"/>
      <c r="F56" s="1881"/>
      <c r="G56" s="1881"/>
      <c r="H56" s="257"/>
      <c r="I56" s="257"/>
      <c r="J56" s="1876"/>
      <c r="K56" s="1876"/>
      <c r="L56" s="1876"/>
      <c r="M56" s="1882"/>
      <c r="N56" s="1882"/>
      <c r="O56" s="1882"/>
      <c r="P56" s="1882"/>
      <c r="Q56" s="1883"/>
    </row>
    <row r="57" spans="1:17">
      <c r="A57" s="1895" t="s">
        <v>314</v>
      </c>
      <c r="B57" s="1896"/>
      <c r="C57" s="1897"/>
      <c r="D57" s="1881"/>
      <c r="E57" s="1881"/>
      <c r="F57" s="1881"/>
      <c r="G57" s="1881"/>
      <c r="H57" s="257"/>
      <c r="I57" s="257"/>
      <c r="J57" s="1876"/>
      <c r="K57" s="1876"/>
      <c r="L57" s="1876"/>
      <c r="M57" s="1882"/>
      <c r="N57" s="1882"/>
      <c r="O57" s="1882"/>
      <c r="P57" s="1882"/>
      <c r="Q57" s="1883"/>
    </row>
    <row r="58" spans="1:17">
      <c r="A58" s="1895"/>
      <c r="B58" s="1896"/>
      <c r="C58" s="1897"/>
      <c r="D58" s="1886"/>
      <c r="E58" s="1886"/>
      <c r="F58" s="1886"/>
      <c r="G58" s="1886"/>
      <c r="H58" s="255"/>
      <c r="I58" s="255"/>
      <c r="J58" s="1887"/>
      <c r="K58" s="1887"/>
      <c r="L58" s="1887"/>
      <c r="M58" s="1882"/>
      <c r="N58" s="1882"/>
      <c r="O58" s="1882"/>
      <c r="P58" s="1882"/>
      <c r="Q58" s="1883"/>
    </row>
    <row r="59" spans="1:17">
      <c r="A59" s="1895" t="s">
        <v>315</v>
      </c>
      <c r="B59" s="1896"/>
      <c r="C59" s="1897"/>
      <c r="D59" s="1884"/>
      <c r="E59" s="1884"/>
      <c r="F59" s="1884"/>
      <c r="G59" s="1884"/>
      <c r="H59" s="251"/>
      <c r="I59" s="251"/>
      <c r="J59" s="1882"/>
      <c r="K59" s="1882"/>
      <c r="L59" s="1882"/>
      <c r="M59" s="1882"/>
      <c r="N59" s="1882"/>
      <c r="O59" s="1882"/>
      <c r="P59" s="1882"/>
      <c r="Q59" s="1883"/>
    </row>
    <row r="60" spans="1:17">
      <c r="A60" s="1895" t="s">
        <v>310</v>
      </c>
      <c r="B60" s="1896"/>
      <c r="C60" s="1897"/>
      <c r="D60" s="1885"/>
      <c r="E60" s="1885"/>
      <c r="F60" s="1885"/>
      <c r="G60" s="1885"/>
      <c r="H60" s="251"/>
      <c r="I60" s="251"/>
      <c r="J60" s="1888"/>
      <c r="K60" s="1889"/>
      <c r="L60" s="1890"/>
      <c r="M60" s="1882"/>
      <c r="N60" s="1882"/>
      <c r="O60" s="1882"/>
      <c r="P60" s="1882"/>
      <c r="Q60" s="1883"/>
    </row>
    <row r="61" spans="1:17">
      <c r="A61" s="1895" t="s">
        <v>311</v>
      </c>
      <c r="B61" s="1896"/>
      <c r="C61" s="1897"/>
      <c r="D61" s="1881"/>
      <c r="E61" s="1881"/>
      <c r="F61" s="1881"/>
      <c r="G61" s="1881"/>
      <c r="H61" s="251"/>
      <c r="I61" s="251"/>
      <c r="J61" s="1888"/>
      <c r="K61" s="1889"/>
      <c r="L61" s="1890"/>
      <c r="M61" s="1882"/>
      <c r="N61" s="1882"/>
      <c r="O61" s="1882"/>
      <c r="P61" s="1882"/>
      <c r="Q61" s="1883"/>
    </row>
    <row r="62" spans="1:17">
      <c r="A62" s="1895" t="s">
        <v>312</v>
      </c>
      <c r="B62" s="1896"/>
      <c r="C62" s="1897"/>
      <c r="D62" s="1881"/>
      <c r="E62" s="1881"/>
      <c r="F62" s="1881"/>
      <c r="G62" s="1881"/>
      <c r="H62" s="251"/>
      <c r="I62" s="251"/>
      <c r="J62" s="1888"/>
      <c r="K62" s="1889"/>
      <c r="L62" s="1890"/>
      <c r="M62" s="1882"/>
      <c r="N62" s="1882"/>
      <c r="O62" s="1882"/>
      <c r="P62" s="1882"/>
      <c r="Q62" s="1883"/>
    </row>
    <row r="63" spans="1:17">
      <c r="A63" s="1895" t="s">
        <v>313</v>
      </c>
      <c r="B63" s="1896"/>
      <c r="C63" s="1897"/>
      <c r="D63" s="1881"/>
      <c r="E63" s="1881"/>
      <c r="F63" s="1881"/>
      <c r="G63" s="1881"/>
      <c r="H63" s="251"/>
      <c r="I63" s="251"/>
      <c r="J63" s="1888"/>
      <c r="K63" s="1889"/>
      <c r="L63" s="1890"/>
      <c r="M63" s="1882"/>
      <c r="N63" s="1882"/>
      <c r="O63" s="1882"/>
      <c r="P63" s="1882"/>
      <c r="Q63" s="1883"/>
    </row>
    <row r="64" spans="1:17">
      <c r="A64" s="1895" t="s">
        <v>314</v>
      </c>
      <c r="B64" s="1896"/>
      <c r="C64" s="1897"/>
      <c r="D64" s="1881"/>
      <c r="E64" s="1881"/>
      <c r="F64" s="1881"/>
      <c r="G64" s="1881"/>
      <c r="H64" s="251"/>
      <c r="I64" s="251"/>
      <c r="J64" s="1888"/>
      <c r="K64" s="1889"/>
      <c r="L64" s="1890"/>
      <c r="M64" s="1882"/>
      <c r="N64" s="1882"/>
      <c r="O64" s="1882"/>
      <c r="P64" s="1882"/>
      <c r="Q64" s="1883"/>
    </row>
    <row r="65" spans="1:17">
      <c r="A65" s="1895" t="s">
        <v>316</v>
      </c>
      <c r="B65" s="1896"/>
      <c r="C65" s="1897"/>
      <c r="D65" s="1881"/>
      <c r="E65" s="1881"/>
      <c r="F65" s="1881"/>
      <c r="G65" s="1881"/>
      <c r="H65" s="251"/>
      <c r="I65" s="251"/>
      <c r="J65" s="1888"/>
      <c r="K65" s="1889"/>
      <c r="L65" s="1890"/>
      <c r="M65" s="1882"/>
      <c r="N65" s="1882"/>
      <c r="O65" s="1882"/>
      <c r="P65" s="1882"/>
      <c r="Q65" s="1883"/>
    </row>
    <row r="66" spans="1:17">
      <c r="A66" s="1895" t="s">
        <v>317</v>
      </c>
      <c r="B66" s="1896"/>
      <c r="C66" s="1897"/>
      <c r="D66" s="1881"/>
      <c r="E66" s="1881"/>
      <c r="F66" s="1881"/>
      <c r="G66" s="1881"/>
      <c r="H66" s="251"/>
      <c r="I66" s="251"/>
      <c r="J66" s="1888"/>
      <c r="K66" s="1889"/>
      <c r="L66" s="1890"/>
      <c r="M66" s="1893"/>
      <c r="N66" s="1893"/>
      <c r="O66" s="1893"/>
      <c r="P66" s="1893"/>
      <c r="Q66" s="1894"/>
    </row>
    <row r="67" spans="1:17">
      <c r="A67" s="1895" t="s">
        <v>318</v>
      </c>
      <c r="B67" s="1896"/>
      <c r="C67" s="1897"/>
      <c r="D67" s="1949"/>
      <c r="E67" s="1949"/>
      <c r="F67" s="1949"/>
      <c r="G67" s="1949"/>
      <c r="H67" s="251"/>
      <c r="I67" s="251"/>
      <c r="J67" s="1888"/>
      <c r="K67" s="1889"/>
      <c r="L67" s="1890"/>
      <c r="M67" s="1891"/>
      <c r="N67" s="1891"/>
      <c r="O67" s="1891"/>
      <c r="P67" s="1891"/>
      <c r="Q67" s="1892"/>
    </row>
    <row r="68" spans="1:17">
      <c r="A68" s="1895" t="s">
        <v>319</v>
      </c>
      <c r="B68" s="1896"/>
      <c r="C68" s="1897"/>
      <c r="D68" s="1881"/>
      <c r="E68" s="1881"/>
      <c r="F68" s="1881"/>
      <c r="G68" s="1881"/>
      <c r="H68" s="257"/>
      <c r="I68" s="257"/>
      <c r="J68" s="1876"/>
      <c r="K68" s="1876"/>
      <c r="L68" s="1876"/>
      <c r="M68" s="1882"/>
      <c r="N68" s="1882"/>
      <c r="O68" s="1882"/>
      <c r="P68" s="1882"/>
      <c r="Q68" s="1883"/>
    </row>
    <row r="69" spans="1:17">
      <c r="A69" s="1895" t="s">
        <v>320</v>
      </c>
      <c r="B69" s="1896"/>
      <c r="C69" s="1897"/>
      <c r="D69" s="1881"/>
      <c r="E69" s="1881"/>
      <c r="F69" s="1881"/>
      <c r="G69" s="1881"/>
      <c r="H69" s="257"/>
      <c r="I69" s="257"/>
      <c r="J69" s="1876"/>
      <c r="K69" s="1876"/>
      <c r="L69" s="1876"/>
      <c r="M69" s="1882"/>
      <c r="N69" s="1882"/>
      <c r="O69" s="1882"/>
      <c r="P69" s="1882"/>
      <c r="Q69" s="1883"/>
    </row>
    <row r="70" spans="1:17">
      <c r="A70" s="1895" t="s">
        <v>321</v>
      </c>
      <c r="B70" s="1896"/>
      <c r="C70" s="1897"/>
      <c r="D70" s="1881"/>
      <c r="E70" s="1881"/>
      <c r="F70" s="1881"/>
      <c r="G70" s="1881"/>
      <c r="H70" s="257"/>
      <c r="I70" s="257"/>
      <c r="J70" s="1876"/>
      <c r="K70" s="1876"/>
      <c r="L70" s="1876"/>
      <c r="M70" s="1882"/>
      <c r="N70" s="1882"/>
      <c r="O70" s="1882"/>
      <c r="P70" s="1882"/>
      <c r="Q70" s="1883"/>
    </row>
    <row r="71" spans="1:17" ht="15.75" customHeight="1" thickBot="1">
      <c r="A71" s="1903"/>
      <c r="B71" s="1904"/>
      <c r="C71" s="1905"/>
      <c r="D71" s="1900"/>
      <c r="E71" s="1900"/>
      <c r="F71" s="1900"/>
      <c r="G71" s="1900"/>
      <c r="H71" s="252"/>
      <c r="I71" s="252"/>
      <c r="J71" s="1901"/>
      <c r="K71" s="1901"/>
      <c r="L71" s="1901"/>
      <c r="M71" s="1901"/>
      <c r="N71" s="1901"/>
      <c r="O71" s="1901"/>
      <c r="P71" s="1901"/>
      <c r="Q71" s="1902"/>
    </row>
    <row r="72" spans="1:17">
      <c r="A72" s="182"/>
      <c r="B72" s="180"/>
      <c r="C72" s="180"/>
      <c r="D72" s="180"/>
      <c r="E72" s="189"/>
      <c r="F72" s="189"/>
      <c r="G72" s="189"/>
      <c r="H72" s="189"/>
      <c r="I72" s="189"/>
      <c r="J72" s="189"/>
      <c r="K72" s="189"/>
      <c r="L72" s="189"/>
      <c r="M72" s="189"/>
      <c r="N72" s="189"/>
      <c r="O72" s="189"/>
      <c r="P72" s="189"/>
      <c r="Q72" s="189"/>
    </row>
    <row r="73" spans="1:17">
      <c r="A73" s="182" t="s">
        <v>322</v>
      </c>
      <c r="B73" s="180"/>
      <c r="C73" s="180"/>
      <c r="D73" s="190"/>
      <c r="E73" s="1859"/>
      <c r="F73" s="1859"/>
      <c r="G73" s="1859"/>
      <c r="H73" s="1859"/>
      <c r="I73" s="171"/>
      <c r="J73" s="180"/>
      <c r="K73" s="201" t="s">
        <v>323</v>
      </c>
      <c r="L73" s="201"/>
      <c r="M73" s="1864"/>
      <c r="N73" s="1864"/>
      <c r="O73" s="1864"/>
      <c r="P73" s="1864"/>
      <c r="Q73" s="1864"/>
    </row>
    <row r="74" spans="1:17">
      <c r="A74" s="182" t="s">
        <v>324</v>
      </c>
      <c r="B74" s="180"/>
      <c r="C74" s="180"/>
      <c r="D74" s="2273"/>
      <c r="E74" s="2289"/>
      <c r="F74" s="2289"/>
      <c r="G74" s="2272"/>
      <c r="H74" s="2272"/>
      <c r="I74" s="171"/>
      <c r="J74" s="180"/>
      <c r="K74" s="201" t="s">
        <v>325</v>
      </c>
      <c r="L74" s="201"/>
      <c r="M74" s="1864"/>
      <c r="N74" s="1864"/>
      <c r="O74" s="1864"/>
      <c r="P74" s="1864"/>
      <c r="Q74" s="1864"/>
    </row>
    <row r="75" spans="1:17" ht="13.5" thickBot="1">
      <c r="A75" s="182"/>
      <c r="B75" s="180"/>
      <c r="C75" s="180"/>
      <c r="D75" s="180"/>
      <c r="E75" s="189"/>
      <c r="F75" s="189"/>
      <c r="G75" s="189"/>
      <c r="H75" s="189"/>
      <c r="I75" s="189"/>
      <c r="J75" s="189"/>
      <c r="K75" s="189"/>
      <c r="L75" s="189"/>
      <c r="M75" s="189"/>
      <c r="N75" s="189"/>
      <c r="O75" s="189"/>
      <c r="P75" s="189"/>
      <c r="Q75" s="189"/>
    </row>
    <row r="76" spans="1:17" ht="24.75" customHeight="1">
      <c r="A76" s="2290" t="s">
        <v>326</v>
      </c>
      <c r="B76" s="2291"/>
      <c r="C76" s="2291"/>
      <c r="D76" s="2291"/>
      <c r="E76" s="2291"/>
      <c r="F76" s="2291"/>
      <c r="G76" s="2291"/>
      <c r="H76" s="2291"/>
      <c r="I76" s="2291"/>
      <c r="J76" s="2291"/>
      <c r="K76" s="2292" t="s">
        <v>327</v>
      </c>
      <c r="L76" s="2293"/>
      <c r="M76" s="2294" t="s">
        <v>328</v>
      </c>
      <c r="N76" s="2294"/>
      <c r="O76" s="2294"/>
      <c r="P76" s="2292" t="s">
        <v>329</v>
      </c>
      <c r="Q76" s="2295"/>
    </row>
    <row r="77" spans="1:17" ht="15.75" customHeight="1" thickBot="1">
      <c r="A77" s="1899" t="s">
        <v>330</v>
      </c>
      <c r="B77" s="1898"/>
      <c r="C77" s="1898"/>
      <c r="D77" s="1898" t="s">
        <v>331</v>
      </c>
      <c r="E77" s="1898"/>
      <c r="F77" s="1898"/>
      <c r="G77" s="1898"/>
      <c r="H77" s="1898"/>
      <c r="I77" s="207" t="s">
        <v>332</v>
      </c>
      <c r="J77" s="207" t="s">
        <v>333</v>
      </c>
      <c r="K77" s="1906"/>
      <c r="L77" s="1908"/>
      <c r="M77" s="1898"/>
      <c r="N77" s="1898"/>
      <c r="O77" s="1898"/>
      <c r="P77" s="1906"/>
      <c r="Q77" s="1907"/>
    </row>
    <row r="78" spans="1:17">
      <c r="A78" s="1909"/>
      <c r="B78" s="1910"/>
      <c r="C78" s="1911"/>
      <c r="D78" s="1912"/>
      <c r="E78" s="1864"/>
      <c r="F78" s="1864"/>
      <c r="G78" s="1864"/>
      <c r="H78" s="1913"/>
      <c r="I78" s="2296"/>
      <c r="J78" s="2296"/>
      <c r="K78" s="2297"/>
      <c r="L78" s="2298"/>
      <c r="M78" s="1912"/>
      <c r="N78" s="1864"/>
      <c r="O78" s="1913"/>
      <c r="P78" s="2299"/>
      <c r="Q78" s="2300"/>
    </row>
    <row r="79" spans="1:17">
      <c r="A79" s="2301"/>
      <c r="B79" s="2302"/>
      <c r="C79" s="2303"/>
      <c r="D79" s="2304"/>
      <c r="E79" s="2269"/>
      <c r="F79" s="2269"/>
      <c r="G79" s="2269"/>
      <c r="H79" s="2305"/>
      <c r="I79" s="2296"/>
      <c r="J79" s="2296"/>
      <c r="K79" s="2306"/>
      <c r="L79" s="2307"/>
      <c r="M79" s="2304"/>
      <c r="N79" s="2269"/>
      <c r="O79" s="2305"/>
      <c r="P79" s="2304"/>
      <c r="Q79" s="2308"/>
    </row>
    <row r="80" spans="1:17">
      <c r="A80" s="2309"/>
      <c r="B80" s="2310"/>
      <c r="C80" s="2311"/>
      <c r="D80" s="2304"/>
      <c r="E80" s="2269"/>
      <c r="F80" s="2269"/>
      <c r="G80" s="2269"/>
      <c r="H80" s="2305"/>
      <c r="I80" s="2296"/>
      <c r="J80" s="2296"/>
      <c r="K80" s="2306"/>
      <c r="L80" s="2307"/>
      <c r="M80" s="2304"/>
      <c r="N80" s="2269"/>
      <c r="O80" s="2305"/>
      <c r="P80" s="2304"/>
      <c r="Q80" s="2308"/>
    </row>
    <row r="81" spans="1:17">
      <c r="A81" s="2309"/>
      <c r="B81" s="2310"/>
      <c r="C81" s="2311"/>
      <c r="D81" s="2304"/>
      <c r="E81" s="2269"/>
      <c r="F81" s="2269"/>
      <c r="G81" s="2269"/>
      <c r="H81" s="2305"/>
      <c r="I81" s="2296"/>
      <c r="J81" s="2296"/>
      <c r="K81" s="2306"/>
      <c r="L81" s="2307"/>
      <c r="M81" s="2304"/>
      <c r="N81" s="2269"/>
      <c r="O81" s="2305"/>
      <c r="P81" s="2304"/>
      <c r="Q81" s="2308"/>
    </row>
    <row r="82" spans="1:17" ht="15.75" customHeight="1" thickBot="1">
      <c r="A82" s="2312"/>
      <c r="B82" s="2313"/>
      <c r="C82" s="2314"/>
      <c r="D82" s="2315"/>
      <c r="E82" s="2316"/>
      <c r="F82" s="2316"/>
      <c r="G82" s="2316"/>
      <c r="H82" s="2317"/>
      <c r="I82" s="191"/>
      <c r="J82" s="191"/>
      <c r="K82" s="2318"/>
      <c r="L82" s="2319"/>
      <c r="M82" s="2315"/>
      <c r="N82" s="2316"/>
      <c r="O82" s="2317"/>
      <c r="P82" s="2315"/>
      <c r="Q82" s="2320"/>
    </row>
    <row r="83" spans="1:17">
      <c r="A83" s="180"/>
      <c r="B83" s="180"/>
      <c r="C83" s="180"/>
      <c r="D83" s="180"/>
      <c r="E83" s="180"/>
      <c r="F83" s="180"/>
      <c r="G83" s="180"/>
      <c r="H83" s="180"/>
      <c r="I83" s="180"/>
      <c r="J83" s="180"/>
      <c r="K83" s="180"/>
      <c r="L83" s="180"/>
      <c r="M83" s="180"/>
      <c r="N83" s="180"/>
      <c r="O83" s="180"/>
      <c r="P83" s="180"/>
      <c r="Q83" s="180"/>
    </row>
    <row r="84" spans="1:17">
      <c r="A84" s="179" t="s">
        <v>334</v>
      </c>
      <c r="B84" s="180"/>
      <c r="C84" s="180"/>
      <c r="D84" s="201" t="s">
        <v>335</v>
      </c>
      <c r="E84" s="192"/>
      <c r="F84" s="184"/>
      <c r="H84" s="201" t="s">
        <v>336</v>
      </c>
      <c r="I84" s="192"/>
      <c r="J84" s="180"/>
      <c r="K84" s="201" t="s">
        <v>337</v>
      </c>
      <c r="L84" s="201"/>
      <c r="M84" s="192"/>
      <c r="N84" s="184"/>
      <c r="O84" s="180"/>
      <c r="P84" s="180"/>
      <c r="Q84" s="180"/>
    </row>
    <row r="85" spans="1:17" ht="13.5" thickBot="1">
      <c r="A85" s="180"/>
      <c r="B85" s="180"/>
      <c r="C85" s="180"/>
      <c r="D85" s="180"/>
      <c r="E85" s="180"/>
      <c r="F85" s="180"/>
      <c r="G85" s="180"/>
      <c r="H85" s="180"/>
      <c r="I85" s="180"/>
      <c r="J85" s="180"/>
      <c r="K85" s="180"/>
      <c r="L85" s="180"/>
      <c r="M85" s="180"/>
      <c r="N85" s="180"/>
      <c r="O85" s="180"/>
      <c r="P85" s="180"/>
      <c r="Q85" s="180"/>
    </row>
    <row r="86" spans="1:17" s="177" customFormat="1" ht="27.75" customHeight="1" thickBot="1">
      <c r="A86" s="1976" t="s">
        <v>338</v>
      </c>
      <c r="B86" s="2321"/>
      <c r="C86" s="2322"/>
      <c r="D86" s="2323" t="s">
        <v>339</v>
      </c>
      <c r="E86" s="2321"/>
      <c r="F86" s="2321"/>
      <c r="G86" s="2321"/>
      <c r="H86" s="2322"/>
      <c r="I86" s="2324" t="s">
        <v>332</v>
      </c>
      <c r="J86" s="2324" t="s">
        <v>333</v>
      </c>
      <c r="K86" s="2323" t="s">
        <v>327</v>
      </c>
      <c r="L86" s="2322"/>
      <c r="M86" s="2323" t="s">
        <v>340</v>
      </c>
      <c r="N86" s="2321"/>
      <c r="O86" s="2321"/>
      <c r="P86" s="2321"/>
      <c r="Q86" s="2325"/>
    </row>
    <row r="87" spans="1:17">
      <c r="A87" s="1909"/>
      <c r="B87" s="1910"/>
      <c r="C87" s="1911"/>
      <c r="D87" s="1914"/>
      <c r="E87" s="1864"/>
      <c r="F87" s="1864"/>
      <c r="G87" s="1864"/>
      <c r="H87" s="1913"/>
      <c r="I87" s="2296"/>
      <c r="J87" s="2296"/>
      <c r="K87" s="2326"/>
      <c r="L87" s="2327"/>
      <c r="M87" s="1915"/>
      <c r="N87" s="1910"/>
      <c r="O87" s="1910"/>
      <c r="P87" s="1910"/>
      <c r="Q87" s="1916"/>
    </row>
    <row r="88" spans="1:17">
      <c r="A88" s="2301"/>
      <c r="B88" s="2302"/>
      <c r="C88" s="2303"/>
      <c r="D88" s="1914"/>
      <c r="E88" s="1864"/>
      <c r="F88" s="1864"/>
      <c r="G88" s="1864"/>
      <c r="H88" s="1913"/>
      <c r="I88" s="2296"/>
      <c r="J88" s="2296"/>
      <c r="K88" s="2328"/>
      <c r="L88" s="2311"/>
      <c r="M88" s="1915"/>
      <c r="N88" s="1910"/>
      <c r="O88" s="1910"/>
      <c r="P88" s="1910"/>
      <c r="Q88" s="1916"/>
    </row>
    <row r="89" spans="1:17">
      <c r="A89" s="2301"/>
      <c r="B89" s="2302"/>
      <c r="C89" s="2303"/>
      <c r="D89" s="1912"/>
      <c r="E89" s="1864"/>
      <c r="F89" s="1864"/>
      <c r="G89" s="1864"/>
      <c r="H89" s="1913"/>
      <c r="I89" s="2296"/>
      <c r="J89" s="2296"/>
      <c r="K89" s="2328"/>
      <c r="L89" s="2311"/>
      <c r="M89" s="1915"/>
      <c r="N89" s="1910"/>
      <c r="O89" s="1910"/>
      <c r="P89" s="1910"/>
      <c r="Q89" s="1916"/>
    </row>
    <row r="90" spans="1:17">
      <c r="A90" s="2301"/>
      <c r="B90" s="2302"/>
      <c r="C90" s="2303"/>
      <c r="D90" s="1912"/>
      <c r="E90" s="1864"/>
      <c r="F90" s="1864"/>
      <c r="G90" s="1864"/>
      <c r="H90" s="1913"/>
      <c r="I90" s="2296"/>
      <c r="J90" s="2296"/>
      <c r="K90" s="2328"/>
      <c r="L90" s="2311"/>
      <c r="M90" s="1915"/>
      <c r="N90" s="1910"/>
      <c r="O90" s="1910"/>
      <c r="P90" s="1910"/>
      <c r="Q90" s="1916"/>
    </row>
    <row r="91" spans="1:17">
      <c r="A91" s="2301"/>
      <c r="B91" s="2302"/>
      <c r="C91" s="2303"/>
      <c r="D91" s="1914"/>
      <c r="E91" s="1917"/>
      <c r="F91" s="1917"/>
      <c r="G91" s="1917"/>
      <c r="H91" s="1918"/>
      <c r="I91" s="2296"/>
      <c r="J91" s="2296"/>
      <c r="K91" s="2328"/>
      <c r="L91" s="2311"/>
      <c r="M91" s="1915"/>
      <c r="N91" s="1910"/>
      <c r="O91" s="1910"/>
      <c r="P91" s="1910"/>
      <c r="Q91" s="1916"/>
    </row>
    <row r="92" spans="1:17">
      <c r="A92" s="2301"/>
      <c r="B92" s="2302"/>
      <c r="C92" s="2303"/>
      <c r="D92" s="2329"/>
      <c r="E92" s="2330"/>
      <c r="F92" s="2330"/>
      <c r="G92" s="2330"/>
      <c r="H92" s="2331"/>
      <c r="I92" s="2296"/>
      <c r="J92" s="2296"/>
      <c r="K92" s="2328"/>
      <c r="L92" s="2311"/>
      <c r="M92" s="205"/>
      <c r="N92" s="204"/>
      <c r="O92" s="204"/>
      <c r="P92" s="204"/>
      <c r="Q92" s="206"/>
    </row>
    <row r="93" spans="1:17">
      <c r="A93" s="2301"/>
      <c r="B93" s="2302"/>
      <c r="C93" s="2303"/>
      <c r="D93" s="1914"/>
      <c r="E93" s="1917"/>
      <c r="F93" s="1917"/>
      <c r="G93" s="1917"/>
      <c r="H93" s="1918"/>
      <c r="I93" s="2296"/>
      <c r="J93" s="2296"/>
      <c r="K93" s="2328"/>
      <c r="L93" s="2311"/>
      <c r="M93" s="1915"/>
      <c r="N93" s="1910"/>
      <c r="O93" s="1910"/>
      <c r="P93" s="1910"/>
      <c r="Q93" s="1916"/>
    </row>
    <row r="94" spans="1:17">
      <c r="A94" s="2301"/>
      <c r="B94" s="2302"/>
      <c r="C94" s="2303"/>
      <c r="D94" s="2304"/>
      <c r="E94" s="2269"/>
      <c r="F94" s="2269"/>
      <c r="G94" s="2269"/>
      <c r="H94" s="2305"/>
      <c r="I94" s="2296"/>
      <c r="J94" s="2296"/>
      <c r="K94" s="2328"/>
      <c r="L94" s="2311"/>
      <c r="M94" s="1915"/>
      <c r="N94" s="1910"/>
      <c r="O94" s="1910"/>
      <c r="P94" s="1910"/>
      <c r="Q94" s="1916"/>
    </row>
    <row r="95" spans="1:17" ht="15.75" customHeight="1" thickBot="1">
      <c r="A95" s="1934"/>
      <c r="B95" s="1935"/>
      <c r="C95" s="1922"/>
      <c r="D95" s="2315"/>
      <c r="E95" s="2316"/>
      <c r="F95" s="2316"/>
      <c r="G95" s="2316"/>
      <c r="H95" s="2317"/>
      <c r="I95" s="191"/>
      <c r="J95" s="191"/>
      <c r="K95" s="2332"/>
      <c r="L95" s="2314"/>
      <c r="M95" s="1936"/>
      <c r="N95" s="1937"/>
      <c r="O95" s="1937"/>
      <c r="P95" s="1937"/>
      <c r="Q95" s="1938"/>
    </row>
    <row r="96" spans="1:17" ht="13.5" thickBot="1">
      <c r="A96" s="180"/>
      <c r="B96" s="180"/>
      <c r="C96" s="180"/>
      <c r="D96" s="180"/>
      <c r="E96" s="180"/>
      <c r="F96" s="180"/>
      <c r="G96" s="180"/>
      <c r="H96" s="180"/>
      <c r="I96" s="180"/>
      <c r="J96" s="180"/>
      <c r="K96" s="180"/>
      <c r="L96" s="180"/>
      <c r="M96" s="180"/>
      <c r="N96" s="180"/>
      <c r="O96" s="180"/>
      <c r="P96" s="180"/>
      <c r="Q96" s="180"/>
    </row>
    <row r="97" spans="1:17" s="323" customFormat="1" ht="15" customHeight="1">
      <c r="A97" s="2333" t="s">
        <v>341</v>
      </c>
      <c r="B97" s="2294"/>
      <c r="C97" s="2294"/>
      <c r="D97" s="2294" t="s">
        <v>342</v>
      </c>
      <c r="E97" s="2294"/>
      <c r="F97" s="2294"/>
      <c r="G97" s="2294"/>
      <c r="H97" s="2294"/>
      <c r="I97" s="2294" t="s">
        <v>343</v>
      </c>
      <c r="J97" s="2294"/>
      <c r="K97" s="2294" t="s">
        <v>344</v>
      </c>
      <c r="L97" s="2334"/>
      <c r="M97" s="2335"/>
      <c r="N97" s="169"/>
      <c r="O97" s="193"/>
      <c r="P97" s="193"/>
      <c r="Q97" s="193"/>
    </row>
    <row r="98" spans="1:17" s="323" customFormat="1">
      <c r="A98" s="1929"/>
      <c r="B98" s="1930"/>
      <c r="C98" s="1930"/>
      <c r="D98" s="1930" t="s">
        <v>345</v>
      </c>
      <c r="E98" s="1930"/>
      <c r="F98" s="1930"/>
      <c r="G98" s="1930"/>
      <c r="H98" s="1930"/>
      <c r="I98" s="1930"/>
      <c r="J98" s="1930"/>
      <c r="K98" s="1930"/>
      <c r="L98" s="1931"/>
      <c r="M98" s="1932"/>
      <c r="N98" s="169"/>
      <c r="O98" s="194"/>
      <c r="P98" s="194"/>
      <c r="Q98" s="195"/>
    </row>
    <row r="99" spans="1:17" s="323" customFormat="1" ht="15.75" customHeight="1" thickBot="1">
      <c r="A99" s="1899"/>
      <c r="B99" s="1898"/>
      <c r="C99" s="1898"/>
      <c r="D99" s="1926" t="s">
        <v>346</v>
      </c>
      <c r="E99" s="1927"/>
      <c r="F99" s="1928"/>
      <c r="G99" s="1898" t="s">
        <v>347</v>
      </c>
      <c r="H99" s="1898"/>
      <c r="I99" s="1898"/>
      <c r="J99" s="1898"/>
      <c r="K99" s="1898"/>
      <c r="L99" s="1926"/>
      <c r="M99" s="1933"/>
      <c r="N99" s="169"/>
      <c r="O99" s="194"/>
      <c r="P99" s="194"/>
      <c r="Q99" s="195"/>
    </row>
    <row r="100" spans="1:17">
      <c r="A100" s="2336" t="s">
        <v>348</v>
      </c>
      <c r="B100" s="2337"/>
      <c r="C100" s="2338"/>
      <c r="D100" s="2339"/>
      <c r="E100" s="2340"/>
      <c r="F100" s="2341"/>
      <c r="G100" s="1915"/>
      <c r="H100" s="1911"/>
      <c r="I100" s="1915"/>
      <c r="J100" s="1911"/>
      <c r="K100" s="1919"/>
      <c r="L100" s="1920"/>
      <c r="M100" s="2342"/>
      <c r="N100" s="202"/>
      <c r="O100" s="171"/>
      <c r="P100" s="171"/>
      <c r="Q100" s="180"/>
    </row>
    <row r="101" spans="1:17">
      <c r="A101" s="2343" t="s">
        <v>349</v>
      </c>
      <c r="B101" s="2269"/>
      <c r="C101" s="2305"/>
      <c r="D101" s="2344"/>
      <c r="E101" s="2345"/>
      <c r="F101" s="2346"/>
      <c r="G101" s="2347"/>
      <c r="H101" s="2303"/>
      <c r="I101" s="2347"/>
      <c r="J101" s="2303"/>
      <c r="K101" s="2348"/>
      <c r="L101" s="2349"/>
      <c r="M101" s="2350"/>
      <c r="N101" s="202"/>
      <c r="O101" s="171"/>
      <c r="P101" s="171"/>
      <c r="Q101" s="180"/>
    </row>
    <row r="102" spans="1:17">
      <c r="A102" s="2343" t="s">
        <v>350</v>
      </c>
      <c r="B102" s="2269"/>
      <c r="C102" s="2305"/>
      <c r="D102" s="2344"/>
      <c r="E102" s="2345"/>
      <c r="F102" s="2346"/>
      <c r="G102" s="2347"/>
      <c r="H102" s="2303"/>
      <c r="I102" s="2347"/>
      <c r="J102" s="2303"/>
      <c r="K102" s="2348"/>
      <c r="L102" s="2349"/>
      <c r="M102" s="2350"/>
      <c r="N102" s="202"/>
      <c r="O102" s="180"/>
      <c r="P102" s="180"/>
      <c r="Q102" s="180"/>
    </row>
    <row r="103" spans="1:17">
      <c r="A103" s="2343" t="s">
        <v>351</v>
      </c>
      <c r="B103" s="2269"/>
      <c r="C103" s="2305"/>
      <c r="D103" s="2344"/>
      <c r="E103" s="2345"/>
      <c r="F103" s="2346"/>
      <c r="G103" s="2347"/>
      <c r="H103" s="2303"/>
      <c r="I103" s="2347"/>
      <c r="J103" s="2303"/>
      <c r="K103" s="2351"/>
      <c r="L103" s="2352"/>
      <c r="M103" s="2353"/>
      <c r="N103" s="202"/>
      <c r="O103" s="180"/>
      <c r="P103" s="180"/>
      <c r="Q103" s="180"/>
    </row>
    <row r="104" spans="1:17">
      <c r="A104" s="2343" t="s">
        <v>349</v>
      </c>
      <c r="B104" s="2269"/>
      <c r="C104" s="2305"/>
      <c r="D104" s="2344"/>
      <c r="E104" s="2345"/>
      <c r="F104" s="2346"/>
      <c r="G104" s="2347"/>
      <c r="H104" s="2303"/>
      <c r="I104" s="2347"/>
      <c r="J104" s="2303"/>
      <c r="K104" s="2351"/>
      <c r="L104" s="2352"/>
      <c r="M104" s="2353"/>
      <c r="N104" s="202"/>
      <c r="O104" s="180"/>
      <c r="P104" s="180"/>
      <c r="Q104" s="180"/>
    </row>
    <row r="105" spans="1:17" ht="13.5" thickBot="1">
      <c r="A105" s="2354" t="s">
        <v>350</v>
      </c>
      <c r="B105" s="2316"/>
      <c r="C105" s="2317"/>
      <c r="D105" s="1921"/>
      <c r="E105" s="1935"/>
      <c r="F105" s="1922"/>
      <c r="G105" s="1921"/>
      <c r="H105" s="1922"/>
      <c r="I105" s="1921"/>
      <c r="J105" s="1922"/>
      <c r="K105" s="1923"/>
      <c r="L105" s="1924"/>
      <c r="M105" s="1925"/>
      <c r="N105" s="202"/>
      <c r="O105" s="180"/>
      <c r="P105" s="180"/>
      <c r="Q105" s="180"/>
    </row>
    <row r="106" spans="1:17">
      <c r="A106" s="171" t="s">
        <v>352</v>
      </c>
      <c r="B106" s="171"/>
      <c r="C106" s="171"/>
      <c r="D106" s="171"/>
      <c r="E106" s="171"/>
      <c r="F106" s="171"/>
      <c r="G106" s="171"/>
      <c r="H106" s="171"/>
      <c r="I106" s="171"/>
      <c r="J106" s="171"/>
      <c r="K106" s="171"/>
      <c r="L106" s="171"/>
      <c r="M106" s="171"/>
      <c r="N106" s="171"/>
      <c r="O106" s="171"/>
      <c r="P106" s="171"/>
      <c r="Q106" s="171"/>
    </row>
    <row r="107" spans="1:17">
      <c r="A107" s="319" t="s">
        <v>353</v>
      </c>
      <c r="B107" s="171"/>
      <c r="C107" s="171"/>
      <c r="D107" s="171"/>
      <c r="E107" s="171"/>
      <c r="F107" s="171"/>
      <c r="G107" s="171"/>
      <c r="H107" s="171"/>
      <c r="I107" s="171"/>
      <c r="J107" s="171"/>
      <c r="K107" s="171"/>
      <c r="L107" s="171"/>
      <c r="M107" s="171"/>
      <c r="N107" s="171"/>
      <c r="O107" s="171"/>
      <c r="P107" s="171"/>
      <c r="Q107" s="171"/>
    </row>
    <row r="108" spans="1:17">
      <c r="A108" s="171" t="s">
        <v>354</v>
      </c>
      <c r="B108" s="171"/>
      <c r="C108" s="171"/>
      <c r="D108" s="171"/>
      <c r="E108" s="171"/>
      <c r="F108" s="171"/>
      <c r="G108" s="171"/>
      <c r="H108" s="171"/>
      <c r="I108" s="171"/>
      <c r="J108" s="171"/>
      <c r="K108" s="171"/>
      <c r="L108" s="171"/>
      <c r="M108" s="171"/>
      <c r="N108" s="171"/>
      <c r="O108" s="171"/>
      <c r="P108" s="171"/>
      <c r="Q108" s="171"/>
    </row>
    <row r="109" spans="1:17">
      <c r="A109" s="171" t="s">
        <v>355</v>
      </c>
      <c r="B109" s="171"/>
      <c r="C109" s="171"/>
      <c r="D109" s="171"/>
      <c r="E109" s="171"/>
      <c r="F109" s="171"/>
      <c r="G109" s="171"/>
      <c r="H109" s="171"/>
      <c r="I109" s="171"/>
      <c r="J109" s="171"/>
      <c r="K109" s="171"/>
      <c r="L109" s="171"/>
      <c r="M109" s="171"/>
      <c r="N109" s="171"/>
      <c r="O109" s="171"/>
      <c r="P109" s="171"/>
      <c r="Q109" s="171"/>
    </row>
    <row r="110" spans="1:17">
      <c r="A110" s="171" t="s">
        <v>356</v>
      </c>
      <c r="B110" s="171"/>
      <c r="C110" s="171"/>
      <c r="D110" s="171"/>
      <c r="E110" s="171"/>
      <c r="F110" s="171"/>
      <c r="G110" s="171"/>
      <c r="H110" s="171"/>
      <c r="I110" s="171"/>
      <c r="J110" s="171"/>
      <c r="K110" s="171"/>
      <c r="L110" s="171"/>
      <c r="M110" s="171"/>
      <c r="N110" s="171"/>
      <c r="O110" s="171"/>
      <c r="P110" s="171"/>
      <c r="Q110" s="171"/>
    </row>
    <row r="111" spans="1:17">
      <c r="A111" s="171"/>
      <c r="B111" s="171"/>
      <c r="C111" s="171"/>
      <c r="D111" s="171"/>
      <c r="E111" s="171"/>
      <c r="F111" s="171"/>
      <c r="G111" s="171"/>
      <c r="H111" s="171"/>
      <c r="I111" s="171"/>
      <c r="J111" s="171"/>
      <c r="K111" s="171"/>
      <c r="L111" s="171"/>
      <c r="M111" s="171"/>
      <c r="N111" s="171"/>
      <c r="O111" s="171"/>
      <c r="P111" s="171"/>
      <c r="Q111" s="171"/>
    </row>
  </sheetData>
  <mergeCells count="347">
    <mergeCell ref="P79:Q79"/>
    <mergeCell ref="P80:Q80"/>
    <mergeCell ref="P81:Q81"/>
    <mergeCell ref="P82:Q82"/>
    <mergeCell ref="K78:L78"/>
    <mergeCell ref="K79:L79"/>
    <mergeCell ref="K80:L80"/>
    <mergeCell ref="K81:L81"/>
    <mergeCell ref="M91:Q91"/>
    <mergeCell ref="J58:L58"/>
    <mergeCell ref="M58:O58"/>
    <mergeCell ref="P58:Q58"/>
    <mergeCell ref="D45:G45"/>
    <mergeCell ref="J45:L45"/>
    <mergeCell ref="M45:O45"/>
    <mergeCell ref="P45:Q45"/>
    <mergeCell ref="A51:C51"/>
    <mergeCell ref="A52:C52"/>
    <mergeCell ref="A53:C53"/>
    <mergeCell ref="A54:C54"/>
    <mergeCell ref="D56:G56"/>
    <mergeCell ref="M56:O56"/>
    <mergeCell ref="P56:Q56"/>
    <mergeCell ref="D57:G57"/>
    <mergeCell ref="M57:O57"/>
    <mergeCell ref="P57:Q57"/>
    <mergeCell ref="J56:L56"/>
    <mergeCell ref="J57:L57"/>
    <mergeCell ref="D54:G54"/>
    <mergeCell ref="M54:O54"/>
    <mergeCell ref="P54:Q54"/>
    <mergeCell ref="A55:C55"/>
    <mergeCell ref="A56:C56"/>
    <mergeCell ref="D58:G58"/>
    <mergeCell ref="A66:C66"/>
    <mergeCell ref="A67:C67"/>
    <mergeCell ref="D67:G67"/>
    <mergeCell ref="D63:G63"/>
    <mergeCell ref="D59:G59"/>
    <mergeCell ref="D55:G55"/>
    <mergeCell ref="D50:G50"/>
    <mergeCell ref="D64:G64"/>
    <mergeCell ref="A60:C60"/>
    <mergeCell ref="A61:C61"/>
    <mergeCell ref="A62:C62"/>
    <mergeCell ref="A63:C63"/>
    <mergeCell ref="A64:C64"/>
    <mergeCell ref="A65:C65"/>
    <mergeCell ref="A57:C57"/>
    <mergeCell ref="A59:C59"/>
    <mergeCell ref="A49:C49"/>
    <mergeCell ref="A50:C50"/>
    <mergeCell ref="A58:C58"/>
    <mergeCell ref="A43:C43"/>
    <mergeCell ref="A44:C44"/>
    <mergeCell ref="A46:C46"/>
    <mergeCell ref="A47:C47"/>
    <mergeCell ref="A48:C48"/>
    <mergeCell ref="A37:C37"/>
    <mergeCell ref="A38:C38"/>
    <mergeCell ref="A39:C39"/>
    <mergeCell ref="A40:C40"/>
    <mergeCell ref="A41:C41"/>
    <mergeCell ref="A42:C42"/>
    <mergeCell ref="A45:C45"/>
    <mergeCell ref="A35:C35"/>
    <mergeCell ref="D35:G35"/>
    <mergeCell ref="J35:L35"/>
    <mergeCell ref="M35:O35"/>
    <mergeCell ref="P35:Q35"/>
    <mergeCell ref="A36:C36"/>
    <mergeCell ref="A34:C34"/>
    <mergeCell ref="D34:G34"/>
    <mergeCell ref="J34:L34"/>
    <mergeCell ref="M34:O34"/>
    <mergeCell ref="P34:Q34"/>
    <mergeCell ref="D101:F101"/>
    <mergeCell ref="D102:F102"/>
    <mergeCell ref="D103:F103"/>
    <mergeCell ref="D104:F104"/>
    <mergeCell ref="D105:F105"/>
    <mergeCell ref="A102:C102"/>
    <mergeCell ref="A103:C103"/>
    <mergeCell ref="A104:C104"/>
    <mergeCell ref="A105:C105"/>
    <mergeCell ref="A101:C101"/>
    <mergeCell ref="A100:C100"/>
    <mergeCell ref="D99:F99"/>
    <mergeCell ref="D100:F100"/>
    <mergeCell ref="J68:L68"/>
    <mergeCell ref="J69:L69"/>
    <mergeCell ref="A97:C99"/>
    <mergeCell ref="D97:H97"/>
    <mergeCell ref="I97:J99"/>
    <mergeCell ref="K97:M99"/>
    <mergeCell ref="D98:H98"/>
    <mergeCell ref="G99:H99"/>
    <mergeCell ref="A94:C94"/>
    <mergeCell ref="D94:H94"/>
    <mergeCell ref="M94:Q94"/>
    <mergeCell ref="A95:C95"/>
    <mergeCell ref="D95:H95"/>
    <mergeCell ref="M95:Q95"/>
    <mergeCell ref="A91:C91"/>
    <mergeCell ref="D91:H91"/>
    <mergeCell ref="A69:C69"/>
    <mergeCell ref="A70:C70"/>
    <mergeCell ref="K94:L94"/>
    <mergeCell ref="K95:L95"/>
    <mergeCell ref="P78:Q78"/>
    <mergeCell ref="G105:H105"/>
    <mergeCell ref="I105:J105"/>
    <mergeCell ref="K105:M105"/>
    <mergeCell ref="G103:H103"/>
    <mergeCell ref="I103:J103"/>
    <mergeCell ref="K103:M103"/>
    <mergeCell ref="G104:H104"/>
    <mergeCell ref="I104:J104"/>
    <mergeCell ref="K104:M104"/>
    <mergeCell ref="G102:H102"/>
    <mergeCell ref="I102:J102"/>
    <mergeCell ref="K102:M102"/>
    <mergeCell ref="G100:H100"/>
    <mergeCell ref="I100:J100"/>
    <mergeCell ref="K100:M100"/>
    <mergeCell ref="G101:H101"/>
    <mergeCell ref="I101:J101"/>
    <mergeCell ref="K101:M101"/>
    <mergeCell ref="A92:C92"/>
    <mergeCell ref="D92:H92"/>
    <mergeCell ref="A93:C93"/>
    <mergeCell ref="D93:H93"/>
    <mergeCell ref="M93:Q93"/>
    <mergeCell ref="K91:L91"/>
    <mergeCell ref="K92:L92"/>
    <mergeCell ref="A89:C89"/>
    <mergeCell ref="D89:H89"/>
    <mergeCell ref="M89:Q89"/>
    <mergeCell ref="A90:C90"/>
    <mergeCell ref="D90:H90"/>
    <mergeCell ref="M90:Q90"/>
    <mergeCell ref="K89:L89"/>
    <mergeCell ref="K90:L90"/>
    <mergeCell ref="K93:L93"/>
    <mergeCell ref="A87:C87"/>
    <mergeCell ref="D87:H87"/>
    <mergeCell ref="M87:Q87"/>
    <mergeCell ref="A88:C88"/>
    <mergeCell ref="D88:H88"/>
    <mergeCell ref="M88:Q88"/>
    <mergeCell ref="K87:L87"/>
    <mergeCell ref="K88:L88"/>
    <mergeCell ref="A82:C82"/>
    <mergeCell ref="D82:H82"/>
    <mergeCell ref="M82:O82"/>
    <mergeCell ref="A86:C86"/>
    <mergeCell ref="D86:H86"/>
    <mergeCell ref="M86:Q86"/>
    <mergeCell ref="K82:L82"/>
    <mergeCell ref="K86:L86"/>
    <mergeCell ref="A80:C80"/>
    <mergeCell ref="D80:H80"/>
    <mergeCell ref="M80:O80"/>
    <mergeCell ref="A81:C81"/>
    <mergeCell ref="D81:H81"/>
    <mergeCell ref="M81:O81"/>
    <mergeCell ref="A78:C78"/>
    <mergeCell ref="D78:H78"/>
    <mergeCell ref="M78:O78"/>
    <mergeCell ref="A79:C79"/>
    <mergeCell ref="D79:H79"/>
    <mergeCell ref="M79:O79"/>
    <mergeCell ref="E74:H74"/>
    <mergeCell ref="M74:Q74"/>
    <mergeCell ref="A76:J76"/>
    <mergeCell ref="M76:O77"/>
    <mergeCell ref="A77:C77"/>
    <mergeCell ref="D77:H77"/>
    <mergeCell ref="D70:G70"/>
    <mergeCell ref="M70:O70"/>
    <mergeCell ref="P70:Q70"/>
    <mergeCell ref="D71:G71"/>
    <mergeCell ref="M71:O71"/>
    <mergeCell ref="P71:Q71"/>
    <mergeCell ref="J70:L70"/>
    <mergeCell ref="J71:L71"/>
    <mergeCell ref="A71:C71"/>
    <mergeCell ref="P76:Q77"/>
    <mergeCell ref="K76:L77"/>
    <mergeCell ref="D69:G69"/>
    <mergeCell ref="M69:O69"/>
    <mergeCell ref="P69:Q69"/>
    <mergeCell ref="M68:O68"/>
    <mergeCell ref="P68:Q68"/>
    <mergeCell ref="A68:C68"/>
    <mergeCell ref="D68:G68"/>
    <mergeCell ref="E73:H73"/>
    <mergeCell ref="M73:Q73"/>
    <mergeCell ref="M67:O67"/>
    <mergeCell ref="P67:Q67"/>
    <mergeCell ref="D65:G65"/>
    <mergeCell ref="M65:O65"/>
    <mergeCell ref="P65:Q65"/>
    <mergeCell ref="D66:G66"/>
    <mergeCell ref="M66:O66"/>
    <mergeCell ref="P66:Q66"/>
    <mergeCell ref="J65:L65"/>
    <mergeCell ref="J66:L66"/>
    <mergeCell ref="J67:L67"/>
    <mergeCell ref="M64:O64"/>
    <mergeCell ref="P64:Q64"/>
    <mergeCell ref="J63:L63"/>
    <mergeCell ref="J64:L64"/>
    <mergeCell ref="D61:G61"/>
    <mergeCell ref="M61:O61"/>
    <mergeCell ref="P61:Q61"/>
    <mergeCell ref="D62:G62"/>
    <mergeCell ref="M62:O62"/>
    <mergeCell ref="P62:Q62"/>
    <mergeCell ref="J61:L61"/>
    <mergeCell ref="J62:L62"/>
    <mergeCell ref="M59:O59"/>
    <mergeCell ref="P59:Q59"/>
    <mergeCell ref="D60:G60"/>
    <mergeCell ref="M60:O60"/>
    <mergeCell ref="P60:Q60"/>
    <mergeCell ref="J59:L59"/>
    <mergeCell ref="J60:L60"/>
    <mergeCell ref="M63:O63"/>
    <mergeCell ref="P63:Q63"/>
    <mergeCell ref="M55:O55"/>
    <mergeCell ref="P55:Q55"/>
    <mergeCell ref="J54:L54"/>
    <mergeCell ref="J55:L55"/>
    <mergeCell ref="D52:G52"/>
    <mergeCell ref="M52:O52"/>
    <mergeCell ref="P52:Q52"/>
    <mergeCell ref="D53:G53"/>
    <mergeCell ref="M53:O53"/>
    <mergeCell ref="P53:Q53"/>
    <mergeCell ref="J52:L52"/>
    <mergeCell ref="J53:L53"/>
    <mergeCell ref="M50:O50"/>
    <mergeCell ref="P50:Q50"/>
    <mergeCell ref="D51:G51"/>
    <mergeCell ref="M51:O51"/>
    <mergeCell ref="P51:Q51"/>
    <mergeCell ref="J50:L50"/>
    <mergeCell ref="J51:L51"/>
    <mergeCell ref="D49:G49"/>
    <mergeCell ref="M49:O49"/>
    <mergeCell ref="P49:Q49"/>
    <mergeCell ref="J49:L49"/>
    <mergeCell ref="D47:G47"/>
    <mergeCell ref="M47:O47"/>
    <mergeCell ref="P47:Q47"/>
    <mergeCell ref="D48:G48"/>
    <mergeCell ref="M48:O48"/>
    <mergeCell ref="P48:Q48"/>
    <mergeCell ref="J47:L47"/>
    <mergeCell ref="J48:L48"/>
    <mergeCell ref="D44:G44"/>
    <mergeCell ref="M44:O44"/>
    <mergeCell ref="P44:Q44"/>
    <mergeCell ref="D46:G46"/>
    <mergeCell ref="M46:O46"/>
    <mergeCell ref="P46:Q46"/>
    <mergeCell ref="J44:L44"/>
    <mergeCell ref="J46:L46"/>
    <mergeCell ref="D42:G42"/>
    <mergeCell ref="M42:O42"/>
    <mergeCell ref="P42:Q42"/>
    <mergeCell ref="D43:G43"/>
    <mergeCell ref="M43:O43"/>
    <mergeCell ref="P43:Q43"/>
    <mergeCell ref="D40:G40"/>
    <mergeCell ref="M40:O40"/>
    <mergeCell ref="P40:Q40"/>
    <mergeCell ref="D41:G41"/>
    <mergeCell ref="M41:O41"/>
    <mergeCell ref="P41:Q41"/>
    <mergeCell ref="J40:L40"/>
    <mergeCell ref="J41:L41"/>
    <mergeCell ref="J42:L42"/>
    <mergeCell ref="J43:L43"/>
    <mergeCell ref="D38:G38"/>
    <mergeCell ref="M38:O38"/>
    <mergeCell ref="P38:Q38"/>
    <mergeCell ref="D39:G39"/>
    <mergeCell ref="M39:O39"/>
    <mergeCell ref="P39:Q39"/>
    <mergeCell ref="J38:L38"/>
    <mergeCell ref="J39:L39"/>
    <mergeCell ref="D36:G36"/>
    <mergeCell ref="M36:O36"/>
    <mergeCell ref="P36:Q36"/>
    <mergeCell ref="D37:G37"/>
    <mergeCell ref="M37:O37"/>
    <mergeCell ref="P37:Q37"/>
    <mergeCell ref="J36:L36"/>
    <mergeCell ref="J37:L37"/>
    <mergeCell ref="A32:C33"/>
    <mergeCell ref="D32:G33"/>
    <mergeCell ref="H32:I32"/>
    <mergeCell ref="M32:O33"/>
    <mergeCell ref="B26:D26"/>
    <mergeCell ref="G26:I26"/>
    <mergeCell ref="K26:Q26"/>
    <mergeCell ref="B27:D27"/>
    <mergeCell ref="G27:J27"/>
    <mergeCell ref="K27:Q27"/>
    <mergeCell ref="P32:Q33"/>
    <mergeCell ref="O30:Q30"/>
    <mergeCell ref="J32:L33"/>
    <mergeCell ref="E23:I23"/>
    <mergeCell ref="J23:J25"/>
    <mergeCell ref="K23:Q23"/>
    <mergeCell ref="E24:I24"/>
    <mergeCell ref="K24:Q24"/>
    <mergeCell ref="G25:I25"/>
    <mergeCell ref="K25:Q25"/>
    <mergeCell ref="K14:M14"/>
    <mergeCell ref="E18:H18"/>
    <mergeCell ref="M18:Q18"/>
    <mergeCell ref="E19:H19"/>
    <mergeCell ref="M19:Q19"/>
    <mergeCell ref="C14:E14"/>
    <mergeCell ref="M20:Q20"/>
    <mergeCell ref="M21:Q21"/>
    <mergeCell ref="A25:C25"/>
    <mergeCell ref="E9:I9"/>
    <mergeCell ref="E10:I10"/>
    <mergeCell ref="C12:E12"/>
    <mergeCell ref="C13:E13"/>
    <mergeCell ref="I12:K12"/>
    <mergeCell ref="I13:K13"/>
    <mergeCell ref="M1:M3"/>
    <mergeCell ref="A6:Q6"/>
    <mergeCell ref="A7:Q7"/>
    <mergeCell ref="A8:Q8"/>
    <mergeCell ref="N1:O1"/>
    <mergeCell ref="A5:C5"/>
    <mergeCell ref="K5:M5"/>
    <mergeCell ref="D5:J5"/>
    <mergeCell ref="N5:P5"/>
    <mergeCell ref="O12:Q12"/>
    <mergeCell ref="O13:Q13"/>
  </mergeCells>
  <hyperlinks>
    <hyperlink ref="S1" location="Content!A1" display="Content" xr:uid="{00000000-0004-0000-0400-000000000000}"/>
  </hyperlinks>
  <printOptions horizontalCentered="1"/>
  <pageMargins left="0.2" right="0.2" top="1.25" bottom="0.75" header="0.3" footer="0.3"/>
  <pageSetup paperSize="5" scale="5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61796" r:id="rId4" name="Check Box 4">
              <controlPr defaultSize="0" autoFill="0" autoLine="0" autoPict="0">
                <anchor moveWithCells="1">
                  <from>
                    <xdr:col>3</xdr:col>
                    <xdr:colOff>57150</xdr:colOff>
                    <xdr:row>19</xdr:row>
                    <xdr:rowOff>19050</xdr:rowOff>
                  </from>
                  <to>
                    <xdr:col>4</xdr:col>
                    <xdr:colOff>657225</xdr:colOff>
                    <xdr:row>20</xdr:row>
                    <xdr:rowOff>9525</xdr:rowOff>
                  </to>
                </anchor>
              </controlPr>
            </control>
          </mc:Choice>
        </mc:AlternateContent>
        <mc:AlternateContent xmlns:mc="http://schemas.openxmlformats.org/markup-compatibility/2006">
          <mc:Choice Requires="x14">
            <control shapeId="161797" r:id="rId5" name="Check Box 5">
              <controlPr defaultSize="0" autoFill="0" autoLine="0" autoPict="0">
                <anchor moveWithCells="1">
                  <from>
                    <xdr:col>3</xdr:col>
                    <xdr:colOff>57150</xdr:colOff>
                    <xdr:row>20</xdr:row>
                    <xdr:rowOff>19050</xdr:rowOff>
                  </from>
                  <to>
                    <xdr:col>6</xdr:col>
                    <xdr:colOff>85725</xdr:colOff>
                    <xdr:row>21</xdr:row>
                    <xdr:rowOff>9525</xdr:rowOff>
                  </to>
                </anchor>
              </controlPr>
            </control>
          </mc:Choice>
        </mc:AlternateContent>
        <mc:AlternateContent xmlns:mc="http://schemas.openxmlformats.org/markup-compatibility/2006">
          <mc:Choice Requires="x14">
            <control shapeId="161799" r:id="rId6" name="Check Box 7">
              <controlPr defaultSize="0" autoFill="0" autoLine="0" autoPict="0">
                <anchor moveWithCells="1">
                  <from>
                    <xdr:col>3</xdr:col>
                    <xdr:colOff>57150</xdr:colOff>
                    <xdr:row>21</xdr:row>
                    <xdr:rowOff>19050</xdr:rowOff>
                  </from>
                  <to>
                    <xdr:col>4</xdr:col>
                    <xdr:colOff>657225</xdr:colOff>
                    <xdr:row>22</xdr:row>
                    <xdr:rowOff>19050</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6">
    <tabColor rgb="FFFF99CC"/>
    <pageSetUpPr fitToPage="1"/>
  </sheetPr>
  <dimension ref="A1:X182"/>
  <sheetViews>
    <sheetView showGridLines="0" zoomScale="90" zoomScaleNormal="90" zoomScaleSheetLayoutView="75" zoomScalePageLayoutView="50" workbookViewId="0">
      <pane xSplit="6" ySplit="12" topLeftCell="O30" activePane="bottomRight" state="frozen"/>
      <selection pane="bottomRight" activeCell="X2" sqref="X2"/>
      <selection pane="bottomLeft" activeCell="J107" sqref="J107"/>
      <selection pane="topRight" activeCell="J107" sqref="J107"/>
    </sheetView>
  </sheetViews>
  <sheetFormatPr defaultColWidth="9.140625" defaultRowHeight="12.75" customHeight="1"/>
  <cols>
    <col min="1" max="1" width="3" style="40" customWidth="1"/>
    <col min="2" max="2" width="3.42578125" style="4" customWidth="1"/>
    <col min="3" max="3" width="45.5703125" style="1" customWidth="1"/>
    <col min="4" max="4" width="8.140625" style="1" customWidth="1"/>
    <col min="5" max="5" width="13.140625" style="1" customWidth="1"/>
    <col min="6" max="6" width="10.85546875" style="1" customWidth="1"/>
    <col min="7" max="7" width="10" style="90" customWidth="1"/>
    <col min="8" max="11" width="10" style="1" customWidth="1"/>
    <col min="12" max="13" width="6.5703125" style="5" customWidth="1"/>
    <col min="14" max="15" width="12.7109375" style="1" customWidth="1"/>
    <col min="16" max="16" width="11.7109375" style="1" customWidth="1"/>
    <col min="17" max="17" width="12.7109375" style="1" customWidth="1"/>
    <col min="18" max="18" width="11.7109375" style="1" customWidth="1"/>
    <col min="19" max="19" width="12.7109375" style="1" customWidth="1"/>
    <col min="20" max="20" width="14.42578125" style="1" customWidth="1"/>
    <col min="21" max="21" width="15.5703125" style="1" customWidth="1"/>
    <col min="22" max="22" width="10.140625" style="1" customWidth="1"/>
    <col min="23" max="23" width="6.42578125" style="1" customWidth="1"/>
    <col min="24" max="24" width="21.5703125" style="1" bestFit="1" customWidth="1"/>
    <col min="25" max="16384" width="9.140625" style="1"/>
  </cols>
  <sheetData>
    <row r="1" spans="1:24" s="30" customFormat="1" ht="14.1" customHeight="1" thickTop="1" thickBot="1">
      <c r="A1" s="2125"/>
      <c r="B1" s="2125"/>
      <c r="C1" s="2125"/>
      <c r="D1" s="2125"/>
      <c r="E1" s="2125"/>
      <c r="F1" s="2125"/>
      <c r="G1" s="2125"/>
      <c r="H1" s="2125"/>
      <c r="I1" s="2125"/>
      <c r="J1" s="2125"/>
      <c r="K1" s="2125"/>
      <c r="L1" s="2125"/>
      <c r="M1" s="2125"/>
      <c r="N1" s="2125"/>
      <c r="O1" s="2125"/>
      <c r="P1" s="2125"/>
      <c r="Q1" s="2125"/>
      <c r="R1" s="2125"/>
      <c r="S1" s="2125"/>
      <c r="T1" s="2125"/>
      <c r="U1" s="2125"/>
      <c r="V1" s="2125"/>
      <c r="W1" s="143"/>
      <c r="X1" s="865" t="s">
        <v>263</v>
      </c>
    </row>
    <row r="2" spans="1:24" s="30" customFormat="1" ht="15.2" customHeight="1" thickTop="1" thickBot="1">
      <c r="A2" s="1961" t="s">
        <v>594</v>
      </c>
      <c r="B2" s="1961"/>
      <c r="C2" s="1961"/>
      <c r="D2" s="1961"/>
      <c r="E2" s="1961"/>
      <c r="F2" s="1961"/>
      <c r="G2" s="1961"/>
      <c r="H2" s="1961"/>
      <c r="I2" s="1961"/>
      <c r="J2" s="1961"/>
      <c r="K2" s="1961"/>
      <c r="L2" s="1961"/>
      <c r="M2" s="1961"/>
      <c r="N2" s="1961"/>
      <c r="O2" s="1961"/>
      <c r="P2" s="1961"/>
      <c r="Q2" s="1961"/>
      <c r="R2" s="1961"/>
      <c r="S2" s="1961"/>
      <c r="T2" s="1961"/>
      <c r="U2" s="1961"/>
      <c r="V2" s="1961"/>
      <c r="X2" s="865" t="s">
        <v>2040</v>
      </c>
    </row>
    <row r="3" spans="1:24" s="30" customFormat="1" ht="15.2" customHeight="1" thickTop="1" thickBot="1">
      <c r="A3" s="2125"/>
      <c r="B3" s="2125"/>
      <c r="C3" s="2125"/>
      <c r="D3" s="2125"/>
      <c r="E3" s="2125"/>
      <c r="F3" s="2125"/>
      <c r="G3" s="2125"/>
      <c r="H3" s="2125"/>
      <c r="I3" s="2125"/>
      <c r="J3" s="2125"/>
      <c r="K3" s="2125"/>
      <c r="L3" s="2125"/>
      <c r="M3" s="2125"/>
      <c r="N3" s="2125"/>
      <c r="O3" s="2125"/>
      <c r="P3" s="2125"/>
      <c r="Q3" s="2125"/>
      <c r="R3" s="2125"/>
      <c r="S3" s="2125"/>
      <c r="T3" s="2125"/>
      <c r="U3" s="2125"/>
      <c r="V3" s="2125"/>
      <c r="W3" s="31"/>
      <c r="X3" s="865" t="s">
        <v>2041</v>
      </c>
    </row>
    <row r="4" spans="1:24" s="30" customFormat="1" ht="15.2" customHeight="1" thickTop="1" thickBot="1">
      <c r="A4" s="1960" t="s">
        <v>2276</v>
      </c>
      <c r="B4" s="1960"/>
      <c r="C4" s="1960"/>
      <c r="D4" s="1960"/>
      <c r="E4" s="1960"/>
      <c r="F4" s="1960"/>
      <c r="G4" s="1960"/>
      <c r="H4" s="1960"/>
      <c r="I4" s="1960"/>
      <c r="J4" s="1960"/>
      <c r="K4" s="1960"/>
      <c r="L4" s="1960"/>
      <c r="M4" s="1960"/>
      <c r="N4" s="1960"/>
      <c r="O4" s="1960"/>
      <c r="P4" s="1960"/>
      <c r="Q4" s="1960"/>
      <c r="R4" s="1960"/>
      <c r="S4" s="1960"/>
      <c r="T4" s="1960"/>
      <c r="U4" s="1960"/>
      <c r="V4" s="1960"/>
      <c r="X4" s="865" t="s">
        <v>2043</v>
      </c>
    </row>
    <row r="5" spans="1:24" s="30" customFormat="1" ht="14.1" customHeight="1" thickTop="1">
      <c r="A5" s="2125"/>
      <c r="B5" s="2125"/>
      <c r="C5" s="2125"/>
      <c r="D5" s="2125"/>
      <c r="E5" s="2125"/>
      <c r="F5" s="2125"/>
      <c r="G5" s="2125"/>
      <c r="H5" s="2125"/>
      <c r="I5" s="2125"/>
      <c r="J5" s="2125"/>
      <c r="K5" s="2125"/>
      <c r="L5" s="2125"/>
      <c r="M5" s="2125"/>
      <c r="N5" s="2125"/>
      <c r="O5" s="2125"/>
      <c r="P5" s="2125"/>
      <c r="Q5" s="2125"/>
      <c r="R5" s="2125"/>
      <c r="S5" s="2125"/>
      <c r="T5" s="2125"/>
      <c r="U5" s="2125"/>
      <c r="V5" s="2125"/>
    </row>
    <row r="6" spans="1:24" ht="14.1" customHeight="1" thickBot="1">
      <c r="A6" s="2127"/>
      <c r="B6" s="2127"/>
      <c r="C6" s="2127"/>
      <c r="D6" s="2127"/>
      <c r="E6" s="2127"/>
      <c r="F6" s="2127"/>
      <c r="G6" s="2127"/>
      <c r="H6" s="2127"/>
      <c r="I6" s="2127"/>
      <c r="J6" s="2127"/>
      <c r="K6" s="2127"/>
      <c r="L6" s="2127"/>
      <c r="M6" s="2127"/>
      <c r="N6" s="2127"/>
      <c r="O6" s="2127"/>
      <c r="P6" s="2127"/>
      <c r="Q6" s="2127"/>
      <c r="R6" s="2127"/>
      <c r="S6" s="2127"/>
      <c r="T6" s="2127"/>
      <c r="U6" s="2127"/>
      <c r="V6" s="2127"/>
    </row>
    <row r="7" spans="1:24" s="1003" customFormat="1" ht="12.75" customHeight="1">
      <c r="A7" s="3144" t="s">
        <v>1304</v>
      </c>
      <c r="B7" s="3145"/>
      <c r="C7" s="3146"/>
      <c r="D7" s="3147" t="s">
        <v>2277</v>
      </c>
      <c r="E7" s="3148" t="s">
        <v>2278</v>
      </c>
      <c r="F7" s="3148" t="s">
        <v>2279</v>
      </c>
      <c r="G7" s="3149" t="s">
        <v>2280</v>
      </c>
      <c r="H7" s="3148" t="s">
        <v>2281</v>
      </c>
      <c r="I7" s="3148" t="s">
        <v>2282</v>
      </c>
      <c r="J7" s="3148" t="s">
        <v>2105</v>
      </c>
      <c r="K7" s="3148" t="s">
        <v>2106</v>
      </c>
      <c r="L7" s="3150" t="s">
        <v>2283</v>
      </c>
      <c r="M7" s="3151"/>
      <c r="N7" s="3152" t="s">
        <v>2284</v>
      </c>
      <c r="O7" s="3146"/>
      <c r="P7" s="3147" t="s">
        <v>2285</v>
      </c>
      <c r="Q7" s="3147" t="s">
        <v>2286</v>
      </c>
      <c r="R7" s="3147" t="s">
        <v>2287</v>
      </c>
      <c r="S7" s="3147" t="s">
        <v>2252</v>
      </c>
      <c r="T7" s="3153" t="s">
        <v>2288</v>
      </c>
      <c r="U7" s="3147" t="s">
        <v>2254</v>
      </c>
      <c r="V7" s="3154" t="s">
        <v>2289</v>
      </c>
    </row>
    <row r="8" spans="1:24" s="1003" customFormat="1" ht="12.75" customHeight="1">
      <c r="A8" s="3155"/>
      <c r="B8" s="2134"/>
      <c r="C8" s="2135"/>
      <c r="D8" s="2128"/>
      <c r="E8" s="2133"/>
      <c r="F8" s="2133"/>
      <c r="G8" s="2136"/>
      <c r="H8" s="2133"/>
      <c r="I8" s="2133"/>
      <c r="J8" s="2133"/>
      <c r="K8" s="2133"/>
      <c r="L8" s="2137"/>
      <c r="M8" s="2138"/>
      <c r="N8" s="3156"/>
      <c r="O8" s="3157"/>
      <c r="P8" s="2128"/>
      <c r="Q8" s="2128"/>
      <c r="R8" s="2128"/>
      <c r="S8" s="2128"/>
      <c r="T8" s="3158" t="s">
        <v>2259</v>
      </c>
      <c r="U8" s="2128"/>
      <c r="V8" s="2129"/>
    </row>
    <row r="9" spans="1:24" s="1003" customFormat="1">
      <c r="A9" s="3155"/>
      <c r="B9" s="2134"/>
      <c r="C9" s="2135"/>
      <c r="D9" s="2128"/>
      <c r="E9" s="2133"/>
      <c r="F9" s="2133"/>
      <c r="G9" s="2136"/>
      <c r="H9" s="2133"/>
      <c r="I9" s="2133"/>
      <c r="J9" s="2133"/>
      <c r="K9" s="2133"/>
      <c r="L9" s="3159"/>
      <c r="M9" s="3160"/>
      <c r="N9" s="3158" t="s">
        <v>2290</v>
      </c>
      <c r="O9" s="3158" t="s">
        <v>2291</v>
      </c>
      <c r="P9" s="2128"/>
      <c r="Q9" s="2128"/>
      <c r="R9" s="2128"/>
      <c r="S9" s="2128"/>
      <c r="T9" s="2128"/>
      <c r="U9" s="2128"/>
      <c r="V9" s="2129"/>
    </row>
    <row r="10" spans="1:24" s="1003" customFormat="1">
      <c r="A10" s="3155"/>
      <c r="B10" s="2134"/>
      <c r="C10" s="2135"/>
      <c r="D10" s="2128"/>
      <c r="E10" s="2133"/>
      <c r="F10" s="2133"/>
      <c r="G10" s="2136"/>
      <c r="H10" s="2133"/>
      <c r="I10" s="2133"/>
      <c r="J10" s="2133"/>
      <c r="K10" s="2133"/>
      <c r="L10" s="3161" t="s">
        <v>2292</v>
      </c>
      <c r="M10" s="3161" t="s">
        <v>2293</v>
      </c>
      <c r="N10" s="2128"/>
      <c r="O10" s="2128"/>
      <c r="P10" s="2128"/>
      <c r="Q10" s="2128"/>
      <c r="R10" s="2128"/>
      <c r="S10" s="2128"/>
      <c r="T10" s="2128"/>
      <c r="U10" s="2128"/>
      <c r="V10" s="2129"/>
    </row>
    <row r="11" spans="1:24" s="1003" customFormat="1">
      <c r="A11" s="3162"/>
      <c r="B11" s="3163"/>
      <c r="C11" s="3157"/>
      <c r="D11" s="3164"/>
      <c r="E11" s="3165"/>
      <c r="F11" s="3165"/>
      <c r="G11" s="3166"/>
      <c r="H11" s="3165"/>
      <c r="I11" s="3165"/>
      <c r="J11" s="3165"/>
      <c r="K11" s="3165"/>
      <c r="L11" s="3167"/>
      <c r="M11" s="3167"/>
      <c r="N11" s="3164"/>
      <c r="O11" s="3164"/>
      <c r="P11" s="3164"/>
      <c r="Q11" s="3164"/>
      <c r="R11" s="3164"/>
      <c r="S11" s="3164"/>
      <c r="T11" s="3164"/>
      <c r="U11" s="3164"/>
      <c r="V11" s="3168"/>
    </row>
    <row r="12" spans="1:24" ht="12.75" customHeight="1" thickBot="1">
      <c r="A12" s="2933" t="s">
        <v>1534</v>
      </c>
      <c r="B12" s="2879"/>
      <c r="C12" s="2879"/>
      <c r="D12" s="2934" t="s">
        <v>1535</v>
      </c>
      <c r="E12" s="2934" t="s">
        <v>1682</v>
      </c>
      <c r="F12" s="2934" t="s">
        <v>1539</v>
      </c>
      <c r="G12" s="2935" t="s">
        <v>1540</v>
      </c>
      <c r="H12" s="2934" t="s">
        <v>1541</v>
      </c>
      <c r="I12" s="2934" t="s">
        <v>1542</v>
      </c>
      <c r="J12" s="2934" t="s">
        <v>1543</v>
      </c>
      <c r="K12" s="2934" t="s">
        <v>1544</v>
      </c>
      <c r="L12" s="3169" t="s">
        <v>1545</v>
      </c>
      <c r="M12" s="3169" t="s">
        <v>1546</v>
      </c>
      <c r="N12" s="2934" t="s">
        <v>1547</v>
      </c>
      <c r="O12" s="2934" t="s">
        <v>1548</v>
      </c>
      <c r="P12" s="2934" t="s">
        <v>1549</v>
      </c>
      <c r="Q12" s="2880" t="s">
        <v>1550</v>
      </c>
      <c r="R12" s="2880" t="s">
        <v>1551</v>
      </c>
      <c r="S12" s="2934" t="s">
        <v>1552</v>
      </c>
      <c r="T12" s="2880" t="s">
        <v>1553</v>
      </c>
      <c r="U12" s="2883" t="s">
        <v>1554</v>
      </c>
      <c r="V12" s="2883" t="s">
        <v>1683</v>
      </c>
    </row>
    <row r="13" spans="1:24" ht="12.75" customHeight="1">
      <c r="A13" s="1262"/>
      <c r="B13" s="3170"/>
      <c r="C13" s="2967"/>
      <c r="D13" s="3171"/>
      <c r="E13" s="3171"/>
      <c r="F13" s="3171"/>
      <c r="G13" s="3172"/>
      <c r="H13" s="3171"/>
      <c r="I13" s="3171"/>
      <c r="J13" s="3171"/>
      <c r="K13" s="3171"/>
      <c r="L13" s="3173"/>
      <c r="M13" s="3173"/>
      <c r="N13" s="3171"/>
      <c r="O13" s="3171"/>
      <c r="P13" s="3171"/>
      <c r="Q13" s="3171"/>
      <c r="R13" s="3171"/>
      <c r="S13" s="3171"/>
      <c r="T13" s="3171"/>
      <c r="U13" s="3171"/>
      <c r="V13" s="3174"/>
    </row>
    <row r="14" spans="1:24" s="59" customFormat="1" ht="12.75" customHeight="1">
      <c r="A14" s="538" t="s">
        <v>532</v>
      </c>
      <c r="B14" s="539" t="s">
        <v>2294</v>
      </c>
      <c r="C14" s="540"/>
      <c r="D14" s="3175"/>
      <c r="E14" s="3175"/>
      <c r="F14" s="3175"/>
      <c r="G14" s="3176"/>
      <c r="H14" s="3175"/>
      <c r="I14" s="3175"/>
      <c r="J14" s="3175"/>
      <c r="K14" s="3175"/>
      <c r="L14" s="3177"/>
      <c r="M14" s="3177"/>
      <c r="N14" s="3178"/>
      <c r="O14" s="3179"/>
      <c r="P14" s="3178"/>
      <c r="Q14" s="3179"/>
      <c r="R14" s="3179"/>
      <c r="S14" s="3179"/>
      <c r="T14" s="3179"/>
      <c r="U14" s="3175"/>
      <c r="V14" s="3180"/>
    </row>
    <row r="15" spans="1:24" ht="12.75" customHeight="1">
      <c r="A15" s="541"/>
      <c r="B15" s="520" t="s">
        <v>2295</v>
      </c>
      <c r="C15" s="361"/>
      <c r="D15" s="2889"/>
      <c r="E15" s="2889"/>
      <c r="F15" s="2889"/>
      <c r="G15" s="3181"/>
      <c r="H15" s="3141"/>
      <c r="I15" s="3141"/>
      <c r="J15" s="3141"/>
      <c r="K15" s="3141"/>
      <c r="L15" s="3182"/>
      <c r="M15" s="3182"/>
      <c r="N15" s="2890"/>
      <c r="O15" s="2899"/>
      <c r="P15" s="2890"/>
      <c r="Q15" s="2893"/>
      <c r="R15" s="3183"/>
      <c r="S15" s="2893"/>
      <c r="T15" s="2893"/>
      <c r="U15" s="2889"/>
      <c r="V15" s="2891"/>
    </row>
    <row r="16" spans="1:24" ht="12.75" customHeight="1">
      <c r="A16" s="541"/>
      <c r="B16" s="481" t="s">
        <v>534</v>
      </c>
      <c r="C16" s="361"/>
      <c r="D16" s="384"/>
      <c r="E16" s="384"/>
      <c r="F16" s="384"/>
      <c r="G16" s="545"/>
      <c r="H16" s="546"/>
      <c r="I16" s="546"/>
      <c r="J16" s="546"/>
      <c r="K16" s="546"/>
      <c r="L16" s="547"/>
      <c r="M16" s="547"/>
      <c r="N16" s="385"/>
      <c r="O16" s="386"/>
      <c r="P16" s="385"/>
      <c r="Q16" s="386"/>
      <c r="R16" s="386"/>
      <c r="S16" s="386"/>
      <c r="T16" s="386"/>
      <c r="U16" s="549"/>
      <c r="V16" s="387"/>
    </row>
    <row r="17" spans="1:22" ht="12.75" customHeight="1">
      <c r="A17" s="541"/>
      <c r="B17" s="481" t="s">
        <v>536</v>
      </c>
      <c r="C17" s="361"/>
      <c r="D17" s="399"/>
      <c r="E17" s="399"/>
      <c r="F17" s="399"/>
      <c r="G17" s="550"/>
      <c r="H17" s="551"/>
      <c r="I17" s="551"/>
      <c r="J17" s="551"/>
      <c r="K17" s="551"/>
      <c r="L17" s="552"/>
      <c r="M17" s="552"/>
      <c r="N17" s="388"/>
      <c r="O17" s="389"/>
      <c r="P17" s="388"/>
      <c r="Q17" s="389"/>
      <c r="R17" s="389"/>
      <c r="S17" s="389"/>
      <c r="T17" s="389"/>
      <c r="U17" s="553"/>
      <c r="V17" s="391"/>
    </row>
    <row r="18" spans="1:22" ht="12.75" customHeight="1">
      <c r="A18" s="541"/>
      <c r="B18" s="481" t="s">
        <v>538</v>
      </c>
      <c r="C18" s="361"/>
      <c r="D18" s="399"/>
      <c r="E18" s="399"/>
      <c r="F18" s="399"/>
      <c r="G18" s="550"/>
      <c r="H18" s="551"/>
      <c r="I18" s="551"/>
      <c r="J18" s="551"/>
      <c r="K18" s="551"/>
      <c r="L18" s="552"/>
      <c r="M18" s="552"/>
      <c r="N18" s="388"/>
      <c r="O18" s="389"/>
      <c r="P18" s="388"/>
      <c r="Q18" s="389"/>
      <c r="R18" s="389"/>
      <c r="S18" s="389"/>
      <c r="T18" s="389"/>
      <c r="U18" s="399"/>
      <c r="V18" s="391"/>
    </row>
    <row r="19" spans="1:22" s="59" customFormat="1" ht="12.75" customHeight="1">
      <c r="A19" s="538"/>
      <c r="B19" s="514" t="s">
        <v>2265</v>
      </c>
      <c r="C19" s="540"/>
      <c r="D19" s="3184"/>
      <c r="E19" s="3184"/>
      <c r="F19" s="3184"/>
      <c r="G19" s="3185"/>
      <c r="H19" s="3184"/>
      <c r="I19" s="3184"/>
      <c r="J19" s="3184"/>
      <c r="K19" s="3184"/>
      <c r="L19" s="3186"/>
      <c r="M19" s="3186"/>
      <c r="N19" s="3187"/>
      <c r="O19" s="3188"/>
      <c r="P19" s="3187"/>
      <c r="Q19" s="3188"/>
      <c r="R19" s="3188"/>
      <c r="S19" s="3188"/>
      <c r="T19" s="3188"/>
      <c r="U19" s="3184"/>
      <c r="V19" s="3189"/>
    </row>
    <row r="20" spans="1:22" ht="12.75" customHeight="1">
      <c r="A20" s="541"/>
      <c r="B20" s="481" t="s">
        <v>534</v>
      </c>
      <c r="C20" s="361"/>
      <c r="D20" s="384"/>
      <c r="E20" s="384"/>
      <c r="F20" s="384"/>
      <c r="G20" s="545"/>
      <c r="H20" s="546"/>
      <c r="I20" s="546"/>
      <c r="J20" s="546"/>
      <c r="K20" s="546"/>
      <c r="L20" s="547"/>
      <c r="M20" s="547"/>
      <c r="N20" s="385"/>
      <c r="O20" s="386"/>
      <c r="P20" s="385"/>
      <c r="Q20" s="386"/>
      <c r="R20" s="386"/>
      <c r="S20" s="386"/>
      <c r="T20" s="386"/>
      <c r="U20" s="549"/>
      <c r="V20" s="387"/>
    </row>
    <row r="21" spans="1:22" ht="12.75" customHeight="1">
      <c r="A21" s="541"/>
      <c r="B21" s="481" t="s">
        <v>536</v>
      </c>
      <c r="C21" s="361"/>
      <c r="D21" s="399"/>
      <c r="E21" s="399"/>
      <c r="F21" s="399"/>
      <c r="G21" s="550"/>
      <c r="H21" s="551"/>
      <c r="I21" s="551"/>
      <c r="J21" s="551"/>
      <c r="K21" s="551"/>
      <c r="L21" s="552"/>
      <c r="M21" s="552"/>
      <c r="N21" s="388"/>
      <c r="O21" s="389"/>
      <c r="P21" s="388"/>
      <c r="Q21" s="389"/>
      <c r="R21" s="389"/>
      <c r="S21" s="389"/>
      <c r="T21" s="389"/>
      <c r="U21" s="553"/>
      <c r="V21" s="391"/>
    </row>
    <row r="22" spans="1:22" ht="12.75" customHeight="1">
      <c r="A22" s="541"/>
      <c r="B22" s="481" t="s">
        <v>538</v>
      </c>
      <c r="C22" s="361"/>
      <c r="D22" s="399"/>
      <c r="E22" s="399"/>
      <c r="F22" s="399"/>
      <c r="G22" s="550"/>
      <c r="H22" s="551"/>
      <c r="I22" s="551"/>
      <c r="J22" s="551"/>
      <c r="K22" s="551"/>
      <c r="L22" s="552"/>
      <c r="M22" s="552"/>
      <c r="N22" s="388"/>
      <c r="O22" s="389"/>
      <c r="P22" s="388"/>
      <c r="Q22" s="389"/>
      <c r="R22" s="389"/>
      <c r="S22" s="389"/>
      <c r="T22" s="389"/>
      <c r="U22" s="399"/>
      <c r="V22" s="391"/>
    </row>
    <row r="23" spans="1:22" ht="12.75" customHeight="1">
      <c r="A23" s="541"/>
      <c r="B23" s="520" t="s">
        <v>2296</v>
      </c>
      <c r="C23" s="361"/>
      <c r="D23" s="2889"/>
      <c r="E23" s="2889"/>
      <c r="F23" s="2889"/>
      <c r="G23" s="3181"/>
      <c r="H23" s="3141"/>
      <c r="I23" s="3141"/>
      <c r="J23" s="3141"/>
      <c r="K23" s="3141"/>
      <c r="L23" s="3182"/>
      <c r="M23" s="3182"/>
      <c r="N23" s="2890"/>
      <c r="O23" s="2899"/>
      <c r="P23" s="2890"/>
      <c r="Q23" s="2893"/>
      <c r="R23" s="3183"/>
      <c r="S23" s="2893"/>
      <c r="T23" s="2893"/>
      <c r="U23" s="2889"/>
      <c r="V23" s="2891"/>
    </row>
    <row r="24" spans="1:22" ht="12.75" customHeight="1">
      <c r="A24" s="541"/>
      <c r="B24" s="481" t="s">
        <v>534</v>
      </c>
      <c r="C24" s="361"/>
      <c r="D24" s="384"/>
      <c r="E24" s="384"/>
      <c r="F24" s="384"/>
      <c r="G24" s="545"/>
      <c r="H24" s="546"/>
      <c r="I24" s="546"/>
      <c r="J24" s="546"/>
      <c r="K24" s="546"/>
      <c r="L24" s="547"/>
      <c r="M24" s="547"/>
      <c r="N24" s="385"/>
      <c r="O24" s="386"/>
      <c r="P24" s="385"/>
      <c r="Q24" s="386"/>
      <c r="R24" s="386"/>
      <c r="S24" s="386"/>
      <c r="T24" s="386"/>
      <c r="U24" s="549"/>
      <c r="V24" s="387"/>
    </row>
    <row r="25" spans="1:22" ht="12.75" customHeight="1">
      <c r="A25" s="541"/>
      <c r="B25" s="481" t="s">
        <v>536</v>
      </c>
      <c r="C25" s="361"/>
      <c r="D25" s="399"/>
      <c r="E25" s="399"/>
      <c r="F25" s="399"/>
      <c r="G25" s="550"/>
      <c r="H25" s="551"/>
      <c r="I25" s="551"/>
      <c r="J25" s="551"/>
      <c r="K25" s="551"/>
      <c r="L25" s="552"/>
      <c r="M25" s="552"/>
      <c r="N25" s="388"/>
      <c r="O25" s="389"/>
      <c r="P25" s="388"/>
      <c r="Q25" s="389"/>
      <c r="R25" s="389"/>
      <c r="S25" s="389"/>
      <c r="T25" s="389"/>
      <c r="U25" s="553"/>
      <c r="V25" s="391"/>
    </row>
    <row r="26" spans="1:22" ht="12.75" customHeight="1">
      <c r="A26" s="541"/>
      <c r="B26" s="481" t="s">
        <v>538</v>
      </c>
      <c r="C26" s="361"/>
      <c r="D26" s="399"/>
      <c r="E26" s="399"/>
      <c r="F26" s="399"/>
      <c r="G26" s="550"/>
      <c r="H26" s="551"/>
      <c r="I26" s="551"/>
      <c r="J26" s="551"/>
      <c r="K26" s="551"/>
      <c r="L26" s="552"/>
      <c r="M26" s="552"/>
      <c r="N26" s="388"/>
      <c r="O26" s="389"/>
      <c r="P26" s="388"/>
      <c r="Q26" s="389"/>
      <c r="R26" s="389"/>
      <c r="S26" s="389"/>
      <c r="T26" s="389"/>
      <c r="U26" s="399"/>
      <c r="V26" s="391"/>
    </row>
    <row r="27" spans="1:22" s="59" customFormat="1" ht="12.75" customHeight="1">
      <c r="A27" s="538"/>
      <c r="B27" s="514" t="s">
        <v>2265</v>
      </c>
      <c r="C27" s="540"/>
      <c r="D27" s="3184"/>
      <c r="E27" s="3184"/>
      <c r="F27" s="3184"/>
      <c r="G27" s="3185"/>
      <c r="H27" s="3184"/>
      <c r="I27" s="3184"/>
      <c r="J27" s="3184"/>
      <c r="K27" s="3184"/>
      <c r="L27" s="3186"/>
      <c r="M27" s="3186"/>
      <c r="N27" s="3187"/>
      <c r="O27" s="3188"/>
      <c r="P27" s="3187"/>
      <c r="Q27" s="3188"/>
      <c r="R27" s="3188"/>
      <c r="S27" s="3188"/>
      <c r="T27" s="3188"/>
      <c r="U27" s="3184"/>
      <c r="V27" s="3189"/>
    </row>
    <row r="28" spans="1:22" ht="12.75" customHeight="1">
      <c r="A28" s="541"/>
      <c r="B28" s="481" t="s">
        <v>534</v>
      </c>
      <c r="C28" s="361"/>
      <c r="D28" s="384"/>
      <c r="E28" s="384"/>
      <c r="F28" s="384"/>
      <c r="G28" s="545"/>
      <c r="H28" s="546"/>
      <c r="I28" s="546"/>
      <c r="J28" s="546"/>
      <c r="K28" s="546"/>
      <c r="L28" s="547"/>
      <c r="M28" s="547"/>
      <c r="N28" s="385"/>
      <c r="O28" s="386"/>
      <c r="P28" s="385"/>
      <c r="Q28" s="386"/>
      <c r="R28" s="386"/>
      <c r="S28" s="386"/>
      <c r="T28" s="386"/>
      <c r="U28" s="549"/>
      <c r="V28" s="387"/>
    </row>
    <row r="29" spans="1:22" ht="12.75" customHeight="1">
      <c r="A29" s="541"/>
      <c r="B29" s="481" t="s">
        <v>536</v>
      </c>
      <c r="C29" s="361"/>
      <c r="D29" s="399"/>
      <c r="E29" s="399"/>
      <c r="F29" s="399"/>
      <c r="G29" s="550"/>
      <c r="H29" s="551"/>
      <c r="I29" s="551"/>
      <c r="J29" s="551"/>
      <c r="K29" s="551"/>
      <c r="L29" s="552"/>
      <c r="M29" s="552"/>
      <c r="N29" s="388"/>
      <c r="O29" s="389"/>
      <c r="P29" s="388"/>
      <c r="Q29" s="389"/>
      <c r="R29" s="389"/>
      <c r="S29" s="389"/>
      <c r="T29" s="389"/>
      <c r="U29" s="553"/>
      <c r="V29" s="391"/>
    </row>
    <row r="30" spans="1:22" ht="12.75" customHeight="1">
      <c r="A30" s="541"/>
      <c r="B30" s="481" t="s">
        <v>538</v>
      </c>
      <c r="C30" s="361"/>
      <c r="D30" s="399"/>
      <c r="E30" s="399"/>
      <c r="F30" s="399"/>
      <c r="G30" s="550"/>
      <c r="H30" s="551"/>
      <c r="I30" s="551"/>
      <c r="J30" s="551"/>
      <c r="K30" s="551"/>
      <c r="L30" s="552"/>
      <c r="M30" s="552"/>
      <c r="N30" s="388"/>
      <c r="O30" s="389"/>
      <c r="P30" s="388"/>
      <c r="Q30" s="389"/>
      <c r="R30" s="389"/>
      <c r="S30" s="389"/>
      <c r="T30" s="389"/>
      <c r="U30" s="399"/>
      <c r="V30" s="391"/>
    </row>
    <row r="31" spans="1:22" ht="12.75" customHeight="1" thickBot="1">
      <c r="A31" s="541"/>
      <c r="B31" s="332"/>
      <c r="C31" s="361"/>
      <c r="D31" s="2889"/>
      <c r="E31" s="2889"/>
      <c r="F31" s="2889"/>
      <c r="G31" s="3181"/>
      <c r="H31" s="3141"/>
      <c r="I31" s="3141"/>
      <c r="J31" s="3141"/>
      <c r="K31" s="3141"/>
      <c r="L31" s="3182"/>
      <c r="M31" s="3182"/>
      <c r="N31" s="2890"/>
      <c r="O31" s="2899"/>
      <c r="P31" s="2890"/>
      <c r="Q31" s="2893"/>
      <c r="R31" s="3183"/>
      <c r="S31" s="2893"/>
      <c r="T31" s="2893"/>
      <c r="U31" s="2889"/>
      <c r="V31" s="2891"/>
    </row>
    <row r="32" spans="1:22" s="53" customFormat="1" ht="12.75" customHeight="1">
      <c r="A32" s="542"/>
      <c r="B32" s="406" t="s">
        <v>2297</v>
      </c>
      <c r="C32" s="365"/>
      <c r="D32" s="2895"/>
      <c r="E32" s="2895"/>
      <c r="F32" s="2895"/>
      <c r="G32" s="3190"/>
      <c r="H32" s="2895"/>
      <c r="I32" s="2895"/>
      <c r="J32" s="2895"/>
      <c r="K32" s="2895"/>
      <c r="L32" s="3191"/>
      <c r="M32" s="3191"/>
      <c r="N32" s="3192"/>
      <c r="O32" s="3192"/>
      <c r="P32" s="3192"/>
      <c r="Q32" s="3193"/>
      <c r="R32" s="3193"/>
      <c r="S32" s="3193"/>
      <c r="T32" s="3193"/>
      <c r="U32" s="2895"/>
      <c r="V32" s="3194"/>
    </row>
    <row r="33" spans="1:22" ht="12.75" customHeight="1">
      <c r="A33" s="541"/>
      <c r="B33" s="332"/>
      <c r="C33" s="361"/>
      <c r="D33" s="2889"/>
      <c r="E33" s="2889"/>
      <c r="F33" s="2889"/>
      <c r="G33" s="3181"/>
      <c r="H33" s="3141"/>
      <c r="I33" s="3141"/>
      <c r="J33" s="3141"/>
      <c r="K33" s="3141"/>
      <c r="L33" s="3182"/>
      <c r="M33" s="3182"/>
      <c r="N33" s="2890"/>
      <c r="O33" s="2899"/>
      <c r="P33" s="2890"/>
      <c r="Q33" s="2893"/>
      <c r="R33" s="3183"/>
      <c r="S33" s="2893"/>
      <c r="T33" s="2893"/>
      <c r="U33" s="2889"/>
      <c r="V33" s="2891"/>
    </row>
    <row r="34" spans="1:22" ht="12.75" customHeight="1">
      <c r="A34" s="541"/>
      <c r="B34" s="332"/>
      <c r="C34" s="361"/>
      <c r="D34" s="2889"/>
      <c r="E34" s="2889"/>
      <c r="F34" s="2889"/>
      <c r="G34" s="3181"/>
      <c r="H34" s="3141"/>
      <c r="I34" s="3141"/>
      <c r="J34" s="3141"/>
      <c r="K34" s="3141"/>
      <c r="L34" s="3182"/>
      <c r="M34" s="3182"/>
      <c r="N34" s="2899"/>
      <c r="O34" s="2899"/>
      <c r="P34" s="2890"/>
      <c r="Q34" s="2899"/>
      <c r="R34" s="2899"/>
      <c r="S34" s="2899"/>
      <c r="T34" s="2899"/>
      <c r="U34" s="3124"/>
      <c r="V34" s="3195"/>
    </row>
    <row r="35" spans="1:22" s="3" customFormat="1" ht="26.25" customHeight="1">
      <c r="A35" s="538" t="s">
        <v>597</v>
      </c>
      <c r="B35" s="2130" t="s">
        <v>2298</v>
      </c>
      <c r="C35" s="2131"/>
      <c r="D35" s="3124"/>
      <c r="E35" s="3124"/>
      <c r="F35" s="3124"/>
      <c r="G35" s="3196"/>
      <c r="H35" s="2905"/>
      <c r="I35" s="2905"/>
      <c r="J35" s="2905"/>
      <c r="K35" s="2905"/>
      <c r="L35" s="3197"/>
      <c r="M35" s="3197"/>
      <c r="N35" s="3198"/>
      <c r="O35" s="2897"/>
      <c r="P35" s="3198"/>
      <c r="Q35" s="2897"/>
      <c r="R35" s="2897"/>
      <c r="S35" s="2897"/>
      <c r="T35" s="2897"/>
      <c r="U35" s="3124"/>
      <c r="V35" s="3195"/>
    </row>
    <row r="36" spans="1:22" ht="12.75" customHeight="1">
      <c r="A36" s="541"/>
      <c r="B36" s="520" t="s">
        <v>2295</v>
      </c>
      <c r="C36" s="361"/>
      <c r="D36" s="2889"/>
      <c r="E36" s="2889"/>
      <c r="F36" s="2889"/>
      <c r="G36" s="3181"/>
      <c r="H36" s="3141"/>
      <c r="I36" s="3141"/>
      <c r="J36" s="3141"/>
      <c r="K36" s="3141"/>
      <c r="L36" s="3182"/>
      <c r="M36" s="3182"/>
      <c r="N36" s="2890"/>
      <c r="O36" s="2899"/>
      <c r="P36" s="2890"/>
      <c r="Q36" s="2893"/>
      <c r="R36" s="3183"/>
      <c r="S36" s="2893"/>
      <c r="T36" s="2893"/>
      <c r="U36" s="2889"/>
      <c r="V36" s="2891"/>
    </row>
    <row r="37" spans="1:22" ht="12.75" customHeight="1">
      <c r="A37" s="541"/>
      <c r="B37" s="481" t="s">
        <v>534</v>
      </c>
      <c r="C37" s="361"/>
      <c r="D37" s="384"/>
      <c r="E37" s="384"/>
      <c r="F37" s="384"/>
      <c r="G37" s="545"/>
      <c r="H37" s="546"/>
      <c r="I37" s="546"/>
      <c r="J37" s="546"/>
      <c r="K37" s="546"/>
      <c r="L37" s="547"/>
      <c r="M37" s="547"/>
      <c r="N37" s="385"/>
      <c r="O37" s="386"/>
      <c r="P37" s="385"/>
      <c r="Q37" s="386"/>
      <c r="R37" s="386"/>
      <c r="S37" s="386"/>
      <c r="T37" s="386"/>
      <c r="U37" s="549"/>
      <c r="V37" s="387"/>
    </row>
    <row r="38" spans="1:22" ht="12.75" customHeight="1">
      <c r="A38" s="541"/>
      <c r="B38" s="481" t="s">
        <v>536</v>
      </c>
      <c r="C38" s="361"/>
      <c r="D38" s="399"/>
      <c r="E38" s="399"/>
      <c r="F38" s="399"/>
      <c r="G38" s="550"/>
      <c r="H38" s="551"/>
      <c r="I38" s="551"/>
      <c r="J38" s="551"/>
      <c r="K38" s="551"/>
      <c r="L38" s="552"/>
      <c r="M38" s="552"/>
      <c r="N38" s="388"/>
      <c r="O38" s="389"/>
      <c r="P38" s="388"/>
      <c r="Q38" s="389"/>
      <c r="R38" s="389"/>
      <c r="S38" s="389"/>
      <c r="T38" s="389"/>
      <c r="U38" s="553"/>
      <c r="V38" s="391"/>
    </row>
    <row r="39" spans="1:22" ht="12.75" customHeight="1">
      <c r="A39" s="541"/>
      <c r="B39" s="481" t="s">
        <v>538</v>
      </c>
      <c r="C39" s="361"/>
      <c r="D39" s="399"/>
      <c r="E39" s="399"/>
      <c r="F39" s="399"/>
      <c r="G39" s="550"/>
      <c r="H39" s="551"/>
      <c r="I39" s="551"/>
      <c r="J39" s="551"/>
      <c r="K39" s="551"/>
      <c r="L39" s="552"/>
      <c r="M39" s="552"/>
      <c r="N39" s="388"/>
      <c r="O39" s="389"/>
      <c r="P39" s="388"/>
      <c r="Q39" s="389"/>
      <c r="R39" s="389"/>
      <c r="S39" s="389"/>
      <c r="T39" s="389"/>
      <c r="U39" s="399"/>
      <c r="V39" s="391"/>
    </row>
    <row r="40" spans="1:22" s="59" customFormat="1" ht="12.75" customHeight="1">
      <c r="A40" s="538"/>
      <c r="B40" s="514" t="s">
        <v>2265</v>
      </c>
      <c r="C40" s="540"/>
      <c r="D40" s="3184"/>
      <c r="E40" s="3184"/>
      <c r="F40" s="3184"/>
      <c r="G40" s="3185"/>
      <c r="H40" s="3184"/>
      <c r="I40" s="3184"/>
      <c r="J40" s="3184"/>
      <c r="K40" s="3184"/>
      <c r="L40" s="3186"/>
      <c r="M40" s="3186"/>
      <c r="N40" s="3187"/>
      <c r="O40" s="3188"/>
      <c r="P40" s="3187"/>
      <c r="Q40" s="3188"/>
      <c r="R40" s="3188"/>
      <c r="S40" s="3188"/>
      <c r="T40" s="3188"/>
      <c r="U40" s="3184"/>
      <c r="V40" s="3189"/>
    </row>
    <row r="41" spans="1:22" ht="12.75" customHeight="1">
      <c r="A41" s="541"/>
      <c r="B41" s="481" t="s">
        <v>534</v>
      </c>
      <c r="C41" s="361"/>
      <c r="D41" s="384"/>
      <c r="E41" s="384"/>
      <c r="F41" s="384"/>
      <c r="G41" s="545"/>
      <c r="H41" s="546"/>
      <c r="I41" s="546"/>
      <c r="J41" s="546"/>
      <c r="K41" s="546"/>
      <c r="L41" s="547"/>
      <c r="M41" s="547"/>
      <c r="N41" s="385"/>
      <c r="O41" s="386"/>
      <c r="P41" s="385"/>
      <c r="Q41" s="386"/>
      <c r="R41" s="386"/>
      <c r="S41" s="386"/>
      <c r="T41" s="386"/>
      <c r="U41" s="549"/>
      <c r="V41" s="387"/>
    </row>
    <row r="42" spans="1:22" ht="12.75" customHeight="1">
      <c r="A42" s="541"/>
      <c r="B42" s="481" t="s">
        <v>536</v>
      </c>
      <c r="C42" s="361"/>
      <c r="D42" s="399"/>
      <c r="E42" s="399"/>
      <c r="F42" s="399"/>
      <c r="G42" s="550"/>
      <c r="H42" s="551"/>
      <c r="I42" s="551"/>
      <c r="J42" s="551"/>
      <c r="K42" s="551"/>
      <c r="L42" s="552"/>
      <c r="M42" s="552"/>
      <c r="N42" s="388"/>
      <c r="O42" s="389"/>
      <c r="P42" s="388"/>
      <c r="Q42" s="389"/>
      <c r="R42" s="389"/>
      <c r="S42" s="389"/>
      <c r="T42" s="389"/>
      <c r="U42" s="553"/>
      <c r="V42" s="391"/>
    </row>
    <row r="43" spans="1:22" ht="12.75" customHeight="1">
      <c r="A43" s="541"/>
      <c r="B43" s="481" t="s">
        <v>538</v>
      </c>
      <c r="C43" s="361"/>
      <c r="D43" s="399"/>
      <c r="E43" s="399"/>
      <c r="F43" s="399"/>
      <c r="G43" s="550"/>
      <c r="H43" s="551"/>
      <c r="I43" s="551"/>
      <c r="J43" s="551"/>
      <c r="K43" s="551"/>
      <c r="L43" s="552"/>
      <c r="M43" s="552"/>
      <c r="N43" s="388"/>
      <c r="O43" s="389"/>
      <c r="P43" s="388"/>
      <c r="Q43" s="389"/>
      <c r="R43" s="389"/>
      <c r="S43" s="389"/>
      <c r="T43" s="389"/>
      <c r="U43" s="399"/>
      <c r="V43" s="391"/>
    </row>
    <row r="44" spans="1:22" ht="12.75" customHeight="1">
      <c r="A44" s="541"/>
      <c r="B44" s="520" t="s">
        <v>2296</v>
      </c>
      <c r="C44" s="361"/>
      <c r="D44" s="2889"/>
      <c r="E44" s="2889"/>
      <c r="F44" s="2889"/>
      <c r="G44" s="3181"/>
      <c r="H44" s="3141"/>
      <c r="I44" s="3141"/>
      <c r="J44" s="3141"/>
      <c r="K44" s="3141"/>
      <c r="L44" s="3182"/>
      <c r="M44" s="3182"/>
      <c r="N44" s="2890"/>
      <c r="O44" s="2899"/>
      <c r="P44" s="2890"/>
      <c r="Q44" s="2893"/>
      <c r="R44" s="3183"/>
      <c r="S44" s="2893"/>
      <c r="T44" s="2893"/>
      <c r="U44" s="2889"/>
      <c r="V44" s="2891"/>
    </row>
    <row r="45" spans="1:22" ht="12.75" customHeight="1">
      <c r="A45" s="541"/>
      <c r="B45" s="481" t="s">
        <v>534</v>
      </c>
      <c r="C45" s="361"/>
      <c r="D45" s="384"/>
      <c r="E45" s="384"/>
      <c r="F45" s="384"/>
      <c r="G45" s="545"/>
      <c r="H45" s="546"/>
      <c r="I45" s="546"/>
      <c r="J45" s="546"/>
      <c r="K45" s="546"/>
      <c r="L45" s="547"/>
      <c r="M45" s="547"/>
      <c r="N45" s="385"/>
      <c r="O45" s="386"/>
      <c r="P45" s="385"/>
      <c r="Q45" s="386"/>
      <c r="R45" s="386"/>
      <c r="S45" s="386"/>
      <c r="T45" s="386"/>
      <c r="U45" s="549"/>
      <c r="V45" s="387"/>
    </row>
    <row r="46" spans="1:22" ht="12.75" customHeight="1">
      <c r="A46" s="541"/>
      <c r="B46" s="481" t="s">
        <v>536</v>
      </c>
      <c r="C46" s="361"/>
      <c r="D46" s="399"/>
      <c r="E46" s="399"/>
      <c r="F46" s="399"/>
      <c r="G46" s="550"/>
      <c r="H46" s="551"/>
      <c r="I46" s="551"/>
      <c r="J46" s="551"/>
      <c r="K46" s="551"/>
      <c r="L46" s="552"/>
      <c r="M46" s="552"/>
      <c r="N46" s="388"/>
      <c r="O46" s="389"/>
      <c r="P46" s="388"/>
      <c r="Q46" s="389"/>
      <c r="R46" s="389"/>
      <c r="S46" s="389"/>
      <c r="T46" s="389"/>
      <c r="U46" s="553"/>
      <c r="V46" s="391"/>
    </row>
    <row r="47" spans="1:22" ht="12.75" customHeight="1">
      <c r="A47" s="541"/>
      <c r="B47" s="481" t="s">
        <v>538</v>
      </c>
      <c r="C47" s="361"/>
      <c r="D47" s="399"/>
      <c r="E47" s="399"/>
      <c r="F47" s="399"/>
      <c r="G47" s="550"/>
      <c r="H47" s="551"/>
      <c r="I47" s="551"/>
      <c r="J47" s="551"/>
      <c r="K47" s="551"/>
      <c r="L47" s="552"/>
      <c r="M47" s="552"/>
      <c r="N47" s="388"/>
      <c r="O47" s="389"/>
      <c r="P47" s="388"/>
      <c r="Q47" s="389"/>
      <c r="R47" s="389"/>
      <c r="S47" s="389"/>
      <c r="T47" s="389"/>
      <c r="U47" s="399"/>
      <c r="V47" s="391"/>
    </row>
    <row r="48" spans="1:22" s="59" customFormat="1" ht="12.75" customHeight="1">
      <c r="A48" s="538"/>
      <c r="B48" s="514" t="s">
        <v>2265</v>
      </c>
      <c r="C48" s="540"/>
      <c r="D48" s="3184"/>
      <c r="E48" s="3184"/>
      <c r="F48" s="3184"/>
      <c r="G48" s="3185"/>
      <c r="H48" s="3184"/>
      <c r="I48" s="3184"/>
      <c r="J48" s="3184"/>
      <c r="K48" s="3184"/>
      <c r="L48" s="3186"/>
      <c r="M48" s="3186"/>
      <c r="N48" s="3187"/>
      <c r="O48" s="3188"/>
      <c r="P48" s="3187"/>
      <c r="Q48" s="3188"/>
      <c r="R48" s="3188"/>
      <c r="S48" s="3188"/>
      <c r="T48" s="3188"/>
      <c r="U48" s="3184"/>
      <c r="V48" s="3189"/>
    </row>
    <row r="49" spans="1:23" ht="12.75" customHeight="1">
      <c r="A49" s="541"/>
      <c r="B49" s="481" t="s">
        <v>534</v>
      </c>
      <c r="C49" s="361"/>
      <c r="D49" s="384"/>
      <c r="E49" s="384"/>
      <c r="F49" s="384"/>
      <c r="G49" s="545"/>
      <c r="H49" s="546"/>
      <c r="I49" s="546"/>
      <c r="J49" s="546"/>
      <c r="K49" s="546"/>
      <c r="L49" s="547"/>
      <c r="M49" s="547"/>
      <c r="N49" s="385"/>
      <c r="O49" s="386"/>
      <c r="P49" s="385"/>
      <c r="Q49" s="386"/>
      <c r="R49" s="386"/>
      <c r="S49" s="386"/>
      <c r="T49" s="386"/>
      <c r="U49" s="549"/>
      <c r="V49" s="387"/>
    </row>
    <row r="50" spans="1:23" ht="12.75" customHeight="1">
      <c r="A50" s="541"/>
      <c r="B50" s="481" t="s">
        <v>536</v>
      </c>
      <c r="C50" s="361"/>
      <c r="D50" s="399"/>
      <c r="E50" s="399"/>
      <c r="F50" s="399"/>
      <c r="G50" s="550"/>
      <c r="H50" s="551"/>
      <c r="I50" s="551"/>
      <c r="J50" s="551"/>
      <c r="K50" s="551"/>
      <c r="L50" s="552"/>
      <c r="M50" s="552"/>
      <c r="N50" s="388"/>
      <c r="O50" s="389"/>
      <c r="P50" s="388"/>
      <c r="Q50" s="389"/>
      <c r="R50" s="389"/>
      <c r="S50" s="389"/>
      <c r="T50" s="389"/>
      <c r="U50" s="553"/>
      <c r="V50" s="391"/>
    </row>
    <row r="51" spans="1:23" ht="12.75" customHeight="1">
      <c r="A51" s="541"/>
      <c r="B51" s="481" t="s">
        <v>538</v>
      </c>
      <c r="C51" s="361"/>
      <c r="D51" s="399"/>
      <c r="E51" s="399"/>
      <c r="F51" s="399"/>
      <c r="G51" s="550"/>
      <c r="H51" s="551"/>
      <c r="I51" s="551"/>
      <c r="J51" s="551"/>
      <c r="K51" s="551"/>
      <c r="L51" s="552"/>
      <c r="M51" s="552"/>
      <c r="N51" s="388"/>
      <c r="O51" s="389"/>
      <c r="P51" s="388"/>
      <c r="Q51" s="389"/>
      <c r="R51" s="389"/>
      <c r="S51" s="389"/>
      <c r="T51" s="389"/>
      <c r="U51" s="399"/>
      <c r="V51" s="391"/>
    </row>
    <row r="52" spans="1:23" ht="12.75" customHeight="1" thickBot="1">
      <c r="A52" s="541"/>
      <c r="B52" s="481"/>
      <c r="C52" s="361"/>
      <c r="D52" s="399"/>
      <c r="E52" s="399"/>
      <c r="F52" s="399"/>
      <c r="G52" s="550"/>
      <c r="H52" s="551"/>
      <c r="I52" s="551"/>
      <c r="J52" s="551"/>
      <c r="K52" s="551"/>
      <c r="L52" s="552"/>
      <c r="M52" s="552"/>
      <c r="N52" s="388"/>
      <c r="O52" s="389"/>
      <c r="P52" s="388"/>
      <c r="Q52" s="389"/>
      <c r="R52" s="389"/>
      <c r="S52" s="389"/>
      <c r="T52" s="389"/>
      <c r="U52" s="399"/>
      <c r="V52" s="391"/>
    </row>
    <row r="53" spans="1:23" ht="12.75" customHeight="1" thickBot="1">
      <c r="A53" s="543"/>
      <c r="B53" s="487" t="s">
        <v>2299</v>
      </c>
      <c r="C53" s="544"/>
      <c r="D53" s="1102"/>
      <c r="E53" s="1102"/>
      <c r="F53" s="1102"/>
      <c r="G53" s="1103"/>
      <c r="H53" s="1102"/>
      <c r="I53" s="1102"/>
      <c r="J53" s="1102"/>
      <c r="K53" s="1102"/>
      <c r="L53" s="1104"/>
      <c r="M53" s="1104"/>
      <c r="N53" s="1105"/>
      <c r="O53" s="1105"/>
      <c r="P53" s="1105"/>
      <c r="Q53" s="3199"/>
      <c r="R53" s="3199"/>
      <c r="S53" s="3199"/>
      <c r="T53" s="3199"/>
      <c r="U53" s="1102"/>
      <c r="V53" s="1106"/>
    </row>
    <row r="54" spans="1:23" ht="12.75" customHeight="1">
      <c r="C54" s="9"/>
      <c r="D54" s="9"/>
      <c r="L54" s="537"/>
      <c r="M54" s="537"/>
      <c r="P54" s="217"/>
    </row>
    <row r="55" spans="1:23" ht="12.75" customHeight="1">
      <c r="A55" s="2101" t="s">
        <v>2084</v>
      </c>
      <c r="B55" s="2101"/>
      <c r="C55" s="2101"/>
      <c r="D55" s="9"/>
      <c r="L55" s="537"/>
      <c r="M55" s="537"/>
      <c r="P55" s="217"/>
    </row>
    <row r="56" spans="1:23" ht="12.75" customHeight="1">
      <c r="A56" s="168">
        <v>1</v>
      </c>
      <c r="B56" s="1301" t="s">
        <v>2226</v>
      </c>
      <c r="C56" s="1357"/>
      <c r="L56" s="537"/>
      <c r="M56" s="537"/>
      <c r="P56" s="217"/>
    </row>
    <row r="57" spans="1:23" ht="12.75" customHeight="1">
      <c r="A57" s="40">
        <v>2</v>
      </c>
      <c r="B57" s="2132" t="s">
        <v>2300</v>
      </c>
      <c r="C57" s="2132"/>
      <c r="D57" s="2132"/>
      <c r="E57" s="2132"/>
      <c r="F57" s="2132"/>
      <c r="G57" s="2132"/>
      <c r="H57" s="2132"/>
      <c r="I57" s="2132"/>
      <c r="J57" s="2132"/>
      <c r="K57" s="2132"/>
      <c r="L57" s="2132"/>
      <c r="M57" s="2132"/>
      <c r="N57" s="2132"/>
      <c r="O57" s="2132"/>
      <c r="P57" s="2132"/>
      <c r="Q57" s="2132"/>
      <c r="R57" s="2132"/>
      <c r="S57" s="2132"/>
      <c r="T57" s="2132"/>
      <c r="U57" s="2132"/>
      <c r="V57" s="2132"/>
      <c r="W57" s="52"/>
    </row>
    <row r="58" spans="1:23" ht="12.75" customHeight="1">
      <c r="A58" s="40">
        <v>3</v>
      </c>
      <c r="B58" s="2126" t="s">
        <v>2301</v>
      </c>
      <c r="C58" s="2126"/>
      <c r="D58" s="2126"/>
      <c r="E58" s="2126"/>
      <c r="F58" s="2126"/>
      <c r="G58" s="2126"/>
      <c r="H58" s="2126"/>
      <c r="I58" s="2126"/>
      <c r="J58" s="2126"/>
      <c r="K58" s="2126"/>
      <c r="L58" s="2126"/>
      <c r="M58" s="2126"/>
      <c r="N58" s="2126"/>
      <c r="O58" s="2126"/>
      <c r="P58" s="2126"/>
      <c r="Q58" s="2126"/>
      <c r="R58" s="2126"/>
      <c r="S58" s="2126"/>
      <c r="T58" s="2126"/>
      <c r="U58" s="2126"/>
      <c r="V58" s="2126"/>
    </row>
    <row r="59" spans="1:23" ht="12.75" customHeight="1">
      <c r="A59" s="40">
        <v>4</v>
      </c>
      <c r="B59" s="2126" t="s">
        <v>2275</v>
      </c>
      <c r="C59" s="2126"/>
      <c r="D59" s="2126"/>
      <c r="E59" s="2126"/>
      <c r="F59" s="2126"/>
      <c r="G59" s="2126"/>
      <c r="H59" s="2126"/>
      <c r="I59" s="2126"/>
      <c r="J59" s="2126"/>
      <c r="K59" s="2126"/>
      <c r="L59" s="2126"/>
      <c r="M59" s="2126"/>
      <c r="N59" s="2126"/>
      <c r="O59" s="2126"/>
      <c r="P59" s="2126"/>
      <c r="Q59" s="2126"/>
      <c r="R59" s="2126"/>
      <c r="S59" s="2126"/>
      <c r="T59" s="2126"/>
      <c r="U59" s="2126"/>
      <c r="V59" s="2126"/>
    </row>
    <row r="60" spans="1:23" ht="12.75" customHeight="1">
      <c r="A60" s="40">
        <v>5</v>
      </c>
      <c r="B60" s="2126" t="s">
        <v>2274</v>
      </c>
      <c r="C60" s="2126"/>
      <c r="D60" s="2126"/>
      <c r="E60" s="2126"/>
      <c r="F60" s="2126"/>
      <c r="G60" s="2126"/>
      <c r="H60" s="2126"/>
      <c r="I60" s="2126"/>
      <c r="J60" s="2126"/>
      <c r="K60" s="2126"/>
      <c r="L60" s="2126"/>
      <c r="M60" s="2126"/>
      <c r="N60" s="2126"/>
      <c r="O60" s="2126"/>
      <c r="P60" s="2126"/>
      <c r="Q60" s="2126"/>
      <c r="R60" s="2126"/>
      <c r="S60" s="2126"/>
      <c r="T60" s="2126"/>
      <c r="U60" s="2126"/>
      <c r="V60" s="2126"/>
    </row>
    <row r="61" spans="1:23" ht="12.75" customHeight="1">
      <c r="A61" s="40">
        <v>6</v>
      </c>
      <c r="B61" s="11" t="s">
        <v>2088</v>
      </c>
      <c r="L61" s="537"/>
      <c r="M61" s="537"/>
      <c r="P61" s="217"/>
    </row>
    <row r="62" spans="1:23" ht="12.75" customHeight="1">
      <c r="P62" s="2"/>
    </row>
    <row r="63" spans="1:23" ht="12.75" customHeight="1">
      <c r="P63" s="2"/>
    </row>
    <row r="64" spans="1:23" ht="12.75" customHeight="1">
      <c r="P64" s="2"/>
    </row>
    <row r="65" spans="16:16" ht="12.75" customHeight="1">
      <c r="P65" s="2"/>
    </row>
    <row r="66" spans="16:16" ht="12.75" customHeight="1">
      <c r="P66" s="2"/>
    </row>
    <row r="67" spans="16:16" ht="12.75" customHeight="1">
      <c r="P67" s="2"/>
    </row>
    <row r="68" spans="16:16" ht="12.75" customHeight="1">
      <c r="P68" s="2"/>
    </row>
    <row r="69" spans="16:16" ht="12.75" customHeight="1">
      <c r="P69" s="2"/>
    </row>
    <row r="70" spans="16:16" ht="12.75" customHeight="1">
      <c r="P70" s="2"/>
    </row>
    <row r="71" spans="16:16" ht="12.75" customHeight="1">
      <c r="P71" s="2"/>
    </row>
    <row r="72" spans="16:16" ht="12.75" customHeight="1">
      <c r="P72" s="2"/>
    </row>
    <row r="73" spans="16:16" ht="12.75" customHeight="1">
      <c r="P73" s="2"/>
    </row>
    <row r="74" spans="16:16" ht="12.75" customHeight="1">
      <c r="P74" s="2"/>
    </row>
    <row r="75" spans="16:16" ht="12.75" customHeight="1">
      <c r="P75" s="2"/>
    </row>
    <row r="76" spans="16:16" ht="12.75" customHeight="1">
      <c r="P76" s="2"/>
    </row>
    <row r="77" spans="16:16" ht="12.75" customHeight="1">
      <c r="P77" s="2"/>
    </row>
    <row r="78" spans="16:16" ht="12.75" customHeight="1">
      <c r="P78" s="2"/>
    </row>
    <row r="79" spans="16:16" ht="12.75" customHeight="1">
      <c r="P79" s="2"/>
    </row>
    <row r="80" spans="16:16" ht="12.75" customHeight="1">
      <c r="P80" s="2"/>
    </row>
    <row r="81" spans="16:16" ht="12.75" customHeight="1">
      <c r="P81" s="2"/>
    </row>
    <row r="82" spans="16:16" ht="12.75" customHeight="1">
      <c r="P82" s="2"/>
    </row>
    <row r="83" spans="16:16" ht="12.75" customHeight="1">
      <c r="P83" s="2"/>
    </row>
    <row r="84" spans="16:16" ht="12.75" customHeight="1">
      <c r="P84" s="2"/>
    </row>
    <row r="85" spans="16:16" ht="12.75" customHeight="1">
      <c r="P85" s="2"/>
    </row>
    <row r="86" spans="16:16" ht="12.75" customHeight="1">
      <c r="P86" s="2"/>
    </row>
    <row r="87" spans="16:16" ht="12.75" customHeight="1">
      <c r="P87" s="2"/>
    </row>
    <row r="88" spans="16:16" ht="12.75" customHeight="1">
      <c r="P88" s="2"/>
    </row>
    <row r="89" spans="16:16" ht="12.75" customHeight="1">
      <c r="P89" s="2"/>
    </row>
    <row r="90" spans="16:16" ht="12.75" customHeight="1">
      <c r="P90" s="2"/>
    </row>
    <row r="91" spans="16:16" ht="12.75" customHeight="1">
      <c r="P91" s="2"/>
    </row>
    <row r="92" spans="16:16" ht="12.75" customHeight="1">
      <c r="P92" s="2"/>
    </row>
    <row r="93" spans="16:16" ht="12.75" customHeight="1">
      <c r="P93" s="2"/>
    </row>
    <row r="94" spans="16:16" ht="12.75" customHeight="1">
      <c r="P94" s="2"/>
    </row>
    <row r="95" spans="16:16" ht="12.75" customHeight="1">
      <c r="P95" s="2"/>
    </row>
    <row r="96" spans="16:16" ht="12.75" customHeight="1">
      <c r="P96" s="2"/>
    </row>
    <row r="97" spans="16:16" ht="12.75" customHeight="1">
      <c r="P97" s="2"/>
    </row>
    <row r="98" spans="16:16" ht="12.75" customHeight="1">
      <c r="P98" s="2"/>
    </row>
    <row r="99" spans="16:16" ht="12.75" customHeight="1">
      <c r="P99" s="2"/>
    </row>
    <row r="100" spans="16:16" ht="12.75" customHeight="1">
      <c r="P100" s="2"/>
    </row>
    <row r="101" spans="16:16" ht="12.75" customHeight="1">
      <c r="P101" s="2"/>
    </row>
    <row r="102" spans="16:16" ht="12.75" customHeight="1">
      <c r="P102" s="2"/>
    </row>
    <row r="103" spans="16:16" ht="12.75" customHeight="1">
      <c r="P103" s="2"/>
    </row>
    <row r="104" spans="16:16" ht="12.75" customHeight="1">
      <c r="P104" s="2"/>
    </row>
    <row r="105" spans="16:16" ht="12.75" customHeight="1">
      <c r="P105" s="2"/>
    </row>
    <row r="106" spans="16:16" ht="12.75" customHeight="1">
      <c r="P106" s="2"/>
    </row>
    <row r="107" spans="16:16" ht="12.75" customHeight="1">
      <c r="P107" s="2"/>
    </row>
    <row r="108" spans="16:16" ht="12.75" customHeight="1">
      <c r="P108" s="2"/>
    </row>
    <row r="109" spans="16:16" ht="12.75" customHeight="1">
      <c r="P109" s="2"/>
    </row>
    <row r="110" spans="16:16" ht="12.75" customHeight="1">
      <c r="P110" s="2"/>
    </row>
    <row r="111" spans="16:16" ht="12.75" customHeight="1">
      <c r="P111" s="2"/>
    </row>
    <row r="112" spans="16:16" ht="12.75" customHeight="1">
      <c r="P112" s="2"/>
    </row>
    <row r="113" spans="16:16" ht="12.75" customHeight="1">
      <c r="P113" s="2"/>
    </row>
    <row r="114" spans="16:16" ht="12.75" customHeight="1">
      <c r="P114" s="2"/>
    </row>
    <row r="115" spans="16:16" ht="12.75" customHeight="1">
      <c r="P115" s="2"/>
    </row>
    <row r="116" spans="16:16" ht="12.75" customHeight="1">
      <c r="P116" s="2"/>
    </row>
    <row r="117" spans="16:16" ht="12.75" customHeight="1">
      <c r="P117" s="2"/>
    </row>
    <row r="118" spans="16:16" ht="12.75" customHeight="1">
      <c r="P118" s="2"/>
    </row>
    <row r="119" spans="16:16" ht="12.75" customHeight="1">
      <c r="P119" s="2"/>
    </row>
    <row r="120" spans="16:16" ht="12.75" customHeight="1">
      <c r="P120" s="2"/>
    </row>
    <row r="121" spans="16:16" ht="12.75" customHeight="1">
      <c r="P121" s="2"/>
    </row>
    <row r="122" spans="16:16" ht="12.75" customHeight="1">
      <c r="P122" s="2"/>
    </row>
    <row r="123" spans="16:16" ht="12.75" customHeight="1">
      <c r="P123" s="2"/>
    </row>
    <row r="124" spans="16:16" ht="12.75" customHeight="1">
      <c r="P124" s="2"/>
    </row>
    <row r="125" spans="16:16" ht="12.75" customHeight="1">
      <c r="P125" s="2"/>
    </row>
    <row r="126" spans="16:16" ht="12.75" customHeight="1">
      <c r="P126" s="2"/>
    </row>
    <row r="127" spans="16:16" ht="12.75" customHeight="1">
      <c r="P127" s="2"/>
    </row>
    <row r="128" spans="16:16" ht="12.75" customHeight="1">
      <c r="P128" s="2"/>
    </row>
    <row r="129" spans="16:16" ht="12.75" customHeight="1">
      <c r="P129" s="2"/>
    </row>
    <row r="130" spans="16:16" ht="12.75" customHeight="1">
      <c r="P130" s="2"/>
    </row>
    <row r="131" spans="16:16" ht="12.75" customHeight="1">
      <c r="P131" s="2"/>
    </row>
    <row r="132" spans="16:16" ht="12.75" customHeight="1">
      <c r="P132" s="2"/>
    </row>
    <row r="133" spans="16:16" ht="12.75" customHeight="1">
      <c r="P133" s="2"/>
    </row>
    <row r="134" spans="16:16" ht="12.75" customHeight="1">
      <c r="P134" s="2"/>
    </row>
    <row r="135" spans="16:16" ht="12.75" customHeight="1">
      <c r="P135" s="2"/>
    </row>
    <row r="136" spans="16:16" ht="12.75" customHeight="1">
      <c r="P136" s="2"/>
    </row>
    <row r="137" spans="16:16" ht="12.75" customHeight="1">
      <c r="P137" s="2"/>
    </row>
    <row r="138" spans="16:16" ht="12.75" customHeight="1">
      <c r="P138" s="2"/>
    </row>
    <row r="139" spans="16:16" ht="12.75" customHeight="1">
      <c r="P139" s="2"/>
    </row>
    <row r="140" spans="16:16" ht="12.75" customHeight="1">
      <c r="P140" s="2"/>
    </row>
    <row r="141" spans="16:16" ht="12.75" customHeight="1">
      <c r="P141" s="2"/>
    </row>
    <row r="142" spans="16:16" ht="12.75" customHeight="1">
      <c r="P142" s="2"/>
    </row>
    <row r="143" spans="16:16" ht="12.75" customHeight="1">
      <c r="P143" s="2"/>
    </row>
    <row r="144" spans="16:16" ht="12.75" customHeight="1">
      <c r="P144" s="2"/>
    </row>
    <row r="145" spans="16:16" ht="12.75" customHeight="1">
      <c r="P145" s="2"/>
    </row>
    <row r="146" spans="16:16" ht="12.75" customHeight="1">
      <c r="P146" s="2"/>
    </row>
    <row r="147" spans="16:16" ht="12.75" customHeight="1">
      <c r="P147" s="2"/>
    </row>
    <row r="148" spans="16:16" ht="12.75" customHeight="1">
      <c r="P148" s="2"/>
    </row>
    <row r="149" spans="16:16" ht="12.75" customHeight="1">
      <c r="P149" s="2"/>
    </row>
    <row r="150" spans="16:16" ht="12.75" customHeight="1">
      <c r="P150" s="2"/>
    </row>
    <row r="151" spans="16:16" ht="12.75" customHeight="1">
      <c r="P151" s="2"/>
    </row>
    <row r="152" spans="16:16" ht="12.75" customHeight="1">
      <c r="P152" s="2"/>
    </row>
    <row r="153" spans="16:16" ht="12.75" customHeight="1">
      <c r="P153" s="2"/>
    </row>
    <row r="154" spans="16:16" ht="12.75" customHeight="1">
      <c r="P154" s="2"/>
    </row>
    <row r="155" spans="16:16" ht="12.75" customHeight="1">
      <c r="P155" s="2"/>
    </row>
    <row r="156" spans="16:16" ht="12.75" customHeight="1">
      <c r="P156" s="2"/>
    </row>
    <row r="157" spans="16:16" ht="12.75" customHeight="1">
      <c r="P157" s="2"/>
    </row>
    <row r="158" spans="16:16" ht="12.75" customHeight="1">
      <c r="P158" s="2"/>
    </row>
    <row r="159" spans="16:16" ht="12.75" customHeight="1">
      <c r="P159" s="2"/>
    </row>
    <row r="160" spans="16:16" ht="12.75" customHeight="1">
      <c r="P160" s="2"/>
    </row>
    <row r="161" spans="16:16" ht="12.75" customHeight="1">
      <c r="P161" s="2"/>
    </row>
    <row r="162" spans="16:16" ht="12.75" customHeight="1">
      <c r="P162" s="2"/>
    </row>
    <row r="163" spans="16:16" ht="12.75" customHeight="1">
      <c r="P163" s="2"/>
    </row>
    <row r="164" spans="16:16" ht="12.75" customHeight="1">
      <c r="P164" s="2"/>
    </row>
    <row r="165" spans="16:16" ht="12.75" customHeight="1">
      <c r="P165" s="2"/>
    </row>
    <row r="166" spans="16:16" ht="12.75" customHeight="1">
      <c r="P166" s="2"/>
    </row>
    <row r="167" spans="16:16" ht="12.75" customHeight="1">
      <c r="P167" s="2"/>
    </row>
    <row r="168" spans="16:16" ht="12.75" customHeight="1">
      <c r="P168" s="2"/>
    </row>
    <row r="169" spans="16:16" ht="12.75" customHeight="1">
      <c r="P169" s="2"/>
    </row>
    <row r="170" spans="16:16" ht="12.75" customHeight="1">
      <c r="P170" s="2"/>
    </row>
    <row r="171" spans="16:16" ht="12.75" customHeight="1">
      <c r="P171" s="2"/>
    </row>
    <row r="172" spans="16:16" ht="12.75" customHeight="1">
      <c r="P172" s="2"/>
    </row>
    <row r="173" spans="16:16" ht="12.75" customHeight="1">
      <c r="P173" s="2"/>
    </row>
    <row r="174" spans="16:16" ht="12.75" customHeight="1">
      <c r="P174" s="2"/>
    </row>
    <row r="175" spans="16:16" ht="12.75" customHeight="1">
      <c r="P175" s="2"/>
    </row>
    <row r="176" spans="16:16" ht="12.75" customHeight="1">
      <c r="P176" s="2"/>
    </row>
    <row r="177" spans="16:16" ht="12.75" customHeight="1">
      <c r="P177" s="2"/>
    </row>
    <row r="178" spans="16:16" ht="12.75" customHeight="1">
      <c r="P178" s="2"/>
    </row>
    <row r="179" spans="16:16" ht="12.75" customHeight="1">
      <c r="P179" s="2"/>
    </row>
    <row r="180" spans="16:16" ht="12.75" customHeight="1">
      <c r="P180" s="2"/>
    </row>
    <row r="181" spans="16:16" ht="12.75" customHeight="1">
      <c r="P181" s="2"/>
    </row>
    <row r="182" spans="16:16" ht="12.75" customHeight="1">
      <c r="P182" s="2"/>
    </row>
  </sheetData>
  <mergeCells count="35">
    <mergeCell ref="O9:O11"/>
    <mergeCell ref="A7:C11"/>
    <mergeCell ref="N7:O8"/>
    <mergeCell ref="M10:M11"/>
    <mergeCell ref="F7:F11"/>
    <mergeCell ref="G7:G11"/>
    <mergeCell ref="H7:H11"/>
    <mergeCell ref="I7:I11"/>
    <mergeCell ref="J7:J11"/>
    <mergeCell ref="E7:E11"/>
    <mergeCell ref="L7:M9"/>
    <mergeCell ref="L10:L11"/>
    <mergeCell ref="N9:N11"/>
    <mergeCell ref="D7:D11"/>
    <mergeCell ref="B60:V60"/>
    <mergeCell ref="A6:V6"/>
    <mergeCell ref="U7:U11"/>
    <mergeCell ref="V7:V11"/>
    <mergeCell ref="S7:S11"/>
    <mergeCell ref="T8:T11"/>
    <mergeCell ref="A12:C12"/>
    <mergeCell ref="B35:C35"/>
    <mergeCell ref="R7:R11"/>
    <mergeCell ref="P7:P11"/>
    <mergeCell ref="B57:V57"/>
    <mergeCell ref="K7:K11"/>
    <mergeCell ref="Q7:Q11"/>
    <mergeCell ref="A55:C55"/>
    <mergeCell ref="B58:V58"/>
    <mergeCell ref="B59:V59"/>
    <mergeCell ref="A5:V5"/>
    <mergeCell ref="A1:V1"/>
    <mergeCell ref="A2:V2"/>
    <mergeCell ref="A3:V3"/>
    <mergeCell ref="A4:V4"/>
  </mergeCells>
  <hyperlinks>
    <hyperlink ref="X1" location="Content!A1" display="Content" xr:uid="{4DE78246-6590-41B1-BBFD-F9EE56EB33E4}"/>
    <hyperlink ref="X2" location="'P4 E2 - SFP - Asset'!A1" display="SFP-Asset" xr:uid="{E323CA84-D55D-4183-B16B-B5308DA5461A}"/>
    <hyperlink ref="X3" location="'P5 E2 - SFP - Liab, NW '!A1" display="SFP-Liab and NW" xr:uid="{0655665A-25B6-4324-815A-D85F556C0AD9}"/>
    <hyperlink ref="X4" location="'P6 E3 - SCI'!A1" display="SCI" xr:uid="{A30F6498-BA24-4FE2-9ECD-3CB2B875C164}"/>
  </hyperlinks>
  <printOptions horizontalCentered="1"/>
  <pageMargins left="0.2" right="0.2" top="1.25" bottom="0.75" header="0.3" footer="0.3"/>
  <pageSetup paperSize="5" scale="66" fitToHeight="0"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8">
    <tabColor rgb="FFFF99CC"/>
    <pageSetUpPr fitToPage="1"/>
  </sheetPr>
  <dimension ref="A1:Y83"/>
  <sheetViews>
    <sheetView showGridLines="0" zoomScale="90" zoomScaleNormal="90" zoomScaleSheetLayoutView="75" zoomScalePageLayoutView="50" workbookViewId="0">
      <pane xSplit="12" ySplit="9" topLeftCell="AL97" activePane="bottomRight" state="frozen"/>
      <selection pane="bottomRight" activeCell="AL1" sqref="AL1:AL1048576"/>
      <selection pane="bottomLeft" activeCell="J107" sqref="J107"/>
      <selection pane="topRight" activeCell="J107" sqref="J107"/>
    </sheetView>
  </sheetViews>
  <sheetFormatPr defaultColWidth="9.140625" defaultRowHeight="12.75" customHeight="1"/>
  <cols>
    <col min="1" max="1" width="2.28515625" style="4" customWidth="1"/>
    <col min="2" max="3" width="2.42578125" style="1" customWidth="1"/>
    <col min="4" max="4" width="58.7109375" style="1" customWidth="1"/>
    <col min="5" max="8" width="15.140625" style="1" customWidth="1"/>
    <col min="9" max="9" width="13.85546875" style="1" customWidth="1"/>
    <col min="10" max="10" width="16.140625" style="23" customWidth="1"/>
    <col min="11" max="12" width="20.7109375" style="6" customWidth="1"/>
    <col min="13" max="13" width="17.28515625" style="5" customWidth="1"/>
    <col min="14" max="14" width="17.28515625" style="2" customWidth="1"/>
    <col min="15" max="15" width="5.42578125" style="1" customWidth="1"/>
    <col min="16" max="16" width="21.5703125" style="1" bestFit="1" customWidth="1"/>
    <col min="17" max="17" width="9.140625" style="1" customWidth="1"/>
    <col min="18" max="18" width="11.5703125" style="1" bestFit="1" customWidth="1"/>
    <col min="19" max="16384" width="9.140625" style="1"/>
  </cols>
  <sheetData>
    <row r="1" spans="1:25" s="144" customFormat="1" ht="15.2" customHeight="1" thickTop="1" thickBot="1">
      <c r="A1" s="556"/>
      <c r="J1" s="556"/>
      <c r="K1" s="557"/>
      <c r="L1" s="557"/>
      <c r="M1" s="558"/>
      <c r="N1" s="559"/>
      <c r="P1" s="865" t="s">
        <v>263</v>
      </c>
    </row>
    <row r="2" spans="1:25" s="144" customFormat="1" ht="15.2" customHeight="1" thickTop="1" thickBot="1">
      <c r="A2" s="1963" t="s">
        <v>594</v>
      </c>
      <c r="B2" s="1963"/>
      <c r="C2" s="1963"/>
      <c r="D2" s="1963"/>
      <c r="E2" s="1963"/>
      <c r="F2" s="1963"/>
      <c r="G2" s="1963"/>
      <c r="H2" s="1963"/>
      <c r="I2" s="1963"/>
      <c r="J2" s="1963"/>
      <c r="K2" s="1963"/>
      <c r="L2" s="1963"/>
      <c r="M2" s="1963"/>
      <c r="N2" s="1963"/>
      <c r="O2" s="145"/>
      <c r="P2" s="865" t="s">
        <v>2040</v>
      </c>
      <c r="Q2" s="145"/>
      <c r="R2" s="145"/>
      <c r="S2" s="145"/>
      <c r="T2" s="145"/>
      <c r="U2" s="145"/>
      <c r="V2" s="145"/>
      <c r="W2" s="145"/>
      <c r="X2" s="145"/>
      <c r="Y2" s="145"/>
    </row>
    <row r="3" spans="1:25" s="144" customFormat="1" ht="15.2" customHeight="1" thickTop="1" thickBot="1">
      <c r="A3" s="556"/>
      <c r="D3" s="70"/>
      <c r="E3" s="70"/>
      <c r="F3" s="70"/>
      <c r="G3" s="70"/>
      <c r="H3" s="70"/>
      <c r="I3" s="70"/>
      <c r="J3" s="70"/>
      <c r="K3" s="70"/>
      <c r="L3" s="70"/>
      <c r="M3" s="70"/>
      <c r="N3" s="70"/>
      <c r="O3" s="145"/>
      <c r="P3" s="865" t="s">
        <v>2041</v>
      </c>
      <c r="Q3" s="145"/>
      <c r="R3" s="145"/>
      <c r="S3" s="145"/>
      <c r="T3" s="145"/>
      <c r="U3" s="145"/>
      <c r="V3" s="145"/>
      <c r="W3" s="145"/>
      <c r="X3" s="145"/>
      <c r="Y3" s="145"/>
    </row>
    <row r="4" spans="1:25" s="144" customFormat="1" ht="30" customHeight="1">
      <c r="A4" s="2142" t="s">
        <v>2302</v>
      </c>
      <c r="B4" s="2142"/>
      <c r="C4" s="2142"/>
      <c r="D4" s="2142"/>
      <c r="E4" s="2142"/>
      <c r="F4" s="2142"/>
      <c r="G4" s="2142"/>
      <c r="H4" s="2142"/>
      <c r="I4" s="2142"/>
      <c r="J4" s="2142"/>
      <c r="K4" s="2142"/>
      <c r="L4" s="2142"/>
      <c r="M4" s="2142"/>
      <c r="N4" s="2142"/>
      <c r="O4" s="145"/>
      <c r="P4" s="865" t="s">
        <v>2043</v>
      </c>
      <c r="Q4" s="145"/>
      <c r="R4" s="145"/>
      <c r="S4" s="145"/>
      <c r="T4" s="145"/>
      <c r="U4" s="145"/>
      <c r="V4" s="145"/>
      <c r="W4" s="145"/>
      <c r="X4" s="145"/>
    </row>
    <row r="5" spans="1:25" s="30" customFormat="1" ht="14.1" customHeight="1" thickTop="1">
      <c r="A5" s="267"/>
      <c r="J5" s="267"/>
      <c r="K5" s="554"/>
      <c r="L5" s="554"/>
      <c r="M5" s="555"/>
      <c r="N5" s="215"/>
    </row>
    <row r="6" spans="1:25" ht="14.1" customHeight="1" thickBot="1">
      <c r="J6" s="4"/>
      <c r="K6" s="567"/>
      <c r="L6" s="567"/>
      <c r="M6" s="537"/>
      <c r="N6" s="217"/>
    </row>
    <row r="7" spans="1:25" s="32" customFormat="1" ht="19.5" customHeight="1">
      <c r="A7" s="2504" t="s">
        <v>1304</v>
      </c>
      <c r="B7" s="3113"/>
      <c r="C7" s="3113"/>
      <c r="D7" s="3113"/>
      <c r="E7" s="2865" t="s">
        <v>2303</v>
      </c>
      <c r="F7" s="2865" t="s">
        <v>2303</v>
      </c>
      <c r="G7" s="2865" t="s">
        <v>2304</v>
      </c>
      <c r="H7" s="2865" t="s">
        <v>2105</v>
      </c>
      <c r="I7" s="3200" t="s">
        <v>2106</v>
      </c>
      <c r="J7" s="3201" t="s">
        <v>1366</v>
      </c>
      <c r="K7" s="3029" t="s">
        <v>2305</v>
      </c>
      <c r="L7" s="3029"/>
      <c r="M7" s="3202" t="s">
        <v>262</v>
      </c>
      <c r="N7" s="3203" t="s">
        <v>2306</v>
      </c>
      <c r="O7" s="59"/>
    </row>
    <row r="8" spans="1:25" s="32" customFormat="1" ht="19.5" customHeight="1">
      <c r="A8" s="3204"/>
      <c r="B8" s="3114"/>
      <c r="C8" s="3114"/>
      <c r="D8" s="3114"/>
      <c r="E8" s="2875"/>
      <c r="F8" s="2875"/>
      <c r="G8" s="2875"/>
      <c r="H8" s="2875"/>
      <c r="I8" s="3205"/>
      <c r="J8" s="3206" t="s">
        <v>2307</v>
      </c>
      <c r="K8" s="3207" t="s">
        <v>2308</v>
      </c>
      <c r="L8" s="3207" t="s">
        <v>2309</v>
      </c>
      <c r="M8" s="3208"/>
      <c r="N8" s="3209" t="s">
        <v>2310</v>
      </c>
      <c r="O8" s="59"/>
    </row>
    <row r="9" spans="1:25" ht="12.75" customHeight="1" thickBot="1">
      <c r="A9" s="3210" t="s">
        <v>1534</v>
      </c>
      <c r="B9" s="3211"/>
      <c r="C9" s="3211"/>
      <c r="D9" s="3212"/>
      <c r="E9" s="3213" t="s">
        <v>1535</v>
      </c>
      <c r="F9" s="3213" t="s">
        <v>1682</v>
      </c>
      <c r="G9" s="3213" t="s">
        <v>1539</v>
      </c>
      <c r="H9" s="3213" t="s">
        <v>1540</v>
      </c>
      <c r="I9" s="3214" t="s">
        <v>1541</v>
      </c>
      <c r="J9" s="2882" t="s">
        <v>1542</v>
      </c>
      <c r="K9" s="3215" t="s">
        <v>1543</v>
      </c>
      <c r="L9" s="3215" t="s">
        <v>1544</v>
      </c>
      <c r="M9" s="3216" t="s">
        <v>1545</v>
      </c>
      <c r="N9" s="3217" t="s">
        <v>1546</v>
      </c>
    </row>
    <row r="10" spans="1:25" ht="12.75" customHeight="1">
      <c r="A10" s="2884"/>
      <c r="B10" s="1265"/>
      <c r="C10" s="1265"/>
      <c r="D10" s="1238"/>
      <c r="E10" s="2886"/>
      <c r="F10" s="2886"/>
      <c r="G10" s="2886"/>
      <c r="H10" s="2886"/>
      <c r="I10" s="3218"/>
      <c r="J10" s="3219"/>
      <c r="K10" s="3220"/>
      <c r="L10" s="3220"/>
      <c r="M10" s="3218"/>
      <c r="N10" s="3221"/>
    </row>
    <row r="11" spans="1:25" ht="12.75" customHeight="1">
      <c r="A11" s="360" t="s">
        <v>2063</v>
      </c>
      <c r="B11" s="560" t="s">
        <v>1012</v>
      </c>
      <c r="C11" s="560"/>
      <c r="D11" s="393"/>
      <c r="E11" s="3124"/>
      <c r="F11" s="3124"/>
      <c r="G11" s="3124"/>
      <c r="H11" s="3124"/>
      <c r="I11" s="3182"/>
      <c r="J11" s="3222"/>
      <c r="K11" s="3223"/>
      <c r="L11" s="3223"/>
      <c r="M11" s="3182"/>
      <c r="N11" s="2972"/>
    </row>
    <row r="12" spans="1:25" ht="12.75" customHeight="1">
      <c r="A12" s="366"/>
      <c r="B12" s="311"/>
      <c r="C12" s="311"/>
      <c r="D12" s="361"/>
      <c r="E12" s="2889"/>
      <c r="F12" s="2889"/>
      <c r="G12" s="2889"/>
      <c r="H12" s="2889"/>
      <c r="I12" s="3182"/>
      <c r="J12" s="3222"/>
      <c r="K12" s="3223"/>
      <c r="L12" s="3223"/>
      <c r="M12" s="3182"/>
      <c r="N12" s="2972"/>
    </row>
    <row r="13" spans="1:25" ht="12.75" customHeight="1">
      <c r="A13" s="366"/>
      <c r="B13" s="311" t="s">
        <v>532</v>
      </c>
      <c r="C13" s="311" t="s">
        <v>2311</v>
      </c>
      <c r="D13" s="361"/>
      <c r="E13" s="2889"/>
      <c r="F13" s="2889"/>
      <c r="G13" s="2889"/>
      <c r="H13" s="2889"/>
      <c r="I13" s="3224"/>
      <c r="J13" s="3222"/>
      <c r="K13" s="3225"/>
      <c r="L13" s="3225"/>
      <c r="M13" s="3182"/>
      <c r="N13" s="2972"/>
    </row>
    <row r="14" spans="1:25" ht="12.75" customHeight="1">
      <c r="A14" s="366"/>
      <c r="B14" s="311"/>
      <c r="C14" s="311" t="s">
        <v>1556</v>
      </c>
      <c r="D14" s="569"/>
      <c r="E14" s="570"/>
      <c r="F14" s="570"/>
      <c r="G14" s="570"/>
      <c r="H14" s="570"/>
      <c r="I14" s="571"/>
      <c r="J14" s="571"/>
      <c r="K14" s="571"/>
      <c r="L14" s="571"/>
      <c r="M14" s="547"/>
      <c r="N14" s="402"/>
    </row>
    <row r="15" spans="1:25" ht="12.75" customHeight="1" thickBot="1">
      <c r="A15" s="366"/>
      <c r="B15" s="311"/>
      <c r="C15" s="311" t="s">
        <v>1558</v>
      </c>
      <c r="D15" s="572"/>
      <c r="E15" s="573"/>
      <c r="F15" s="573"/>
      <c r="G15" s="573"/>
      <c r="H15" s="573"/>
      <c r="I15" s="574"/>
      <c r="J15" s="574"/>
      <c r="K15" s="574"/>
      <c r="L15" s="574"/>
      <c r="M15" s="575"/>
      <c r="N15" s="404"/>
    </row>
    <row r="16" spans="1:25" s="3" customFormat="1" ht="12.75" customHeight="1">
      <c r="A16" s="362"/>
      <c r="B16" s="308"/>
      <c r="C16" s="562" t="s">
        <v>1424</v>
      </c>
      <c r="D16" s="568"/>
      <c r="E16" s="3226"/>
      <c r="F16" s="3226"/>
      <c r="G16" s="3226"/>
      <c r="H16" s="3226"/>
      <c r="I16" s="3227"/>
      <c r="J16" s="3227"/>
      <c r="K16" s="3227"/>
      <c r="L16" s="3227"/>
      <c r="M16" s="3228"/>
      <c r="N16" s="3229"/>
    </row>
    <row r="17" spans="1:14" ht="12.75" customHeight="1">
      <c r="A17" s="366"/>
      <c r="B17" s="311"/>
      <c r="C17" s="311"/>
      <c r="D17" s="561"/>
      <c r="E17" s="3230"/>
      <c r="F17" s="3230"/>
      <c r="G17" s="3230"/>
      <c r="H17" s="3230"/>
      <c r="I17" s="3182"/>
      <c r="J17" s="3222"/>
      <c r="K17" s="3223"/>
      <c r="L17" s="3223"/>
      <c r="M17" s="3231"/>
      <c r="N17" s="2993"/>
    </row>
    <row r="18" spans="1:14" ht="12.75" customHeight="1">
      <c r="A18" s="366"/>
      <c r="B18" s="311" t="s">
        <v>597</v>
      </c>
      <c r="C18" s="311" t="s">
        <v>2312</v>
      </c>
      <c r="D18" s="361"/>
      <c r="E18" s="2889"/>
      <c r="F18" s="2889"/>
      <c r="G18" s="2889"/>
      <c r="H18" s="2889"/>
      <c r="I18" s="3182"/>
      <c r="J18" s="3222"/>
      <c r="K18" s="3223"/>
      <c r="L18" s="3223"/>
      <c r="M18" s="3182"/>
      <c r="N18" s="2972"/>
    </row>
    <row r="19" spans="1:14" ht="12.75" customHeight="1">
      <c r="A19" s="366"/>
      <c r="B19" s="311"/>
      <c r="C19" s="311" t="s">
        <v>1556</v>
      </c>
      <c r="D19" s="569"/>
      <c r="E19" s="570"/>
      <c r="F19" s="570"/>
      <c r="G19" s="570"/>
      <c r="H19" s="570"/>
      <c r="I19" s="571"/>
      <c r="J19" s="571"/>
      <c r="K19" s="571"/>
      <c r="L19" s="571"/>
      <c r="M19" s="547"/>
      <c r="N19" s="402"/>
    </row>
    <row r="20" spans="1:14" ht="12.75" customHeight="1" thickBot="1">
      <c r="A20" s="366"/>
      <c r="B20" s="311"/>
      <c r="C20" s="311" t="s">
        <v>1558</v>
      </c>
      <c r="D20" s="572"/>
      <c r="E20" s="573"/>
      <c r="F20" s="573"/>
      <c r="G20" s="573"/>
      <c r="H20" s="573"/>
      <c r="I20" s="574"/>
      <c r="J20" s="574"/>
      <c r="K20" s="574"/>
      <c r="L20" s="574"/>
      <c r="M20" s="575"/>
      <c r="N20" s="404"/>
    </row>
    <row r="21" spans="1:14" ht="12.75" customHeight="1">
      <c r="A21" s="366"/>
      <c r="B21" s="311"/>
      <c r="C21" s="562" t="s">
        <v>1424</v>
      </c>
      <c r="D21" s="568"/>
      <c r="E21" s="3226"/>
      <c r="F21" s="3226"/>
      <c r="G21" s="3226"/>
      <c r="H21" s="3226"/>
      <c r="I21" s="3227"/>
      <c r="J21" s="3227"/>
      <c r="K21" s="3227"/>
      <c r="L21" s="3227"/>
      <c r="M21" s="3228"/>
      <c r="N21" s="3229"/>
    </row>
    <row r="22" spans="1:14" ht="12.75" customHeight="1">
      <c r="A22" s="366"/>
      <c r="B22" s="311"/>
      <c r="C22" s="311"/>
      <c r="D22" s="361"/>
      <c r="E22" s="2889"/>
      <c r="F22" s="2889"/>
      <c r="G22" s="2889"/>
      <c r="H22" s="2889"/>
      <c r="I22" s="3182"/>
      <c r="J22" s="3222"/>
      <c r="K22" s="3223"/>
      <c r="L22" s="3223"/>
      <c r="M22" s="3182"/>
      <c r="N22" s="2972"/>
    </row>
    <row r="23" spans="1:14" ht="12.75" customHeight="1">
      <c r="A23" s="366"/>
      <c r="B23" s="311" t="s">
        <v>2127</v>
      </c>
      <c r="C23" s="311" t="s">
        <v>2313</v>
      </c>
      <c r="D23" s="361"/>
      <c r="E23" s="2889"/>
      <c r="F23" s="2889"/>
      <c r="G23" s="2889"/>
      <c r="H23" s="2889"/>
      <c r="I23" s="3182"/>
      <c r="J23" s="3222"/>
      <c r="K23" s="3223"/>
      <c r="L23" s="3223"/>
      <c r="M23" s="3182"/>
      <c r="N23" s="2972"/>
    </row>
    <row r="24" spans="1:14" ht="12.75" customHeight="1">
      <c r="A24" s="366"/>
      <c r="B24" s="311"/>
      <c r="C24" s="311" t="s">
        <v>1556</v>
      </c>
      <c r="D24" s="569"/>
      <c r="E24" s="570"/>
      <c r="F24" s="570"/>
      <c r="G24" s="570"/>
      <c r="H24" s="570"/>
      <c r="I24" s="571"/>
      <c r="J24" s="571"/>
      <c r="K24" s="571"/>
      <c r="L24" s="571"/>
      <c r="M24" s="547"/>
      <c r="N24" s="402"/>
    </row>
    <row r="25" spans="1:14" ht="12.75" customHeight="1" thickBot="1">
      <c r="A25" s="366"/>
      <c r="B25" s="311"/>
      <c r="C25" s="311" t="s">
        <v>1558</v>
      </c>
      <c r="D25" s="572"/>
      <c r="E25" s="573"/>
      <c r="F25" s="573"/>
      <c r="G25" s="573"/>
      <c r="H25" s="573"/>
      <c r="I25" s="574"/>
      <c r="J25" s="574"/>
      <c r="K25" s="574"/>
      <c r="L25" s="574"/>
      <c r="M25" s="575"/>
      <c r="N25" s="404"/>
    </row>
    <row r="26" spans="1:14" ht="12.75" customHeight="1">
      <c r="A26" s="366"/>
      <c r="B26" s="311"/>
      <c r="C26" s="562" t="s">
        <v>1424</v>
      </c>
      <c r="D26" s="568"/>
      <c r="E26" s="3226"/>
      <c r="F26" s="3226"/>
      <c r="G26" s="3226"/>
      <c r="H26" s="3226"/>
      <c r="I26" s="3227"/>
      <c r="J26" s="3227"/>
      <c r="K26" s="3227"/>
      <c r="L26" s="3227"/>
      <c r="M26" s="3228"/>
      <c r="N26" s="3229"/>
    </row>
    <row r="27" spans="1:14" ht="12.75" customHeight="1">
      <c r="A27" s="366"/>
      <c r="B27" s="311"/>
      <c r="C27" s="311"/>
      <c r="D27" s="361"/>
      <c r="E27" s="2889"/>
      <c r="F27" s="2889"/>
      <c r="G27" s="2889"/>
      <c r="H27" s="2889"/>
      <c r="I27" s="3182"/>
      <c r="J27" s="3222"/>
      <c r="K27" s="3223"/>
      <c r="L27" s="3223"/>
      <c r="M27" s="3182"/>
      <c r="N27" s="2972"/>
    </row>
    <row r="28" spans="1:14" ht="12.75" customHeight="1">
      <c r="A28" s="366"/>
      <c r="B28" s="311" t="s">
        <v>2128</v>
      </c>
      <c r="C28" s="311" t="s">
        <v>2072</v>
      </c>
      <c r="D28" s="361"/>
      <c r="E28" s="2889"/>
      <c r="F28" s="2889"/>
      <c r="G28" s="2889"/>
      <c r="H28" s="2889"/>
      <c r="I28" s="3182"/>
      <c r="J28" s="3222"/>
      <c r="K28" s="3223"/>
      <c r="L28" s="3223"/>
      <c r="M28" s="3182"/>
      <c r="N28" s="2972"/>
    </row>
    <row r="29" spans="1:14" ht="12.75" customHeight="1">
      <c r="A29" s="366"/>
      <c r="B29" s="311"/>
      <c r="C29" s="311"/>
      <c r="D29" s="361"/>
      <c r="E29" s="2889"/>
      <c r="F29" s="2889"/>
      <c r="G29" s="2889"/>
      <c r="H29" s="2889"/>
      <c r="I29" s="3182"/>
      <c r="J29" s="3222"/>
      <c r="K29" s="3223"/>
      <c r="L29" s="3223"/>
      <c r="M29" s="3182"/>
      <c r="N29" s="2972"/>
    </row>
    <row r="30" spans="1:14" ht="12.75" customHeight="1">
      <c r="A30" s="366"/>
      <c r="B30" s="311"/>
      <c r="C30" s="311" t="s">
        <v>2314</v>
      </c>
      <c r="D30" s="361"/>
      <c r="E30" s="2889"/>
      <c r="F30" s="2889"/>
      <c r="G30" s="2889"/>
      <c r="H30" s="2889"/>
      <c r="I30" s="3182"/>
      <c r="J30" s="3222"/>
      <c r="K30" s="3223"/>
      <c r="L30" s="3223"/>
      <c r="M30" s="3182"/>
      <c r="N30" s="2972"/>
    </row>
    <row r="31" spans="1:14" ht="12.75" customHeight="1">
      <c r="A31" s="366"/>
      <c r="B31" s="311"/>
      <c r="C31" s="311" t="s">
        <v>1556</v>
      </c>
      <c r="D31" s="569"/>
      <c r="E31" s="570"/>
      <c r="F31" s="570"/>
      <c r="G31" s="570"/>
      <c r="H31" s="570"/>
      <c r="I31" s="571"/>
      <c r="J31" s="571"/>
      <c r="K31" s="571"/>
      <c r="L31" s="571"/>
      <c r="M31" s="547"/>
      <c r="N31" s="402"/>
    </row>
    <row r="32" spans="1:14" ht="12.75" customHeight="1" thickBot="1">
      <c r="A32" s="366"/>
      <c r="B32" s="311"/>
      <c r="C32" s="311" t="s">
        <v>1558</v>
      </c>
      <c r="D32" s="572"/>
      <c r="E32" s="573"/>
      <c r="F32" s="573"/>
      <c r="G32" s="573"/>
      <c r="H32" s="573"/>
      <c r="I32" s="574"/>
      <c r="J32" s="574"/>
      <c r="K32" s="574"/>
      <c r="L32" s="574"/>
      <c r="M32" s="575"/>
      <c r="N32" s="404"/>
    </row>
    <row r="33" spans="1:14" ht="12.75" customHeight="1">
      <c r="A33" s="366"/>
      <c r="B33" s="311"/>
      <c r="C33" s="562" t="s">
        <v>1424</v>
      </c>
      <c r="D33" s="568"/>
      <c r="E33" s="3226"/>
      <c r="F33" s="3226"/>
      <c r="G33" s="3226"/>
      <c r="H33" s="3226"/>
      <c r="I33" s="3227"/>
      <c r="J33" s="3227"/>
      <c r="K33" s="3227"/>
      <c r="L33" s="3227"/>
      <c r="M33" s="3228"/>
      <c r="N33" s="3229"/>
    </row>
    <row r="34" spans="1:14" ht="12.75" customHeight="1">
      <c r="A34" s="366"/>
      <c r="B34" s="311"/>
      <c r="C34" s="562"/>
      <c r="D34" s="563"/>
      <c r="E34" s="3232"/>
      <c r="F34" s="3232"/>
      <c r="G34" s="3232"/>
      <c r="H34" s="3232"/>
      <c r="I34" s="3233"/>
      <c r="J34" s="3233"/>
      <c r="K34" s="3233"/>
      <c r="L34" s="3233"/>
      <c r="M34" s="3197"/>
      <c r="N34" s="3234"/>
    </row>
    <row r="35" spans="1:14" ht="12.75" customHeight="1">
      <c r="A35" s="366"/>
      <c r="B35" s="311"/>
      <c r="C35" s="311" t="s">
        <v>2315</v>
      </c>
      <c r="D35" s="361"/>
      <c r="E35" s="2889"/>
      <c r="F35" s="2889"/>
      <c r="G35" s="2889"/>
      <c r="H35" s="2889"/>
      <c r="I35" s="3182"/>
      <c r="J35" s="3222"/>
      <c r="K35" s="3223"/>
      <c r="L35" s="3223"/>
      <c r="M35" s="3182"/>
      <c r="N35" s="2972"/>
    </row>
    <row r="36" spans="1:14" ht="12.75" customHeight="1">
      <c r="A36" s="366"/>
      <c r="B36" s="311"/>
      <c r="C36" s="311" t="s">
        <v>1556</v>
      </c>
      <c r="D36" s="569"/>
      <c r="E36" s="570"/>
      <c r="F36" s="570"/>
      <c r="G36" s="570"/>
      <c r="H36" s="570"/>
      <c r="I36" s="571"/>
      <c r="J36" s="571"/>
      <c r="K36" s="571"/>
      <c r="L36" s="571"/>
      <c r="M36" s="547"/>
      <c r="N36" s="402"/>
    </row>
    <row r="37" spans="1:14" ht="12.75" customHeight="1" thickBot="1">
      <c r="A37" s="366"/>
      <c r="B37" s="311"/>
      <c r="C37" s="311" t="s">
        <v>1558</v>
      </c>
      <c r="D37" s="572"/>
      <c r="E37" s="573"/>
      <c r="F37" s="573"/>
      <c r="G37" s="573"/>
      <c r="H37" s="573"/>
      <c r="I37" s="574"/>
      <c r="J37" s="574"/>
      <c r="K37" s="574"/>
      <c r="L37" s="574"/>
      <c r="M37" s="575"/>
      <c r="N37" s="404"/>
    </row>
    <row r="38" spans="1:14" ht="12.75" customHeight="1">
      <c r="A38" s="366"/>
      <c r="B38" s="311"/>
      <c r="C38" s="562" t="s">
        <v>1424</v>
      </c>
      <c r="D38" s="568"/>
      <c r="E38" s="3226"/>
      <c r="F38" s="3226"/>
      <c r="G38" s="3226"/>
      <c r="H38" s="3226"/>
      <c r="I38" s="3227"/>
      <c r="J38" s="3227"/>
      <c r="K38" s="3227"/>
      <c r="L38" s="3227"/>
      <c r="M38" s="3228"/>
      <c r="N38" s="3229"/>
    </row>
    <row r="39" spans="1:14" ht="12.75" customHeight="1" thickBot="1">
      <c r="A39" s="366"/>
      <c r="B39" s="311"/>
      <c r="C39" s="562"/>
      <c r="D39" s="563"/>
      <c r="E39" s="3232"/>
      <c r="F39" s="3232"/>
      <c r="G39" s="3232"/>
      <c r="H39" s="3232"/>
      <c r="I39" s="3233"/>
      <c r="J39" s="3233"/>
      <c r="K39" s="3233"/>
      <c r="L39" s="3233"/>
      <c r="M39" s="3197"/>
      <c r="N39" s="3234"/>
    </row>
    <row r="40" spans="1:14" s="3" customFormat="1" ht="12.75" customHeight="1">
      <c r="A40" s="362"/>
      <c r="B40" s="308"/>
      <c r="C40" s="562" t="s">
        <v>2316</v>
      </c>
      <c r="D40" s="563"/>
      <c r="E40" s="3232"/>
      <c r="F40" s="3232"/>
      <c r="G40" s="3232"/>
      <c r="H40" s="3232"/>
      <c r="I40" s="3233"/>
      <c r="J40" s="3233"/>
      <c r="K40" s="3233"/>
      <c r="L40" s="3233"/>
      <c r="M40" s="3228"/>
      <c r="N40" s="3229"/>
    </row>
    <row r="41" spans="1:14" ht="12.75" customHeight="1">
      <c r="A41" s="366"/>
      <c r="B41" s="311"/>
      <c r="C41" s="311"/>
      <c r="D41" s="561"/>
      <c r="E41" s="3230"/>
      <c r="F41" s="3230"/>
      <c r="G41" s="3230"/>
      <c r="H41" s="3230"/>
      <c r="I41" s="3182"/>
      <c r="J41" s="3222"/>
      <c r="K41" s="3223"/>
      <c r="L41" s="3223"/>
      <c r="M41" s="3182"/>
      <c r="N41" s="2972"/>
    </row>
    <row r="42" spans="1:14" ht="12.75" customHeight="1" thickBot="1">
      <c r="A42" s="366"/>
      <c r="B42" s="311"/>
      <c r="C42" s="311"/>
      <c r="D42" s="561"/>
      <c r="E42" s="3230"/>
      <c r="F42" s="3230"/>
      <c r="G42" s="3230"/>
      <c r="H42" s="3230"/>
      <c r="I42" s="3182"/>
      <c r="J42" s="3222"/>
      <c r="K42" s="3223"/>
      <c r="L42" s="3223"/>
      <c r="M42" s="3235"/>
      <c r="N42" s="2980"/>
    </row>
    <row r="43" spans="1:14" s="3" customFormat="1" ht="12.75" customHeight="1" thickBot="1">
      <c r="A43" s="362"/>
      <c r="B43" s="308" t="s">
        <v>2317</v>
      </c>
      <c r="C43" s="308"/>
      <c r="D43" s="393"/>
      <c r="E43" s="3124"/>
      <c r="F43" s="3124"/>
      <c r="G43" s="3124"/>
      <c r="H43" s="3124"/>
      <c r="I43" s="3233"/>
      <c r="J43" s="3236"/>
      <c r="K43" s="3236"/>
      <c r="L43" s="3236"/>
      <c r="M43" s="3237"/>
      <c r="N43" s="2978"/>
    </row>
    <row r="44" spans="1:14" ht="12.75" customHeight="1" thickTop="1">
      <c r="A44" s="366"/>
      <c r="B44" s="311"/>
      <c r="C44" s="311"/>
      <c r="D44" s="361"/>
      <c r="E44" s="2889"/>
      <c r="F44" s="2889"/>
      <c r="G44" s="2889"/>
      <c r="H44" s="2889"/>
      <c r="I44" s="3182"/>
      <c r="J44" s="3222"/>
      <c r="K44" s="3223"/>
      <c r="L44" s="3223"/>
      <c r="M44" s="3231"/>
      <c r="N44" s="2993"/>
    </row>
    <row r="45" spans="1:14" s="32" customFormat="1" ht="27" customHeight="1">
      <c r="A45" s="564" t="s">
        <v>536</v>
      </c>
      <c r="B45" s="2139" t="s">
        <v>2318</v>
      </c>
      <c r="C45" s="2139"/>
      <c r="D45" s="2140"/>
      <c r="E45" s="3238"/>
      <c r="F45" s="3238"/>
      <c r="G45" s="3238"/>
      <c r="H45" s="3238"/>
      <c r="I45" s="3239"/>
      <c r="J45" s="3240"/>
      <c r="K45" s="3241"/>
      <c r="L45" s="3241"/>
      <c r="M45" s="3239"/>
      <c r="N45" s="3242"/>
    </row>
    <row r="46" spans="1:14" ht="12.75" customHeight="1">
      <c r="A46" s="366"/>
      <c r="B46" s="311"/>
      <c r="C46" s="311"/>
      <c r="D46" s="361"/>
      <c r="E46" s="2889"/>
      <c r="F46" s="2889"/>
      <c r="G46" s="2889"/>
      <c r="H46" s="2889"/>
      <c r="I46" s="3182"/>
      <c r="J46" s="3222"/>
      <c r="K46" s="3223"/>
      <c r="L46" s="3223"/>
      <c r="M46" s="3182"/>
      <c r="N46" s="2972"/>
    </row>
    <row r="47" spans="1:14" ht="12.75" customHeight="1">
      <c r="A47" s="366"/>
      <c r="B47" s="311" t="s">
        <v>532</v>
      </c>
      <c r="C47" s="311" t="s">
        <v>2311</v>
      </c>
      <c r="D47" s="361"/>
      <c r="E47" s="2889"/>
      <c r="F47" s="2889"/>
      <c r="G47" s="2889"/>
      <c r="H47" s="2889"/>
      <c r="I47" s="3224"/>
      <c r="J47" s="3222"/>
      <c r="K47" s="3225"/>
      <c r="L47" s="3225"/>
      <c r="M47" s="3182"/>
      <c r="N47" s="2972"/>
    </row>
    <row r="48" spans="1:14" ht="12.75" customHeight="1">
      <c r="A48" s="366"/>
      <c r="B48" s="311"/>
      <c r="C48" s="311" t="s">
        <v>1556</v>
      </c>
      <c r="D48" s="569"/>
      <c r="E48" s="570"/>
      <c r="F48" s="570"/>
      <c r="G48" s="570"/>
      <c r="H48" s="570"/>
      <c r="I48" s="571"/>
      <c r="J48" s="571"/>
      <c r="K48" s="571"/>
      <c r="L48" s="571"/>
      <c r="M48" s="547"/>
      <c r="N48" s="402"/>
    </row>
    <row r="49" spans="1:16" ht="12.75" customHeight="1" thickBot="1">
      <c r="A49" s="366"/>
      <c r="B49" s="311"/>
      <c r="C49" s="311" t="s">
        <v>1558</v>
      </c>
      <c r="D49" s="572"/>
      <c r="E49" s="573"/>
      <c r="F49" s="573"/>
      <c r="G49" s="573"/>
      <c r="H49" s="573"/>
      <c r="I49" s="574"/>
      <c r="J49" s="574"/>
      <c r="K49" s="574"/>
      <c r="L49" s="574"/>
      <c r="M49" s="575"/>
      <c r="N49" s="404"/>
    </row>
    <row r="50" spans="1:16" ht="12.75" customHeight="1">
      <c r="A50" s="366"/>
      <c r="B50" s="311"/>
      <c r="C50" s="562" t="s">
        <v>1424</v>
      </c>
      <c r="D50" s="568"/>
      <c r="E50" s="3226"/>
      <c r="F50" s="3226"/>
      <c r="G50" s="3226"/>
      <c r="H50" s="3226"/>
      <c r="I50" s="3227"/>
      <c r="J50" s="3227"/>
      <c r="K50" s="3227"/>
      <c r="L50" s="3227"/>
      <c r="M50" s="3228"/>
      <c r="N50" s="3229"/>
    </row>
    <row r="51" spans="1:16" ht="12.75" customHeight="1">
      <c r="A51" s="366"/>
      <c r="B51" s="311"/>
      <c r="C51" s="565"/>
      <c r="D51" s="561"/>
      <c r="E51" s="3230"/>
      <c r="F51" s="3230"/>
      <c r="G51" s="3230"/>
      <c r="H51" s="3230"/>
      <c r="I51" s="3182"/>
      <c r="J51" s="3222"/>
      <c r="K51" s="3223"/>
      <c r="L51" s="3223"/>
      <c r="M51" s="3182"/>
      <c r="N51" s="2972"/>
    </row>
    <row r="52" spans="1:16" ht="12.75" customHeight="1">
      <c r="A52" s="366"/>
      <c r="B52" s="311" t="s">
        <v>597</v>
      </c>
      <c r="C52" s="311" t="s">
        <v>2312</v>
      </c>
      <c r="D52" s="361"/>
      <c r="E52" s="2889"/>
      <c r="F52" s="2889"/>
      <c r="G52" s="2889"/>
      <c r="H52" s="2889"/>
      <c r="I52" s="3182"/>
      <c r="J52" s="3222"/>
      <c r="K52" s="3223"/>
      <c r="L52" s="3223"/>
      <c r="M52" s="3182"/>
      <c r="N52" s="2972"/>
    </row>
    <row r="53" spans="1:16" ht="12.75" customHeight="1">
      <c r="A53" s="366"/>
      <c r="B53" s="311"/>
      <c r="C53" s="311" t="s">
        <v>1556</v>
      </c>
      <c r="D53" s="569"/>
      <c r="E53" s="570"/>
      <c r="F53" s="570"/>
      <c r="G53" s="570"/>
      <c r="H53" s="570"/>
      <c r="I53" s="571"/>
      <c r="J53" s="571"/>
      <c r="K53" s="571"/>
      <c r="L53" s="571"/>
      <c r="M53" s="547"/>
      <c r="N53" s="402"/>
    </row>
    <row r="54" spans="1:16" ht="12.75" customHeight="1" thickBot="1">
      <c r="A54" s="366"/>
      <c r="B54" s="311"/>
      <c r="C54" s="311" t="s">
        <v>1558</v>
      </c>
      <c r="D54" s="572"/>
      <c r="E54" s="573"/>
      <c r="F54" s="573"/>
      <c r="G54" s="573"/>
      <c r="H54" s="573"/>
      <c r="I54" s="574"/>
      <c r="J54" s="574"/>
      <c r="K54" s="574"/>
      <c r="L54" s="574"/>
      <c r="M54" s="575"/>
      <c r="N54" s="404"/>
    </row>
    <row r="55" spans="1:16" ht="12.75" customHeight="1">
      <c r="A55" s="366"/>
      <c r="B55" s="311"/>
      <c r="C55" s="562" t="s">
        <v>1424</v>
      </c>
      <c r="D55" s="568"/>
      <c r="E55" s="3226"/>
      <c r="F55" s="3226"/>
      <c r="G55" s="3226"/>
      <c r="H55" s="3226"/>
      <c r="I55" s="3227"/>
      <c r="J55" s="3227"/>
      <c r="K55" s="3227"/>
      <c r="L55" s="3227"/>
      <c r="M55" s="3228"/>
      <c r="N55" s="3229"/>
    </row>
    <row r="56" spans="1:16" ht="12.75" customHeight="1">
      <c r="A56" s="366"/>
      <c r="B56" s="311"/>
      <c r="C56" s="311"/>
      <c r="D56" s="361"/>
      <c r="E56" s="2889"/>
      <c r="F56" s="2889"/>
      <c r="G56" s="2889"/>
      <c r="H56" s="2889"/>
      <c r="I56" s="3182"/>
      <c r="J56" s="3222"/>
      <c r="K56" s="3223"/>
      <c r="L56" s="3223"/>
      <c r="M56" s="3182"/>
      <c r="N56" s="2972"/>
    </row>
    <row r="57" spans="1:16" ht="12.75" customHeight="1">
      <c r="A57" s="366"/>
      <c r="B57" s="311" t="s">
        <v>2127</v>
      </c>
      <c r="C57" s="311" t="s">
        <v>2313</v>
      </c>
      <c r="D57" s="361"/>
      <c r="E57" s="2889"/>
      <c r="F57" s="2889"/>
      <c r="G57" s="2889"/>
      <c r="H57" s="2889"/>
      <c r="I57" s="3182"/>
      <c r="J57" s="3222"/>
      <c r="K57" s="3223"/>
      <c r="L57" s="3223"/>
      <c r="M57" s="3182"/>
      <c r="N57" s="2972"/>
    </row>
    <row r="58" spans="1:16" ht="12.75" customHeight="1">
      <c r="A58" s="366"/>
      <c r="B58" s="311"/>
      <c r="C58" s="311" t="s">
        <v>1556</v>
      </c>
      <c r="D58" s="569"/>
      <c r="E58" s="570"/>
      <c r="F58" s="570"/>
      <c r="G58" s="570"/>
      <c r="H58" s="570"/>
      <c r="I58" s="571"/>
      <c r="J58" s="571"/>
      <c r="K58" s="571"/>
      <c r="L58" s="571"/>
      <c r="M58" s="547"/>
      <c r="N58" s="402"/>
    </row>
    <row r="59" spans="1:16" ht="12.75" customHeight="1" thickBot="1">
      <c r="A59" s="366"/>
      <c r="B59" s="311"/>
      <c r="C59" s="311" t="s">
        <v>1558</v>
      </c>
      <c r="D59" s="572"/>
      <c r="E59" s="573"/>
      <c r="F59" s="573"/>
      <c r="G59" s="573"/>
      <c r="H59" s="573"/>
      <c r="I59" s="574"/>
      <c r="J59" s="574"/>
      <c r="K59" s="574"/>
      <c r="L59" s="574"/>
      <c r="M59" s="575"/>
      <c r="N59" s="404"/>
    </row>
    <row r="60" spans="1:16" ht="12.75" customHeight="1">
      <c r="A60" s="366"/>
      <c r="B60" s="308"/>
      <c r="C60" s="562" t="s">
        <v>1424</v>
      </c>
      <c r="D60" s="568"/>
      <c r="E60" s="3226"/>
      <c r="F60" s="3226"/>
      <c r="G60" s="3226"/>
      <c r="H60" s="3226"/>
      <c r="I60" s="3227"/>
      <c r="J60" s="3227"/>
      <c r="K60" s="3227"/>
      <c r="L60" s="3227"/>
      <c r="M60" s="3228"/>
      <c r="N60" s="3229"/>
    </row>
    <row r="61" spans="1:16" ht="12.75" customHeight="1">
      <c r="A61" s="366"/>
      <c r="B61" s="311"/>
      <c r="C61" s="311"/>
      <c r="D61" s="361"/>
      <c r="E61" s="2889"/>
      <c r="F61" s="2889"/>
      <c r="G61" s="2889"/>
      <c r="H61" s="2889"/>
      <c r="I61" s="3182"/>
      <c r="J61" s="3222"/>
      <c r="K61" s="3223"/>
      <c r="L61" s="3223"/>
      <c r="M61" s="3182"/>
      <c r="N61" s="2972"/>
      <c r="O61" s="1539"/>
      <c r="P61" s="1539"/>
    </row>
    <row r="62" spans="1:16" ht="12.75" customHeight="1">
      <c r="A62" s="366"/>
      <c r="B62" s="311" t="s">
        <v>2128</v>
      </c>
      <c r="C62" s="311" t="s">
        <v>2072</v>
      </c>
      <c r="D62" s="361"/>
      <c r="E62" s="2889"/>
      <c r="F62" s="2889"/>
      <c r="G62" s="2889"/>
      <c r="H62" s="2889"/>
      <c r="I62" s="3182"/>
      <c r="J62" s="3222"/>
      <c r="K62" s="3223"/>
      <c r="L62" s="3223"/>
      <c r="M62" s="3182"/>
      <c r="N62" s="2972"/>
    </row>
    <row r="63" spans="1:16" ht="12.75" customHeight="1">
      <c r="A63" s="366"/>
      <c r="B63" s="311"/>
      <c r="C63" s="311"/>
      <c r="D63" s="361"/>
      <c r="E63" s="2889"/>
      <c r="F63" s="2889"/>
      <c r="G63" s="2889"/>
      <c r="H63" s="2889"/>
      <c r="I63" s="3182"/>
      <c r="J63" s="3222"/>
      <c r="K63" s="3223"/>
      <c r="L63" s="3223"/>
      <c r="M63" s="3182"/>
      <c r="N63" s="2972"/>
    </row>
    <row r="64" spans="1:16" ht="12.75" customHeight="1">
      <c r="A64" s="366"/>
      <c r="B64" s="311"/>
      <c r="C64" s="311" t="s">
        <v>2319</v>
      </c>
      <c r="D64" s="361"/>
      <c r="E64" s="2889"/>
      <c r="F64" s="2889"/>
      <c r="G64" s="2889"/>
      <c r="H64" s="2889"/>
      <c r="I64" s="3182"/>
      <c r="J64" s="3222"/>
      <c r="K64" s="3223"/>
      <c r="L64" s="3223"/>
      <c r="M64" s="3182"/>
      <c r="N64" s="2972"/>
    </row>
    <row r="65" spans="1:15" ht="12.75" customHeight="1">
      <c r="A65" s="366"/>
      <c r="B65" s="311"/>
      <c r="C65" s="311" t="s">
        <v>1556</v>
      </c>
      <c r="D65" s="569"/>
      <c r="E65" s="570"/>
      <c r="F65" s="570"/>
      <c r="G65" s="570"/>
      <c r="H65" s="570"/>
      <c r="I65" s="571"/>
      <c r="J65" s="571"/>
      <c r="K65" s="571"/>
      <c r="L65" s="571"/>
      <c r="M65" s="547"/>
      <c r="N65" s="402"/>
    </row>
    <row r="66" spans="1:15" ht="12.75" customHeight="1" thickBot="1">
      <c r="A66" s="366"/>
      <c r="B66" s="311"/>
      <c r="C66" s="311" t="s">
        <v>1558</v>
      </c>
      <c r="D66" s="572"/>
      <c r="E66" s="573"/>
      <c r="F66" s="573"/>
      <c r="G66" s="573"/>
      <c r="H66" s="573"/>
      <c r="I66" s="574"/>
      <c r="J66" s="574"/>
      <c r="K66" s="574"/>
      <c r="L66" s="574"/>
      <c r="M66" s="575"/>
      <c r="N66" s="404"/>
    </row>
    <row r="67" spans="1:15" ht="12.75" customHeight="1">
      <c r="A67" s="366"/>
      <c r="B67" s="311"/>
      <c r="C67" s="562" t="s">
        <v>1424</v>
      </c>
      <c r="D67" s="568"/>
      <c r="E67" s="3226"/>
      <c r="F67" s="3226"/>
      <c r="G67" s="3226"/>
      <c r="H67" s="3226"/>
      <c r="I67" s="3227"/>
      <c r="J67" s="3227"/>
      <c r="K67" s="3227"/>
      <c r="L67" s="3227"/>
      <c r="M67" s="3228"/>
      <c r="N67" s="3229"/>
    </row>
    <row r="68" spans="1:15" ht="12.75" customHeight="1">
      <c r="A68" s="366"/>
      <c r="B68" s="311"/>
      <c r="C68" s="562"/>
      <c r="D68" s="563"/>
      <c r="E68" s="3232"/>
      <c r="F68" s="3232"/>
      <c r="G68" s="3232"/>
      <c r="H68" s="3232"/>
      <c r="I68" s="3233"/>
      <c r="J68" s="3233"/>
      <c r="K68" s="3233"/>
      <c r="L68" s="3233"/>
      <c r="M68" s="3197"/>
      <c r="N68" s="3234"/>
    </row>
    <row r="69" spans="1:15" ht="12.75" customHeight="1">
      <c r="A69" s="366"/>
      <c r="B69" s="311"/>
      <c r="C69" s="311" t="s">
        <v>2315</v>
      </c>
      <c r="D69" s="361"/>
      <c r="E69" s="2889"/>
      <c r="F69" s="2889"/>
      <c r="G69" s="2889"/>
      <c r="H69" s="2889"/>
      <c r="I69" s="3182"/>
      <c r="J69" s="3222"/>
      <c r="K69" s="3223"/>
      <c r="L69" s="3223"/>
      <c r="M69" s="3182"/>
      <c r="N69" s="2972"/>
    </row>
    <row r="70" spans="1:15" ht="12.75" customHeight="1">
      <c r="A70" s="366"/>
      <c r="B70" s="311"/>
      <c r="C70" s="311" t="s">
        <v>1556</v>
      </c>
      <c r="D70" s="569"/>
      <c r="E70" s="570"/>
      <c r="F70" s="570"/>
      <c r="G70" s="570"/>
      <c r="H70" s="570"/>
      <c r="I70" s="571"/>
      <c r="J70" s="571"/>
      <c r="K70" s="571"/>
      <c r="L70" s="571"/>
      <c r="M70" s="547"/>
      <c r="N70" s="402"/>
    </row>
    <row r="71" spans="1:15" ht="12.75" customHeight="1" thickBot="1">
      <c r="A71" s="366"/>
      <c r="B71" s="311"/>
      <c r="C71" s="311" t="s">
        <v>1558</v>
      </c>
      <c r="D71" s="572"/>
      <c r="E71" s="573"/>
      <c r="F71" s="573"/>
      <c r="G71" s="573"/>
      <c r="H71" s="573"/>
      <c r="I71" s="574"/>
      <c r="J71" s="574"/>
      <c r="K71" s="574"/>
      <c r="L71" s="574"/>
      <c r="M71" s="575"/>
      <c r="N71" s="404"/>
    </row>
    <row r="72" spans="1:15" ht="12.75" customHeight="1">
      <c r="A72" s="366"/>
      <c r="B72" s="311"/>
      <c r="C72" s="562" t="s">
        <v>1424</v>
      </c>
      <c r="D72" s="568"/>
      <c r="E72" s="3226"/>
      <c r="F72" s="3226"/>
      <c r="G72" s="3226"/>
      <c r="H72" s="3226"/>
      <c r="I72" s="3227"/>
      <c r="J72" s="3227"/>
      <c r="K72" s="3227"/>
      <c r="L72" s="3227"/>
      <c r="M72" s="3228"/>
      <c r="N72" s="3229"/>
    </row>
    <row r="73" spans="1:15" ht="12.75" customHeight="1" thickBot="1">
      <c r="A73" s="366"/>
      <c r="B73" s="311"/>
      <c r="C73" s="562"/>
      <c r="D73" s="563"/>
      <c r="E73" s="3232"/>
      <c r="F73" s="3232"/>
      <c r="G73" s="3232"/>
      <c r="H73" s="3232"/>
      <c r="I73" s="3233"/>
      <c r="J73" s="3233"/>
      <c r="K73" s="3233"/>
      <c r="L73" s="3233"/>
      <c r="M73" s="3197"/>
      <c r="N73" s="3234"/>
    </row>
    <row r="74" spans="1:15" s="3" customFormat="1" ht="12.75" customHeight="1">
      <c r="A74" s="362"/>
      <c r="B74" s="308"/>
      <c r="C74" s="562" t="s">
        <v>2316</v>
      </c>
      <c r="D74" s="563"/>
      <c r="E74" s="3232"/>
      <c r="F74" s="3232"/>
      <c r="G74" s="3232"/>
      <c r="H74" s="3232"/>
      <c r="I74" s="3233">
        <f>I67+I72</f>
        <v>0</v>
      </c>
      <c r="J74" s="3233"/>
      <c r="K74" s="3233"/>
      <c r="L74" s="3233"/>
      <c r="M74" s="3228">
        <f>M67+M72</f>
        <v>0</v>
      </c>
      <c r="N74" s="3229">
        <f>N67+N72</f>
        <v>0</v>
      </c>
    </row>
    <row r="75" spans="1:15" ht="12.75" customHeight="1">
      <c r="A75" s="366"/>
      <c r="B75" s="311"/>
      <c r="C75" s="562"/>
      <c r="D75" s="563"/>
      <c r="E75" s="3232"/>
      <c r="F75" s="3232"/>
      <c r="G75" s="3232"/>
      <c r="H75" s="3232"/>
      <c r="I75" s="3233"/>
      <c r="J75" s="3233"/>
      <c r="K75" s="3233"/>
      <c r="L75" s="3233"/>
      <c r="M75" s="3197"/>
      <c r="N75" s="3234"/>
    </row>
    <row r="76" spans="1:15" ht="12.75" customHeight="1" thickBot="1">
      <c r="A76" s="366"/>
      <c r="B76" s="311"/>
      <c r="C76" s="562"/>
      <c r="D76" s="563"/>
      <c r="E76" s="3232"/>
      <c r="F76" s="3232"/>
      <c r="G76" s="3232"/>
      <c r="H76" s="3232"/>
      <c r="I76" s="3233"/>
      <c r="J76" s="3233"/>
      <c r="K76" s="3233"/>
      <c r="L76" s="3233"/>
      <c r="M76" s="3197"/>
      <c r="N76" s="3234"/>
    </row>
    <row r="77" spans="1:15" s="3" customFormat="1" ht="12.75" customHeight="1" thickBot="1">
      <c r="A77" s="362"/>
      <c r="B77" s="308" t="s">
        <v>2320</v>
      </c>
      <c r="C77" s="308"/>
      <c r="D77" s="393"/>
      <c r="E77" s="3124"/>
      <c r="F77" s="3124"/>
      <c r="G77" s="3124"/>
      <c r="H77" s="3124"/>
      <c r="I77" s="3197"/>
      <c r="J77" s="3222"/>
      <c r="K77" s="3223"/>
      <c r="L77" s="3223"/>
      <c r="M77" s="3237"/>
      <c r="N77" s="2978"/>
    </row>
    <row r="78" spans="1:15" ht="12.75" customHeight="1" thickTop="1" thickBot="1">
      <c r="A78" s="372"/>
      <c r="B78" s="566"/>
      <c r="C78" s="566"/>
      <c r="D78" s="544"/>
      <c r="E78" s="1107"/>
      <c r="F78" s="1107"/>
      <c r="G78" s="1107"/>
      <c r="H78" s="1107"/>
      <c r="I78" s="1108"/>
      <c r="J78" s="1109"/>
      <c r="K78" s="1109"/>
      <c r="L78" s="1109"/>
      <c r="M78" s="1110"/>
      <c r="N78" s="1111"/>
    </row>
    <row r="79" spans="1:15" ht="12.75" customHeight="1">
      <c r="A79" s="34"/>
      <c r="B79" s="134"/>
      <c r="C79" s="134"/>
      <c r="D79" s="9"/>
      <c r="E79" s="9"/>
      <c r="F79" s="9"/>
      <c r="G79" s="9"/>
      <c r="H79" s="9"/>
      <c r="K79" s="567"/>
      <c r="L79" s="567"/>
      <c r="M79" s="537"/>
      <c r="N79" s="217"/>
    </row>
    <row r="80" spans="1:15" ht="12.75" customHeight="1">
      <c r="A80" s="2101" t="s">
        <v>2084</v>
      </c>
      <c r="B80" s="2101"/>
      <c r="C80" s="2101"/>
      <c r="O80" s="50"/>
    </row>
    <row r="81" spans="1:3" ht="12.75" customHeight="1">
      <c r="A81" s="168">
        <v>1</v>
      </c>
      <c r="B81" s="1301" t="s">
        <v>2226</v>
      </c>
      <c r="C81" s="1357"/>
    </row>
    <row r="82" spans="1:3" ht="12.75" customHeight="1">
      <c r="A82" s="4">
        <v>2</v>
      </c>
      <c r="B82" s="1" t="s">
        <v>2321</v>
      </c>
    </row>
    <row r="83" spans="1:3" ht="12.75" customHeight="1">
      <c r="A83" s="4">
        <v>3</v>
      </c>
      <c r="B83" s="11" t="s">
        <v>2088</v>
      </c>
    </row>
  </sheetData>
  <mergeCells count="13">
    <mergeCell ref="A80:C80"/>
    <mergeCell ref="E7:E8"/>
    <mergeCell ref="A2:N2"/>
    <mergeCell ref="B45:D45"/>
    <mergeCell ref="K7:L7"/>
    <mergeCell ref="M7:M8"/>
    <mergeCell ref="A7:D8"/>
    <mergeCell ref="A9:D9"/>
    <mergeCell ref="I7:I8"/>
    <mergeCell ref="A4:N4"/>
    <mergeCell ref="F7:F8"/>
    <mergeCell ref="G7:G8"/>
    <mergeCell ref="H7:H8"/>
  </mergeCells>
  <hyperlinks>
    <hyperlink ref="P1" location="Content!A1" display="Content" xr:uid="{3567FBD4-22CE-40FB-BCE3-9722529DF541}"/>
    <hyperlink ref="P2" location="'P4 E2 - SFP - Asset'!A1" display="SFP-Asset" xr:uid="{81A8BE1C-F1ED-4837-BC7D-B93059C504B8}"/>
    <hyperlink ref="P3" location="'P5 E2 - SFP - Liab, NW '!A1" display="SFP-Liab and NW" xr:uid="{CEC36F6C-0376-4B2B-87CD-51701033ABA6}"/>
    <hyperlink ref="P4" location="'P6 E3 - SCI'!A1" display="SCI" xr:uid="{74C3496A-234C-48FE-BFED-51A511B5B76B}"/>
  </hyperlinks>
  <printOptions horizontalCentered="1"/>
  <pageMargins left="0.2" right="0.2" top="1.25" bottom="0.75" header="0.3" footer="0.3"/>
  <pageSetup paperSize="5" scale="74" fitToHeight="0"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29">
    <tabColor rgb="FFFF99CC"/>
    <pageSetUpPr fitToPage="1"/>
  </sheetPr>
  <dimension ref="A1:Y25"/>
  <sheetViews>
    <sheetView showGridLines="0" topLeftCell="K1" zoomScale="90" zoomScaleNormal="90" zoomScaleSheetLayoutView="75" zoomScalePageLayoutView="50" workbookViewId="0">
      <selection activeCell="P1" sqref="P1"/>
    </sheetView>
  </sheetViews>
  <sheetFormatPr defaultColWidth="9.140625" defaultRowHeight="12.75" customHeight="1"/>
  <cols>
    <col min="1" max="1" width="4.28515625" style="1" customWidth="1"/>
    <col min="2" max="2" width="48.42578125" style="1" customWidth="1"/>
    <col min="3" max="6" width="15.42578125" style="1" customWidth="1"/>
    <col min="7" max="8" width="23.5703125" style="1" customWidth="1"/>
    <col min="9" max="9" width="17.7109375" style="23" customWidth="1"/>
    <col min="10" max="10" width="22.85546875" style="6" customWidth="1"/>
    <col min="11" max="11" width="23" style="6" customWidth="1"/>
    <col min="12" max="12" width="21.7109375" style="2" customWidth="1"/>
    <col min="13" max="13" width="18.42578125" style="5" customWidth="1"/>
    <col min="14" max="14" width="22.7109375" style="2" customWidth="1"/>
    <col min="15" max="15" width="4.28515625" style="1" customWidth="1"/>
    <col min="16" max="16" width="20.7109375" style="1" bestFit="1" customWidth="1"/>
    <col min="17" max="17" width="9.140625" style="1" customWidth="1"/>
    <col min="18" max="18" width="11.5703125" style="1" bestFit="1" customWidth="1"/>
    <col min="19" max="16384" width="9.140625" style="1"/>
  </cols>
  <sheetData>
    <row r="1" spans="1:25" s="30" customFormat="1" ht="14.1" customHeight="1" thickTop="1" thickBot="1">
      <c r="I1" s="267"/>
      <c r="J1" s="554"/>
      <c r="K1" s="554"/>
      <c r="L1" s="215"/>
      <c r="M1" s="555"/>
      <c r="N1" s="215"/>
      <c r="O1" s="143"/>
      <c r="P1" s="865" t="s">
        <v>263</v>
      </c>
    </row>
    <row r="2" spans="1:25" s="30" customFormat="1" ht="14.1" customHeight="1" thickTop="1" thickBot="1">
      <c r="A2" s="1961" t="s">
        <v>594</v>
      </c>
      <c r="B2" s="1961"/>
      <c r="C2" s="1961"/>
      <c r="D2" s="1961"/>
      <c r="E2" s="1961"/>
      <c r="F2" s="1961"/>
      <c r="G2" s="1961"/>
      <c r="H2" s="1961"/>
      <c r="I2" s="1961"/>
      <c r="J2" s="1961"/>
      <c r="K2" s="1961"/>
      <c r="L2" s="1961"/>
      <c r="M2" s="1961"/>
      <c r="N2" s="1961"/>
      <c r="O2" s="63"/>
      <c r="P2" s="865" t="s">
        <v>2040</v>
      </c>
      <c r="Q2" s="63"/>
      <c r="R2" s="63"/>
      <c r="S2" s="63"/>
      <c r="T2" s="63"/>
      <c r="U2" s="63"/>
      <c r="V2" s="63"/>
      <c r="W2" s="63"/>
      <c r="X2" s="63"/>
      <c r="Y2" s="63"/>
    </row>
    <row r="3" spans="1:25" s="30" customFormat="1" ht="14.1" customHeight="1" thickTop="1" thickBot="1">
      <c r="B3" s="31"/>
      <c r="C3" s="31"/>
      <c r="D3" s="31"/>
      <c r="E3" s="31"/>
      <c r="F3" s="31"/>
      <c r="G3" s="31"/>
      <c r="H3" s="31"/>
      <c r="I3" s="31"/>
      <c r="J3" s="31"/>
      <c r="K3" s="31"/>
      <c r="L3" s="31"/>
      <c r="M3" s="31"/>
      <c r="N3" s="31"/>
      <c r="O3" s="63"/>
      <c r="P3" s="865" t="s">
        <v>2041</v>
      </c>
      <c r="Q3" s="63"/>
      <c r="R3" s="63"/>
      <c r="S3" s="63"/>
      <c r="T3" s="63"/>
      <c r="U3" s="63"/>
      <c r="V3" s="63"/>
      <c r="W3" s="63"/>
      <c r="X3" s="63"/>
      <c r="Y3" s="63"/>
    </row>
    <row r="4" spans="1:25" s="30" customFormat="1" ht="14.1" customHeight="1" thickTop="1" thickBot="1">
      <c r="A4" s="2010" t="s">
        <v>2322</v>
      </c>
      <c r="B4" s="1960"/>
      <c r="C4" s="1960"/>
      <c r="D4" s="1960"/>
      <c r="E4" s="1960"/>
      <c r="F4" s="1960"/>
      <c r="G4" s="1960"/>
      <c r="H4" s="1960"/>
      <c r="I4" s="1960"/>
      <c r="J4" s="1960"/>
      <c r="K4" s="1960"/>
      <c r="L4" s="1960"/>
      <c r="M4" s="1960"/>
      <c r="N4" s="1960"/>
      <c r="O4" s="63"/>
      <c r="P4" s="865" t="s">
        <v>2043</v>
      </c>
      <c r="Q4" s="63"/>
      <c r="R4" s="63"/>
      <c r="S4" s="63"/>
      <c r="T4" s="63"/>
      <c r="U4" s="63"/>
      <c r="V4" s="63"/>
      <c r="W4" s="63"/>
      <c r="X4" s="63"/>
    </row>
    <row r="5" spans="1:25" s="30" customFormat="1" ht="14.1" customHeight="1" thickTop="1">
      <c r="I5" s="267"/>
      <c r="J5" s="554"/>
      <c r="K5" s="554"/>
      <c r="L5" s="215"/>
      <c r="M5" s="555"/>
      <c r="N5" s="215"/>
    </row>
    <row r="6" spans="1:25" ht="14.1" customHeight="1" thickBot="1">
      <c r="I6" s="4"/>
      <c r="J6" s="567"/>
      <c r="K6" s="567"/>
      <c r="L6" s="217"/>
      <c r="M6" s="537"/>
      <c r="N6" s="217"/>
    </row>
    <row r="7" spans="1:25" s="59" customFormat="1" ht="24.75" customHeight="1">
      <c r="A7" s="3243" t="s">
        <v>2323</v>
      </c>
      <c r="B7" s="2916"/>
      <c r="C7" s="2865" t="s">
        <v>2324</v>
      </c>
      <c r="D7" s="2865" t="s">
        <v>2304</v>
      </c>
      <c r="E7" s="2865" t="s">
        <v>2105</v>
      </c>
      <c r="F7" s="3200" t="s">
        <v>2106</v>
      </c>
      <c r="G7" s="2916" t="s">
        <v>2325</v>
      </c>
      <c r="H7" s="3244" t="s">
        <v>2326</v>
      </c>
      <c r="I7" s="2866" t="s">
        <v>2327</v>
      </c>
      <c r="J7" s="3245" t="s">
        <v>1366</v>
      </c>
      <c r="K7" s="3245"/>
      <c r="L7" s="2914" t="s">
        <v>2328</v>
      </c>
      <c r="M7" s="3246" t="s">
        <v>2329</v>
      </c>
      <c r="N7" s="3247" t="s">
        <v>2021</v>
      </c>
    </row>
    <row r="8" spans="1:25" s="59" customFormat="1" ht="24.75" customHeight="1">
      <c r="A8" s="3248"/>
      <c r="B8" s="2931"/>
      <c r="C8" s="2875"/>
      <c r="D8" s="2875"/>
      <c r="E8" s="2875"/>
      <c r="F8" s="3205"/>
      <c r="G8" s="2931"/>
      <c r="H8" s="3249"/>
      <c r="I8" s="2589"/>
      <c r="J8" s="3250" t="s">
        <v>2330</v>
      </c>
      <c r="K8" s="3250" t="s">
        <v>2098</v>
      </c>
      <c r="L8" s="2929"/>
      <c r="M8" s="3251"/>
      <c r="N8" s="3252"/>
    </row>
    <row r="9" spans="1:25" ht="12.75" customHeight="1" thickBot="1">
      <c r="A9" s="3253" t="s">
        <v>1534</v>
      </c>
      <c r="B9" s="3254"/>
      <c r="C9" s="3255" t="s">
        <v>1535</v>
      </c>
      <c r="D9" s="3255" t="s">
        <v>1682</v>
      </c>
      <c r="E9" s="3255" t="s">
        <v>1539</v>
      </c>
      <c r="F9" s="3255" t="s">
        <v>1540</v>
      </c>
      <c r="G9" s="2882" t="s">
        <v>1541</v>
      </c>
      <c r="H9" s="3216" t="s">
        <v>1542</v>
      </c>
      <c r="I9" s="2882" t="s">
        <v>1543</v>
      </c>
      <c r="J9" s="3215" t="s">
        <v>1544</v>
      </c>
      <c r="K9" s="3215" t="s">
        <v>1545</v>
      </c>
      <c r="L9" s="2882" t="s">
        <v>1546</v>
      </c>
      <c r="M9" s="3256" t="s">
        <v>1547</v>
      </c>
      <c r="N9" s="3257" t="s">
        <v>1548</v>
      </c>
      <c r="O9" s="3"/>
    </row>
    <row r="10" spans="1:25" ht="12.75" customHeight="1">
      <c r="A10" s="1237" t="s">
        <v>352</v>
      </c>
      <c r="B10" s="1238"/>
      <c r="C10" s="2886"/>
      <c r="D10" s="2886"/>
      <c r="E10" s="2886"/>
      <c r="F10" s="2886"/>
      <c r="G10" s="3218"/>
      <c r="H10" s="3218"/>
      <c r="I10" s="3219"/>
      <c r="J10" s="3220"/>
      <c r="K10" s="3220"/>
      <c r="L10" s="2887"/>
      <c r="M10" s="3218"/>
      <c r="N10" s="3221"/>
    </row>
    <row r="11" spans="1:25" ht="12.75" customHeight="1">
      <c r="A11" s="268"/>
      <c r="B11" s="576" t="s">
        <v>2331</v>
      </c>
      <c r="C11" s="3258"/>
      <c r="D11" s="3258"/>
      <c r="E11" s="3258"/>
      <c r="F11" s="3258"/>
      <c r="G11" s="3182"/>
      <c r="H11" s="3182"/>
      <c r="I11" s="3222"/>
      <c r="J11" s="3223"/>
      <c r="K11" s="3223"/>
      <c r="L11" s="3222"/>
      <c r="M11" s="3222"/>
      <c r="N11" s="2972"/>
    </row>
    <row r="12" spans="1:25" ht="12.75" customHeight="1">
      <c r="A12" s="577" t="s">
        <v>534</v>
      </c>
      <c r="B12" s="579"/>
      <c r="C12" s="580"/>
      <c r="D12" s="580"/>
      <c r="E12" s="580"/>
      <c r="F12" s="580"/>
      <c r="G12" s="581"/>
      <c r="H12" s="581"/>
      <c r="I12" s="581"/>
      <c r="J12" s="581"/>
      <c r="K12" s="581"/>
      <c r="L12" s="581"/>
      <c r="M12" s="581"/>
      <c r="N12" s="402"/>
    </row>
    <row r="13" spans="1:25" ht="12.75" customHeight="1">
      <c r="A13" s="577" t="s">
        <v>536</v>
      </c>
      <c r="B13" s="582"/>
      <c r="C13" s="583"/>
      <c r="D13" s="583"/>
      <c r="E13" s="583"/>
      <c r="F13" s="583"/>
      <c r="G13" s="584"/>
      <c r="H13" s="584"/>
      <c r="I13" s="584"/>
      <c r="J13" s="584"/>
      <c r="K13" s="584"/>
      <c r="L13" s="584"/>
      <c r="M13" s="584"/>
      <c r="N13" s="403"/>
    </row>
    <row r="14" spans="1:25" ht="12.75" customHeight="1">
      <c r="A14" s="577" t="s">
        <v>538</v>
      </c>
      <c r="B14" s="582"/>
      <c r="C14" s="583"/>
      <c r="D14" s="583"/>
      <c r="E14" s="583"/>
      <c r="F14" s="583"/>
      <c r="G14" s="584"/>
      <c r="H14" s="584"/>
      <c r="I14" s="584"/>
      <c r="J14" s="584"/>
      <c r="K14" s="584"/>
      <c r="L14" s="584"/>
      <c r="M14" s="584"/>
      <c r="N14" s="403"/>
    </row>
    <row r="15" spans="1:25" ht="12.75" customHeight="1">
      <c r="A15" s="577" t="s">
        <v>601</v>
      </c>
      <c r="B15" s="582"/>
      <c r="C15" s="583"/>
      <c r="D15" s="583"/>
      <c r="E15" s="583"/>
      <c r="F15" s="583"/>
      <c r="G15" s="584"/>
      <c r="H15" s="584"/>
      <c r="I15" s="584"/>
      <c r="J15" s="584"/>
      <c r="K15" s="584"/>
      <c r="L15" s="584"/>
      <c r="M15" s="584"/>
      <c r="N15" s="403"/>
    </row>
    <row r="16" spans="1:25" ht="12.75" customHeight="1">
      <c r="A16" s="577" t="s">
        <v>545</v>
      </c>
      <c r="B16" s="582"/>
      <c r="C16" s="583"/>
      <c r="D16" s="583"/>
      <c r="E16" s="583"/>
      <c r="F16" s="583"/>
      <c r="G16" s="584"/>
      <c r="H16" s="584"/>
      <c r="I16" s="584"/>
      <c r="J16" s="584"/>
      <c r="K16" s="584"/>
      <c r="L16" s="584"/>
      <c r="M16" s="584"/>
      <c r="N16" s="403"/>
    </row>
    <row r="17" spans="1:14" ht="12.75" customHeight="1">
      <c r="A17" s="577" t="s">
        <v>552</v>
      </c>
      <c r="B17" s="582"/>
      <c r="C17" s="583"/>
      <c r="D17" s="583"/>
      <c r="E17" s="583"/>
      <c r="F17" s="583"/>
      <c r="G17" s="584"/>
      <c r="H17" s="584"/>
      <c r="I17" s="584"/>
      <c r="J17" s="584"/>
      <c r="K17" s="584"/>
      <c r="L17" s="584"/>
      <c r="M17" s="584"/>
      <c r="N17" s="403"/>
    </row>
    <row r="18" spans="1:14" ht="12.75" customHeight="1">
      <c r="A18" s="577" t="s">
        <v>554</v>
      </c>
      <c r="B18" s="582"/>
      <c r="C18" s="583"/>
      <c r="D18" s="583"/>
      <c r="E18" s="583"/>
      <c r="F18" s="583"/>
      <c r="G18" s="584"/>
      <c r="H18" s="584"/>
      <c r="I18" s="584"/>
      <c r="J18" s="584"/>
      <c r="K18" s="584"/>
      <c r="L18" s="584"/>
      <c r="M18" s="584"/>
      <c r="N18" s="403"/>
    </row>
    <row r="19" spans="1:14" ht="12.75" customHeight="1">
      <c r="A19" s="268"/>
      <c r="B19" s="578"/>
      <c r="C19" s="2944"/>
      <c r="D19" s="2944"/>
      <c r="E19" s="2944"/>
      <c r="F19" s="2944"/>
      <c r="G19" s="3231"/>
      <c r="H19" s="3231"/>
      <c r="I19" s="3259"/>
      <c r="J19" s="3260"/>
      <c r="K19" s="3260"/>
      <c r="L19" s="2892"/>
      <c r="M19" s="3231"/>
      <c r="N19" s="2993"/>
    </row>
    <row r="20" spans="1:14" ht="12.75" customHeight="1" thickBot="1">
      <c r="A20" s="270"/>
      <c r="B20" s="544"/>
      <c r="C20" s="1107"/>
      <c r="D20" s="1107"/>
      <c r="E20" s="1107"/>
      <c r="F20" s="1107"/>
      <c r="G20" s="1112"/>
      <c r="H20" s="1112"/>
      <c r="I20" s="1113"/>
      <c r="J20" s="1114"/>
      <c r="K20" s="1114"/>
      <c r="L20" s="1095"/>
      <c r="M20" s="1112"/>
      <c r="N20" s="1111"/>
    </row>
    <row r="21" spans="1:14" ht="27" customHeight="1" thickBot="1">
      <c r="A21" s="3261" t="s">
        <v>2332</v>
      </c>
      <c r="B21" s="3262"/>
      <c r="C21" s="3263"/>
      <c r="D21" s="3263"/>
      <c r="E21" s="3263"/>
      <c r="F21" s="3263"/>
      <c r="G21" s="3264"/>
      <c r="H21" s="3264"/>
      <c r="I21" s="3265"/>
      <c r="J21" s="3266"/>
      <c r="K21" s="3266"/>
      <c r="L21" s="3267"/>
      <c r="M21" s="3268"/>
      <c r="N21" s="3269"/>
    </row>
    <row r="23" spans="1:14" ht="12.75" customHeight="1">
      <c r="A23" s="2101" t="s">
        <v>2084</v>
      </c>
      <c r="B23" s="2101"/>
      <c r="C23" s="2101"/>
      <c r="D23" s="329"/>
      <c r="E23" s="329"/>
      <c r="F23" s="329"/>
    </row>
    <row r="24" spans="1:14" ht="12.75" customHeight="1">
      <c r="A24" s="168">
        <v>1</v>
      </c>
      <c r="B24" s="1301" t="s">
        <v>2226</v>
      </c>
      <c r="C24" s="1357"/>
      <c r="D24" s="1357"/>
      <c r="E24" s="1357"/>
      <c r="F24" s="1357"/>
    </row>
    <row r="25" spans="1:14" ht="12.75" customHeight="1">
      <c r="A25" s="1">
        <v>2</v>
      </c>
      <c r="B25" s="1" t="s">
        <v>2321</v>
      </c>
    </row>
  </sheetData>
  <mergeCells count="17">
    <mergeCell ref="A2:N2"/>
    <mergeCell ref="A9:B9"/>
    <mergeCell ref="J7:K7"/>
    <mergeCell ref="N7:N8"/>
    <mergeCell ref="H7:H8"/>
    <mergeCell ref="A7:B8"/>
    <mergeCell ref="A4:N4"/>
    <mergeCell ref="C7:C8"/>
    <mergeCell ref="G7:G8"/>
    <mergeCell ref="I7:I8"/>
    <mergeCell ref="L7:L8"/>
    <mergeCell ref="M7:M8"/>
    <mergeCell ref="D7:D8"/>
    <mergeCell ref="E7:E8"/>
    <mergeCell ref="F7:F8"/>
    <mergeCell ref="A23:C23"/>
    <mergeCell ref="A21:B21"/>
  </mergeCells>
  <hyperlinks>
    <hyperlink ref="P1" location="Content!A1" display="Content" xr:uid="{13293B80-1C7D-42DE-AE73-82116E537EEE}"/>
    <hyperlink ref="P2" location="'P4 E2 - SFP - Asset'!A1" display="SFP-Asset" xr:uid="{497FBC96-00F8-4990-80EB-514592DB6722}"/>
    <hyperlink ref="P3" location="'P5 E2 - SFP - Liab, NW '!A1" display="SFP-Liab and NW" xr:uid="{92E731F2-B489-4E08-8EE5-B2870ACE1AD1}"/>
    <hyperlink ref="P4" location="'P6 E3 - SCI'!A1" display="SCI" xr:uid="{54D1B544-44FD-4856-989E-59D95629B8C9}"/>
  </hyperlinks>
  <printOptions horizontalCentered="1"/>
  <pageMargins left="0.2" right="0.2" top="1.25" bottom="0.75" header="0.3" footer="0.3"/>
  <pageSetup paperSize="5" scale="60" fitToHeight="0"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30">
    <tabColor rgb="FFFF99CC"/>
    <pageSetUpPr fitToPage="1"/>
  </sheetPr>
  <dimension ref="A1:R43"/>
  <sheetViews>
    <sheetView showGridLines="0" topLeftCell="E1" zoomScale="90" zoomScaleNormal="90" zoomScaleSheetLayoutView="75" zoomScalePageLayoutView="50" workbookViewId="0">
      <selection activeCell="R2" sqref="R2"/>
    </sheetView>
  </sheetViews>
  <sheetFormatPr defaultColWidth="9.140625" defaultRowHeight="12.75" customHeight="1"/>
  <cols>
    <col min="1" max="1" width="2.85546875" style="1" customWidth="1"/>
    <col min="2" max="2" width="3.140625" style="1" customWidth="1"/>
    <col min="3" max="3" width="45.140625" style="1" customWidth="1"/>
    <col min="4" max="4" width="13.5703125" style="1" customWidth="1"/>
    <col min="5" max="7" width="11.140625" style="1" customWidth="1"/>
    <col min="8" max="8" width="6.7109375" style="1" customWidth="1"/>
    <col min="9" max="9" width="8.42578125" style="1" customWidth="1"/>
    <col min="10" max="10" width="11" style="1" customWidth="1"/>
    <col min="11" max="11" width="11.42578125" style="1" customWidth="1"/>
    <col min="12" max="12" width="10.7109375" style="1" customWidth="1"/>
    <col min="13" max="13" width="13.5703125" style="1" customWidth="1"/>
    <col min="14" max="14" width="15.5703125" style="1" customWidth="1"/>
    <col min="15" max="15" width="15" style="1" customWidth="1"/>
    <col min="16" max="16" width="12.28515625" style="1" customWidth="1"/>
    <col min="17" max="17" width="6.140625" style="1" customWidth="1"/>
    <col min="18" max="18" width="25.85546875" style="1" bestFit="1" customWidth="1"/>
    <col min="19" max="16384" width="9.140625" style="1"/>
  </cols>
  <sheetData>
    <row r="1" spans="1:18" s="30" customFormat="1" ht="15.2" customHeight="1" thickTop="1" thickBot="1">
      <c r="Q1" s="143"/>
      <c r="R1" s="865" t="s">
        <v>263</v>
      </c>
    </row>
    <row r="2" spans="1:18" s="30" customFormat="1" ht="15.2" customHeight="1" thickTop="1" thickBot="1">
      <c r="C2" s="1961" t="s">
        <v>594</v>
      </c>
      <c r="D2" s="1961"/>
      <c r="E2" s="1961"/>
      <c r="F2" s="1961"/>
      <c r="G2" s="1961"/>
      <c r="H2" s="1961"/>
      <c r="I2" s="1961"/>
      <c r="J2" s="1961"/>
      <c r="K2" s="1961"/>
      <c r="L2" s="1961"/>
      <c r="M2" s="1961"/>
      <c r="N2" s="1961"/>
      <c r="O2" s="1961"/>
      <c r="P2" s="1961"/>
      <c r="R2" s="865" t="s">
        <v>2040</v>
      </c>
    </row>
    <row r="3" spans="1:18" s="30" customFormat="1" ht="15.2" customHeight="1" thickTop="1" thickBot="1">
      <c r="C3" s="31"/>
      <c r="D3" s="31"/>
      <c r="E3" s="31"/>
      <c r="F3" s="31"/>
      <c r="G3" s="31"/>
      <c r="H3" s="31"/>
      <c r="I3" s="31"/>
      <c r="J3" s="31"/>
      <c r="K3" s="31"/>
      <c r="L3" s="31"/>
      <c r="M3" s="31"/>
      <c r="N3" s="31"/>
      <c r="O3" s="31"/>
      <c r="P3" s="31"/>
      <c r="R3" s="865" t="s">
        <v>2041</v>
      </c>
    </row>
    <row r="4" spans="1:18" s="30" customFormat="1" ht="15.2" customHeight="1" thickTop="1" thickBot="1">
      <c r="A4" s="1960" t="s">
        <v>2333</v>
      </c>
      <c r="B4" s="1960"/>
      <c r="C4" s="1960"/>
      <c r="D4" s="1960"/>
      <c r="E4" s="1960"/>
      <c r="F4" s="1960"/>
      <c r="G4" s="1960"/>
      <c r="H4" s="1960"/>
      <c r="I4" s="1960"/>
      <c r="J4" s="1960"/>
      <c r="K4" s="1960"/>
      <c r="L4" s="1960"/>
      <c r="M4" s="1960"/>
      <c r="N4" s="1960"/>
      <c r="O4" s="1960"/>
      <c r="P4" s="1960"/>
      <c r="R4" s="865" t="s">
        <v>2043</v>
      </c>
    </row>
    <row r="5" spans="1:18" s="30" customFormat="1" ht="14.1" customHeight="1" thickTop="1"/>
    <row r="6" spans="1:18" ht="14.1" customHeight="1" thickBot="1"/>
    <row r="7" spans="1:18" s="4" customFormat="1" ht="12.75" customHeight="1">
      <c r="A7" s="3112" t="s">
        <v>1304</v>
      </c>
      <c r="B7" s="3270"/>
      <c r="C7" s="3270"/>
      <c r="D7" s="2865" t="s">
        <v>2324</v>
      </c>
      <c r="E7" s="3113" t="s">
        <v>1366</v>
      </c>
      <c r="F7" s="3113"/>
      <c r="G7" s="3113"/>
      <c r="H7" s="3113" t="s">
        <v>2249</v>
      </c>
      <c r="I7" s="3113"/>
      <c r="J7" s="3113"/>
      <c r="K7" s="3026" t="s">
        <v>2250</v>
      </c>
      <c r="L7" s="3026" t="s">
        <v>2334</v>
      </c>
      <c r="M7" s="2866" t="s">
        <v>2253</v>
      </c>
      <c r="N7" s="3271" t="s">
        <v>2060</v>
      </c>
      <c r="O7" s="2866" t="s">
        <v>2254</v>
      </c>
      <c r="P7" s="2918" t="s">
        <v>2096</v>
      </c>
    </row>
    <row r="8" spans="1:18" s="4" customFormat="1" ht="12.75" customHeight="1">
      <c r="A8" s="3272"/>
      <c r="B8" s="3273"/>
      <c r="C8" s="3273"/>
      <c r="D8" s="2093"/>
      <c r="E8" s="3114"/>
      <c r="F8" s="3114"/>
      <c r="G8" s="3114"/>
      <c r="H8" s="3038" t="s">
        <v>2255</v>
      </c>
      <c r="I8" s="3114" t="s">
        <v>2256</v>
      </c>
      <c r="J8" s="3114"/>
      <c r="K8" s="2924"/>
      <c r="L8" s="2924"/>
      <c r="M8" s="1998"/>
      <c r="N8" s="3038" t="s">
        <v>2259</v>
      </c>
      <c r="O8" s="1998"/>
      <c r="P8" s="2105"/>
    </row>
    <row r="9" spans="1:18" s="4" customFormat="1" ht="12.75" customHeight="1">
      <c r="A9" s="3272"/>
      <c r="B9" s="3273"/>
      <c r="C9" s="3273"/>
      <c r="D9" s="2093"/>
      <c r="E9" s="3114" t="s">
        <v>2260</v>
      </c>
      <c r="F9" s="3114" t="s">
        <v>2261</v>
      </c>
      <c r="G9" s="3114" t="s">
        <v>2098</v>
      </c>
      <c r="H9" s="1998"/>
      <c r="I9" s="2924" t="s">
        <v>2262</v>
      </c>
      <c r="J9" s="2924" t="s">
        <v>2263</v>
      </c>
      <c r="K9" s="2924"/>
      <c r="L9" s="2924"/>
      <c r="M9" s="1998"/>
      <c r="N9" s="2104"/>
      <c r="O9" s="1998"/>
      <c r="P9" s="2105"/>
    </row>
    <row r="10" spans="1:18" s="4" customFormat="1" ht="12.75" customHeight="1">
      <c r="A10" s="3272"/>
      <c r="B10" s="3273"/>
      <c r="C10" s="3273"/>
      <c r="D10" s="2875"/>
      <c r="E10" s="3114"/>
      <c r="F10" s="3114"/>
      <c r="G10" s="3114"/>
      <c r="H10" s="2589"/>
      <c r="I10" s="2924"/>
      <c r="J10" s="2924"/>
      <c r="K10" s="2924"/>
      <c r="L10" s="2924"/>
      <c r="M10" s="2589"/>
      <c r="N10" s="2931"/>
      <c r="O10" s="2589"/>
      <c r="P10" s="2932"/>
    </row>
    <row r="11" spans="1:18" s="22" customFormat="1" ht="12.75" customHeight="1" thickBot="1">
      <c r="A11" s="3115">
        <v>-1</v>
      </c>
      <c r="B11" s="3116"/>
      <c r="C11" s="3116"/>
      <c r="D11" s="3117">
        <v>-2</v>
      </c>
      <c r="E11" s="3117">
        <v>-3</v>
      </c>
      <c r="F11" s="3117">
        <v>-4</v>
      </c>
      <c r="G11" s="3117">
        <v>-5</v>
      </c>
      <c r="H11" s="3117">
        <v>-6</v>
      </c>
      <c r="I11" s="3117">
        <v>-7</v>
      </c>
      <c r="J11" s="3117">
        <v>-8</v>
      </c>
      <c r="K11" s="3117">
        <v>-9</v>
      </c>
      <c r="L11" s="3117">
        <v>-10</v>
      </c>
      <c r="M11" s="3117">
        <v>-11</v>
      </c>
      <c r="N11" s="3274">
        <v>-12</v>
      </c>
      <c r="O11" s="3274">
        <v>-13</v>
      </c>
      <c r="P11" s="3275">
        <v>-14</v>
      </c>
    </row>
    <row r="12" spans="1:18" ht="12.75" customHeight="1">
      <c r="A12" s="1237"/>
      <c r="B12" s="1265"/>
      <c r="C12" s="1238"/>
      <c r="D12" s="2886"/>
      <c r="E12" s="2886"/>
      <c r="F12" s="2886"/>
      <c r="G12" s="2886"/>
      <c r="H12" s="2886"/>
      <c r="I12" s="2886"/>
      <c r="J12" s="2886"/>
      <c r="K12" s="2886"/>
      <c r="L12" s="2886"/>
      <c r="M12" s="2886"/>
      <c r="N12" s="2886"/>
      <c r="O12" s="2886"/>
      <c r="P12" s="2888"/>
    </row>
    <row r="13" spans="1:18" s="59" customFormat="1" ht="12.75" customHeight="1">
      <c r="A13" s="538" t="s">
        <v>532</v>
      </c>
      <c r="B13" s="514" t="s">
        <v>2335</v>
      </c>
      <c r="C13" s="540"/>
      <c r="D13" s="3175"/>
      <c r="E13" s="3175"/>
      <c r="F13" s="3276"/>
      <c r="G13" s="3175"/>
      <c r="H13" s="3175"/>
      <c r="I13" s="3175"/>
      <c r="J13" s="3175"/>
      <c r="K13" s="3175"/>
      <c r="L13" s="3175"/>
      <c r="M13" s="3175"/>
      <c r="N13" s="3175"/>
      <c r="O13" s="3175"/>
      <c r="P13" s="3180"/>
    </row>
    <row r="14" spans="1:18" ht="12.75" customHeight="1">
      <c r="A14" s="541"/>
      <c r="B14" s="587" t="s">
        <v>534</v>
      </c>
      <c r="C14" s="526"/>
      <c r="D14" s="384"/>
      <c r="E14" s="384"/>
      <c r="F14" s="384"/>
      <c r="G14" s="384"/>
      <c r="H14" s="384"/>
      <c r="I14" s="384"/>
      <c r="J14" s="384"/>
      <c r="K14" s="384"/>
      <c r="L14" s="384"/>
      <c r="M14" s="384"/>
      <c r="N14" s="384"/>
      <c r="O14" s="384"/>
      <c r="P14" s="387"/>
    </row>
    <row r="15" spans="1:18" ht="12.75" customHeight="1">
      <c r="A15" s="541"/>
      <c r="B15" s="587" t="s">
        <v>536</v>
      </c>
      <c r="C15" s="527"/>
      <c r="D15" s="399"/>
      <c r="E15" s="399"/>
      <c r="F15" s="399"/>
      <c r="G15" s="399"/>
      <c r="H15" s="399"/>
      <c r="I15" s="399"/>
      <c r="J15" s="399"/>
      <c r="K15" s="399"/>
      <c r="L15" s="399"/>
      <c r="M15" s="399"/>
      <c r="N15" s="389"/>
      <c r="O15" s="399"/>
      <c r="P15" s="391"/>
    </row>
    <row r="16" spans="1:18" ht="12.75" customHeight="1">
      <c r="A16" s="541"/>
      <c r="B16" s="587" t="s">
        <v>538</v>
      </c>
      <c r="C16" s="527"/>
      <c r="D16" s="399"/>
      <c r="E16" s="529"/>
      <c r="F16" s="529"/>
      <c r="G16" s="529"/>
      <c r="H16" s="399"/>
      <c r="I16" s="399"/>
      <c r="J16" s="389"/>
      <c r="K16" s="389"/>
      <c r="L16" s="389"/>
      <c r="M16" s="389"/>
      <c r="N16" s="389"/>
      <c r="O16" s="399"/>
      <c r="P16" s="530"/>
    </row>
    <row r="17" spans="1:16" s="59" customFormat="1" ht="12.75" customHeight="1">
      <c r="A17" s="538"/>
      <c r="B17" s="514" t="s">
        <v>2265</v>
      </c>
      <c r="C17" s="590"/>
      <c r="D17" s="3184"/>
      <c r="E17" s="3184"/>
      <c r="F17" s="3277"/>
      <c r="G17" s="3184"/>
      <c r="H17" s="3184"/>
      <c r="I17" s="3184"/>
      <c r="J17" s="3184"/>
      <c r="K17" s="3184"/>
      <c r="L17" s="3184"/>
      <c r="M17" s="3184"/>
      <c r="N17" s="3184"/>
      <c r="O17" s="3184"/>
      <c r="P17" s="3189"/>
    </row>
    <row r="18" spans="1:16" ht="12.75" customHeight="1">
      <c r="A18" s="541"/>
      <c r="B18" s="587" t="s">
        <v>534</v>
      </c>
      <c r="C18" s="526"/>
      <c r="D18" s="384"/>
      <c r="E18" s="384"/>
      <c r="F18" s="384"/>
      <c r="G18" s="384"/>
      <c r="H18" s="384"/>
      <c r="I18" s="384"/>
      <c r="J18" s="384"/>
      <c r="K18" s="384"/>
      <c r="L18" s="384"/>
      <c r="M18" s="384"/>
      <c r="N18" s="384"/>
      <c r="O18" s="384"/>
      <c r="P18" s="387"/>
    </row>
    <row r="19" spans="1:16" ht="12.75" customHeight="1">
      <c r="A19" s="541"/>
      <c r="B19" s="587" t="s">
        <v>536</v>
      </c>
      <c r="C19" s="527"/>
      <c r="D19" s="399"/>
      <c r="E19" s="399"/>
      <c r="F19" s="399"/>
      <c r="G19" s="399"/>
      <c r="H19" s="399"/>
      <c r="I19" s="399"/>
      <c r="J19" s="399"/>
      <c r="K19" s="399"/>
      <c r="L19" s="399"/>
      <c r="M19" s="399"/>
      <c r="N19" s="389"/>
      <c r="O19" s="399"/>
      <c r="P19" s="391"/>
    </row>
    <row r="20" spans="1:16" ht="12.75" customHeight="1" thickBot="1">
      <c r="A20" s="541"/>
      <c r="B20" s="587" t="s">
        <v>538</v>
      </c>
      <c r="C20" s="527"/>
      <c r="D20" s="399"/>
      <c r="E20" s="529"/>
      <c r="F20" s="529"/>
      <c r="G20" s="529"/>
      <c r="H20" s="399"/>
      <c r="I20" s="399"/>
      <c r="J20" s="389"/>
      <c r="K20" s="389"/>
      <c r="L20" s="389"/>
      <c r="M20" s="389"/>
      <c r="N20" s="389"/>
      <c r="O20" s="399"/>
      <c r="P20" s="530"/>
    </row>
    <row r="21" spans="1:16" s="3" customFormat="1" ht="12.75" customHeight="1">
      <c r="A21" s="588"/>
      <c r="B21" s="589"/>
      <c r="C21" s="563" t="s">
        <v>1424</v>
      </c>
      <c r="D21" s="3232"/>
      <c r="E21" s="3125"/>
      <c r="F21" s="3125"/>
      <c r="G21" s="3125"/>
      <c r="H21" s="3124"/>
      <c r="I21" s="3124"/>
      <c r="J21" s="3124"/>
      <c r="K21" s="3126"/>
      <c r="L21" s="3126"/>
      <c r="M21" s="3126"/>
      <c r="N21" s="3126"/>
      <c r="O21" s="3124"/>
      <c r="P21" s="3128"/>
    </row>
    <row r="22" spans="1:16" ht="12.75" customHeight="1">
      <c r="A22" s="268"/>
      <c r="B22" s="311"/>
      <c r="C22" s="519"/>
      <c r="D22" s="3129"/>
      <c r="E22" s="3130"/>
      <c r="F22" s="3130"/>
      <c r="G22" s="3130"/>
      <c r="H22" s="2889"/>
      <c r="I22" s="2889"/>
      <c r="J22" s="2899"/>
      <c r="K22" s="2893"/>
      <c r="L22" s="2893"/>
      <c r="M22" s="2893"/>
      <c r="N22" s="2893"/>
      <c r="O22" s="2889"/>
      <c r="P22" s="3133"/>
    </row>
    <row r="23" spans="1:16" ht="12.75" customHeight="1">
      <c r="A23" s="268"/>
      <c r="B23" s="311"/>
      <c r="C23" s="519"/>
      <c r="D23" s="3129"/>
      <c r="E23" s="3130"/>
      <c r="F23" s="3130"/>
      <c r="G23" s="3130"/>
      <c r="H23" s="2889"/>
      <c r="I23" s="2889"/>
      <c r="J23" s="2899"/>
      <c r="K23" s="2899"/>
      <c r="L23" s="2899"/>
      <c r="M23" s="2899"/>
      <c r="N23" s="2899"/>
      <c r="O23" s="2889"/>
      <c r="P23" s="3133"/>
    </row>
    <row r="24" spans="1:16" s="59" customFormat="1" ht="12.75" customHeight="1">
      <c r="A24" s="538" t="s">
        <v>597</v>
      </c>
      <c r="B24" s="514" t="s">
        <v>1589</v>
      </c>
      <c r="C24" s="540"/>
      <c r="D24" s="3175"/>
      <c r="E24" s="3278"/>
      <c r="F24" s="3278"/>
      <c r="G24" s="3278"/>
      <c r="H24" s="3175"/>
      <c r="I24" s="3175"/>
      <c r="J24" s="3179"/>
      <c r="K24" s="3179"/>
      <c r="L24" s="3179"/>
      <c r="M24" s="3179"/>
      <c r="N24" s="3179"/>
      <c r="O24" s="3175"/>
      <c r="P24" s="3279"/>
    </row>
    <row r="25" spans="1:16" ht="12.75" customHeight="1">
      <c r="A25" s="541"/>
      <c r="B25" s="587" t="s">
        <v>534</v>
      </c>
      <c r="C25" s="526"/>
      <c r="D25" s="384"/>
      <c r="E25" s="384"/>
      <c r="F25" s="384"/>
      <c r="G25" s="384"/>
      <c r="H25" s="384"/>
      <c r="I25" s="384"/>
      <c r="J25" s="384"/>
      <c r="K25" s="384"/>
      <c r="L25" s="384"/>
      <c r="M25" s="384"/>
      <c r="N25" s="384"/>
      <c r="O25" s="384"/>
      <c r="P25" s="387"/>
    </row>
    <row r="26" spans="1:16" ht="12.75" customHeight="1">
      <c r="A26" s="541"/>
      <c r="B26" s="587" t="s">
        <v>536</v>
      </c>
      <c r="C26" s="527"/>
      <c r="D26" s="399"/>
      <c r="E26" s="399"/>
      <c r="F26" s="399"/>
      <c r="G26" s="399"/>
      <c r="H26" s="399"/>
      <c r="I26" s="399"/>
      <c r="J26" s="399"/>
      <c r="K26" s="399"/>
      <c r="L26" s="399"/>
      <c r="M26" s="399"/>
      <c r="N26" s="389"/>
      <c r="O26" s="399"/>
      <c r="P26" s="391"/>
    </row>
    <row r="27" spans="1:16" s="3" customFormat="1" ht="12.75" customHeight="1">
      <c r="A27" s="588"/>
      <c r="B27" s="587" t="s">
        <v>538</v>
      </c>
      <c r="C27" s="527"/>
      <c r="D27" s="399"/>
      <c r="E27" s="529"/>
      <c r="F27" s="529"/>
      <c r="G27" s="529"/>
      <c r="H27" s="399"/>
      <c r="I27" s="399"/>
      <c r="J27" s="389"/>
      <c r="K27" s="389"/>
      <c r="L27" s="389"/>
      <c r="M27" s="389"/>
      <c r="N27" s="389"/>
      <c r="O27" s="399"/>
      <c r="P27" s="530"/>
    </row>
    <row r="28" spans="1:16" s="59" customFormat="1" ht="12.75" customHeight="1">
      <c r="A28" s="538"/>
      <c r="B28" s="514" t="s">
        <v>2265</v>
      </c>
      <c r="C28" s="590"/>
      <c r="D28" s="3184"/>
      <c r="E28" s="3184"/>
      <c r="F28" s="3277"/>
      <c r="G28" s="3184"/>
      <c r="H28" s="3184"/>
      <c r="I28" s="3184"/>
      <c r="J28" s="3184"/>
      <c r="K28" s="3184"/>
      <c r="L28" s="3184"/>
      <c r="M28" s="3184"/>
      <c r="N28" s="3184"/>
      <c r="O28" s="3184"/>
      <c r="P28" s="3189"/>
    </row>
    <row r="29" spans="1:16" ht="12.75" customHeight="1">
      <c r="A29" s="541"/>
      <c r="B29" s="587" t="s">
        <v>534</v>
      </c>
      <c r="C29" s="526"/>
      <c r="D29" s="384"/>
      <c r="E29" s="384"/>
      <c r="F29" s="384"/>
      <c r="G29" s="384"/>
      <c r="H29" s="384"/>
      <c r="I29" s="384"/>
      <c r="J29" s="384"/>
      <c r="K29" s="384"/>
      <c r="L29" s="384"/>
      <c r="M29" s="384"/>
      <c r="N29" s="384"/>
      <c r="O29" s="384"/>
      <c r="P29" s="387"/>
    </row>
    <row r="30" spans="1:16" ht="12.75" customHeight="1">
      <c r="A30" s="541"/>
      <c r="B30" s="587" t="s">
        <v>536</v>
      </c>
      <c r="C30" s="527"/>
      <c r="D30" s="399"/>
      <c r="E30" s="399"/>
      <c r="F30" s="399"/>
      <c r="G30" s="399"/>
      <c r="H30" s="399"/>
      <c r="I30" s="399"/>
      <c r="J30" s="399"/>
      <c r="K30" s="399"/>
      <c r="L30" s="399"/>
      <c r="M30" s="399"/>
      <c r="N30" s="389"/>
      <c r="O30" s="399"/>
      <c r="P30" s="391"/>
    </row>
    <row r="31" spans="1:16" ht="12.75" customHeight="1" thickBot="1">
      <c r="A31" s="541"/>
      <c r="B31" s="587" t="s">
        <v>538</v>
      </c>
      <c r="C31" s="527"/>
      <c r="D31" s="399"/>
      <c r="E31" s="529"/>
      <c r="F31" s="529"/>
      <c r="G31" s="529"/>
      <c r="H31" s="399"/>
      <c r="I31" s="399"/>
      <c r="J31" s="389"/>
      <c r="K31" s="389"/>
      <c r="L31" s="389"/>
      <c r="M31" s="389"/>
      <c r="N31" s="389"/>
      <c r="O31" s="399"/>
      <c r="P31" s="530"/>
    </row>
    <row r="32" spans="1:16" s="3" customFormat="1" ht="12.75" customHeight="1">
      <c r="A32" s="588"/>
      <c r="B32" s="589"/>
      <c r="C32" s="563" t="s">
        <v>1424</v>
      </c>
      <c r="D32" s="3232"/>
      <c r="E32" s="3125"/>
      <c r="F32" s="3125"/>
      <c r="G32" s="3125"/>
      <c r="H32" s="3124"/>
      <c r="I32" s="3124"/>
      <c r="J32" s="3124"/>
      <c r="K32" s="3126"/>
      <c r="L32" s="3126"/>
      <c r="M32" s="3126"/>
      <c r="N32" s="3126"/>
      <c r="O32" s="3124"/>
      <c r="P32" s="3128"/>
    </row>
    <row r="33" spans="1:16" s="3" customFormat="1" ht="12.75" customHeight="1" thickBot="1">
      <c r="A33" s="588"/>
      <c r="B33" s="589"/>
      <c r="C33" s="407"/>
      <c r="D33" s="2905"/>
      <c r="E33" s="3125"/>
      <c r="F33" s="3125"/>
      <c r="G33" s="3125"/>
      <c r="H33" s="3124"/>
      <c r="I33" s="3124"/>
      <c r="J33" s="3124"/>
      <c r="K33" s="3280"/>
      <c r="L33" s="3280"/>
      <c r="M33" s="3280"/>
      <c r="N33" s="3280"/>
      <c r="O33" s="3127"/>
      <c r="P33" s="3128"/>
    </row>
    <row r="34" spans="1:16" s="13" customFormat="1" ht="12.75" customHeight="1">
      <c r="A34" s="485" t="s">
        <v>2336</v>
      </c>
      <c r="B34" s="308"/>
      <c r="C34" s="393"/>
      <c r="D34" s="3124"/>
      <c r="E34" s="3125"/>
      <c r="F34" s="3125"/>
      <c r="G34" s="3125"/>
      <c r="H34" s="3124"/>
      <c r="I34" s="3124"/>
      <c r="J34" s="3124"/>
      <c r="K34" s="3281"/>
      <c r="L34" s="3281"/>
      <c r="M34" s="3281"/>
      <c r="N34" s="3281"/>
      <c r="O34" s="3127"/>
      <c r="P34" s="3128"/>
    </row>
    <row r="35" spans="1:16" s="13" customFormat="1" ht="12.75" customHeight="1" thickBot="1">
      <c r="A35" s="486" t="s">
        <v>2224</v>
      </c>
      <c r="B35" s="566"/>
      <c r="C35" s="544"/>
      <c r="D35" s="1102"/>
      <c r="E35" s="1115"/>
      <c r="F35" s="1115"/>
      <c r="G35" s="1115"/>
      <c r="H35" s="1115"/>
      <c r="I35" s="1115"/>
      <c r="J35" s="1116"/>
      <c r="K35" s="1116"/>
      <c r="L35" s="1116"/>
      <c r="M35" s="1116"/>
      <c r="N35" s="1116"/>
      <c r="O35" s="1117"/>
      <c r="P35" s="1118"/>
    </row>
    <row r="36" spans="1:16" s="13" customFormat="1" ht="12.75" customHeight="1" thickBot="1">
      <c r="A36" s="2907" t="s">
        <v>2337</v>
      </c>
      <c r="B36" s="2908"/>
      <c r="C36" s="3282"/>
      <c r="D36" s="3283"/>
      <c r="E36" s="3284"/>
      <c r="F36" s="3284"/>
      <c r="G36" s="3284"/>
      <c r="H36" s="1643"/>
      <c r="I36" s="1643"/>
      <c r="J36" s="1643"/>
      <c r="K36" s="2492"/>
      <c r="L36" s="2492"/>
      <c r="M36" s="2492"/>
      <c r="N36" s="2492"/>
      <c r="O36" s="3285"/>
      <c r="P36" s="3286"/>
    </row>
    <row r="38" spans="1:16" ht="12.75" customHeight="1">
      <c r="A38" s="2101" t="s">
        <v>2084</v>
      </c>
      <c r="B38" s="2101"/>
      <c r="C38" s="2101"/>
    </row>
    <row r="39" spans="1:16" ht="12.75" customHeight="1">
      <c r="A39" s="168">
        <v>1</v>
      </c>
      <c r="B39" s="1301" t="s">
        <v>2226</v>
      </c>
      <c r="C39" s="1357"/>
    </row>
    <row r="40" spans="1:16" ht="12.75" customHeight="1">
      <c r="A40" s="1">
        <v>2</v>
      </c>
      <c r="B40" s="2126" t="s">
        <v>2275</v>
      </c>
      <c r="C40" s="2126"/>
      <c r="D40" s="2126"/>
      <c r="E40" s="2126"/>
      <c r="F40" s="2126"/>
      <c r="G40" s="2126"/>
      <c r="H40" s="2126"/>
      <c r="I40" s="2126"/>
      <c r="J40" s="2126"/>
      <c r="K40" s="2126"/>
      <c r="L40" s="2126"/>
      <c r="M40" s="2126"/>
      <c r="N40" s="2126"/>
    </row>
    <row r="41" spans="1:16" ht="12.75" customHeight="1">
      <c r="A41" s="1">
        <v>3</v>
      </c>
      <c r="B41" s="2126" t="s">
        <v>2274</v>
      </c>
      <c r="C41" s="2126"/>
      <c r="D41" s="2126"/>
      <c r="E41" s="2126"/>
      <c r="F41" s="2126"/>
      <c r="G41" s="2126"/>
      <c r="H41" s="2126"/>
      <c r="I41" s="2126"/>
      <c r="J41" s="2126"/>
      <c r="K41" s="2126"/>
      <c r="L41" s="2126"/>
      <c r="M41" s="2126"/>
      <c r="N41" s="2126"/>
    </row>
    <row r="42" spans="1:16" ht="12.75" customHeight="1">
      <c r="A42" s="1">
        <v>4</v>
      </c>
      <c r="B42" s="2143" t="s">
        <v>2338</v>
      </c>
      <c r="C42" s="2143"/>
      <c r="D42" s="2143"/>
      <c r="E42" s="2143"/>
      <c r="F42" s="2143"/>
      <c r="G42" s="2143"/>
      <c r="H42" s="2143"/>
      <c r="I42" s="2143"/>
      <c r="J42" s="2143"/>
      <c r="K42" s="2143"/>
      <c r="L42" s="2143"/>
      <c r="M42" s="2143"/>
      <c r="N42" s="2143"/>
    </row>
    <row r="43" spans="1:16" ht="12.75" customHeight="1">
      <c r="A43" s="1">
        <v>5</v>
      </c>
      <c r="B43" s="11" t="s">
        <v>2088</v>
      </c>
    </row>
  </sheetData>
  <mergeCells count="25">
    <mergeCell ref="B42:N42"/>
    <mergeCell ref="A36:C36"/>
    <mergeCell ref="A38:C38"/>
    <mergeCell ref="B40:N40"/>
    <mergeCell ref="B41:N41"/>
    <mergeCell ref="A11:C11"/>
    <mergeCell ref="K7:K10"/>
    <mergeCell ref="H8:H10"/>
    <mergeCell ref="I8:J8"/>
    <mergeCell ref="E9:E10"/>
    <mergeCell ref="C2:P2"/>
    <mergeCell ref="E7:G8"/>
    <mergeCell ref="H7:J7"/>
    <mergeCell ref="L7:L10"/>
    <mergeCell ref="A7:C10"/>
    <mergeCell ref="M7:M10"/>
    <mergeCell ref="I9:I10"/>
    <mergeCell ref="D7:D10"/>
    <mergeCell ref="J9:J10"/>
    <mergeCell ref="A4:P4"/>
    <mergeCell ref="F9:F10"/>
    <mergeCell ref="G9:G10"/>
    <mergeCell ref="P7:P10"/>
    <mergeCell ref="O7:O10"/>
    <mergeCell ref="N8:N10"/>
  </mergeCells>
  <hyperlinks>
    <hyperlink ref="R1" location="Content!A1" display="Content" xr:uid="{F17E9E52-C76F-48E2-B601-017B02A55621}"/>
    <hyperlink ref="R2" location="'P4 E2 - SFP - Asset'!A1" display="SFP-Asset" xr:uid="{63093ADD-4905-4089-A424-991F6F961081}"/>
    <hyperlink ref="R3" location="'P5 E2 - SFP - Liab, NW '!A1" display="SFP-Liab and NW" xr:uid="{58855AF3-DF7E-45AC-AC89-1414E07837D1}"/>
    <hyperlink ref="R4" location="'P6 E3 - SCI'!A1" display="SCI" xr:uid="{39C2C973-607E-4F05-B103-8626152BE9B7}"/>
  </hyperlinks>
  <printOptions horizontalCentered="1"/>
  <pageMargins left="0.2" right="0.2" top="1.25" bottom="0.75" header="0.3" footer="0.3"/>
  <pageSetup paperSize="5" scale="85" fitToHeight="0"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4">
    <tabColor rgb="FFFF99CC"/>
    <pageSetUpPr fitToPage="1"/>
  </sheetPr>
  <dimension ref="A1:S33"/>
  <sheetViews>
    <sheetView showGridLines="0" zoomScale="90" zoomScaleNormal="90" zoomScaleSheetLayoutView="75" zoomScalePageLayoutView="50" workbookViewId="0">
      <selection activeCell="A4" sqref="A4"/>
    </sheetView>
  </sheetViews>
  <sheetFormatPr defaultColWidth="9.140625" defaultRowHeight="12.75" customHeight="1"/>
  <cols>
    <col min="1" max="1" width="3.7109375" style="1" customWidth="1"/>
    <col min="2" max="2" width="42.42578125" style="1" customWidth="1"/>
    <col min="3" max="3" width="14.140625" style="1" customWidth="1"/>
    <col min="4" max="4" width="21.42578125" style="1" customWidth="1"/>
    <col min="5" max="6" width="11.5703125" style="1" customWidth="1"/>
    <col min="7" max="7" width="12.42578125" style="1" customWidth="1"/>
    <col min="8" max="11" width="14.85546875" style="1" customWidth="1"/>
    <col min="12" max="12" width="8.85546875" style="12" customWidth="1"/>
    <col min="13" max="13" width="11.28515625" style="1" customWidth="1"/>
    <col min="14" max="15" width="13.42578125" style="1" customWidth="1"/>
    <col min="16" max="16" width="30.42578125" style="1" customWidth="1"/>
    <col min="17" max="17" width="11.28515625" style="1" customWidth="1"/>
    <col min="18" max="18" width="9.140625" style="1"/>
    <col min="19" max="19" width="21.5703125" style="1" bestFit="1" customWidth="1"/>
    <col min="20" max="16384" width="9.140625" style="1"/>
  </cols>
  <sheetData>
    <row r="1" spans="1:19" s="30" customFormat="1" ht="15.2" customHeight="1" thickTop="1" thickBot="1">
      <c r="L1" s="325"/>
      <c r="R1" s="143"/>
      <c r="S1" s="865" t="s">
        <v>263</v>
      </c>
    </row>
    <row r="2" spans="1:19" s="30" customFormat="1" ht="15.2" customHeight="1" thickTop="1" thickBot="1">
      <c r="A2" s="1961" t="s">
        <v>594</v>
      </c>
      <c r="B2" s="1961"/>
      <c r="C2" s="1961"/>
      <c r="D2" s="1961"/>
      <c r="E2" s="1961"/>
      <c r="F2" s="1961"/>
      <c r="G2" s="1961"/>
      <c r="H2" s="1961"/>
      <c r="I2" s="1961"/>
      <c r="J2" s="1961"/>
      <c r="K2" s="1961"/>
      <c r="L2" s="1961"/>
      <c r="M2" s="1961"/>
      <c r="N2" s="1961"/>
      <c r="O2" s="1961"/>
      <c r="P2" s="1961"/>
      <c r="Q2" s="1961"/>
      <c r="S2" s="865" t="s">
        <v>2040</v>
      </c>
    </row>
    <row r="3" spans="1:19" s="30" customFormat="1" ht="15.2" customHeight="1" thickTop="1" thickBot="1">
      <c r="A3" s="63"/>
      <c r="B3" s="63"/>
      <c r="C3" s="63"/>
      <c r="L3" s="325"/>
      <c r="S3" s="865" t="s">
        <v>2041</v>
      </c>
    </row>
    <row r="4" spans="1:19" s="30" customFormat="1" ht="15.2" customHeight="1" thickTop="1" thickBot="1">
      <c r="A4" s="1960" t="s">
        <v>2339</v>
      </c>
      <c r="B4" s="1960"/>
      <c r="C4" s="1960"/>
      <c r="D4" s="1960"/>
      <c r="E4" s="1960"/>
      <c r="F4" s="1960"/>
      <c r="G4" s="1960"/>
      <c r="H4" s="1960"/>
      <c r="I4" s="1960"/>
      <c r="J4" s="1960"/>
      <c r="K4" s="1960"/>
      <c r="L4" s="1960"/>
      <c r="M4" s="1960"/>
      <c r="N4" s="1960"/>
      <c r="O4" s="1960"/>
      <c r="P4" s="1960"/>
      <c r="Q4" s="1960"/>
      <c r="S4" s="865" t="s">
        <v>2043</v>
      </c>
    </row>
    <row r="5" spans="1:19" s="30" customFormat="1" ht="14.1" customHeight="1" thickTop="1">
      <c r="L5" s="325"/>
    </row>
    <row r="6" spans="1:19" ht="14.1" customHeight="1" thickBot="1"/>
    <row r="7" spans="1:19" s="72" customFormat="1" ht="12.75" customHeight="1">
      <c r="A7" s="2095" t="s">
        <v>2340</v>
      </c>
      <c r="B7" s="2097"/>
      <c r="C7" s="2865" t="s">
        <v>2324</v>
      </c>
      <c r="D7" s="2866" t="s">
        <v>2341</v>
      </c>
      <c r="E7" s="3113" t="s">
        <v>2342</v>
      </c>
      <c r="F7" s="3113"/>
      <c r="G7" s="2866" t="s">
        <v>2343</v>
      </c>
      <c r="H7" s="3287" t="s">
        <v>2344</v>
      </c>
      <c r="I7" s="3288"/>
      <c r="J7" s="3288"/>
      <c r="K7" s="3289"/>
      <c r="L7" s="3287" t="s">
        <v>2345</v>
      </c>
      <c r="M7" s="3289"/>
      <c r="N7" s="2866" t="s">
        <v>2346</v>
      </c>
      <c r="O7" s="2866" t="s">
        <v>2347</v>
      </c>
      <c r="P7" s="2866" t="s">
        <v>2348</v>
      </c>
      <c r="Q7" s="2918" t="s">
        <v>2021</v>
      </c>
    </row>
    <row r="8" spans="1:19" s="72" customFormat="1" ht="12.75" customHeight="1">
      <c r="A8" s="2919"/>
      <c r="B8" s="2098"/>
      <c r="C8" s="2093"/>
      <c r="D8" s="1998"/>
      <c r="E8" s="3038" t="s">
        <v>2349</v>
      </c>
      <c r="F8" s="3038" t="s">
        <v>2350</v>
      </c>
      <c r="G8" s="1998"/>
      <c r="H8" s="3038" t="s">
        <v>2351</v>
      </c>
      <c r="I8" s="3038" t="s">
        <v>2352</v>
      </c>
      <c r="J8" s="3038" t="s">
        <v>2353</v>
      </c>
      <c r="K8" s="3038" t="s">
        <v>2354</v>
      </c>
      <c r="L8" s="3038" t="s">
        <v>2355</v>
      </c>
      <c r="M8" s="3038" t="s">
        <v>2356</v>
      </c>
      <c r="N8" s="1998"/>
      <c r="O8" s="1998"/>
      <c r="P8" s="1998"/>
      <c r="Q8" s="2105"/>
    </row>
    <row r="9" spans="1:19" s="72" customFormat="1" ht="12.75" customHeight="1">
      <c r="A9" s="2919"/>
      <c r="B9" s="2098"/>
      <c r="C9" s="2093"/>
      <c r="D9" s="1998"/>
      <c r="E9" s="1998"/>
      <c r="F9" s="1998"/>
      <c r="G9" s="1998"/>
      <c r="H9" s="1998"/>
      <c r="I9" s="1998"/>
      <c r="J9" s="1998"/>
      <c r="K9" s="1998"/>
      <c r="L9" s="1998"/>
      <c r="M9" s="2104"/>
      <c r="N9" s="1998"/>
      <c r="O9" s="1998"/>
      <c r="P9" s="1998"/>
      <c r="Q9" s="2105"/>
    </row>
    <row r="10" spans="1:19" s="72" customFormat="1" ht="12.75" customHeight="1">
      <c r="A10" s="2919"/>
      <c r="B10" s="2098"/>
      <c r="C10" s="2093"/>
      <c r="D10" s="1998"/>
      <c r="E10" s="1998"/>
      <c r="F10" s="1998"/>
      <c r="G10" s="1998"/>
      <c r="H10" s="1998"/>
      <c r="I10" s="1998"/>
      <c r="J10" s="1998"/>
      <c r="K10" s="1998"/>
      <c r="L10" s="1998"/>
      <c r="M10" s="2104"/>
      <c r="N10" s="1998"/>
      <c r="O10" s="1998"/>
      <c r="P10" s="1998"/>
      <c r="Q10" s="2105"/>
    </row>
    <row r="11" spans="1:19" s="72" customFormat="1" ht="12.75" customHeight="1">
      <c r="A11" s="2919"/>
      <c r="B11" s="2098"/>
      <c r="C11" s="2093"/>
      <c r="D11" s="1998"/>
      <c r="E11" s="1998"/>
      <c r="F11" s="1998"/>
      <c r="G11" s="1998"/>
      <c r="H11" s="1998"/>
      <c r="I11" s="1998"/>
      <c r="J11" s="1998"/>
      <c r="K11" s="1998"/>
      <c r="L11" s="1998"/>
      <c r="M11" s="2104"/>
      <c r="N11" s="1998"/>
      <c r="O11" s="1998"/>
      <c r="P11" s="1998"/>
      <c r="Q11" s="2105"/>
    </row>
    <row r="12" spans="1:19" s="72" customFormat="1" ht="12.75" customHeight="1">
      <c r="A12" s="3290"/>
      <c r="B12" s="3291"/>
      <c r="C12" s="2875"/>
      <c r="D12" s="2589"/>
      <c r="E12" s="2589"/>
      <c r="F12" s="2589"/>
      <c r="G12" s="2589"/>
      <c r="H12" s="2589"/>
      <c r="I12" s="2589"/>
      <c r="J12" s="2589"/>
      <c r="K12" s="2589"/>
      <c r="L12" s="2589"/>
      <c r="M12" s="2931"/>
      <c r="N12" s="2589"/>
      <c r="O12" s="2589"/>
      <c r="P12" s="2589"/>
      <c r="Q12" s="2932"/>
    </row>
    <row r="13" spans="1:19" ht="12.75" customHeight="1" thickBot="1">
      <c r="A13" s="2963" t="s">
        <v>1534</v>
      </c>
      <c r="B13" s="2965"/>
      <c r="C13" s="3292" t="s">
        <v>1535</v>
      </c>
      <c r="D13" s="2934" t="s">
        <v>1682</v>
      </c>
      <c r="E13" s="2934" t="s">
        <v>1539</v>
      </c>
      <c r="F13" s="2934" t="s">
        <v>1540</v>
      </c>
      <c r="G13" s="2934" t="s">
        <v>1541</v>
      </c>
      <c r="H13" s="2934" t="s">
        <v>1542</v>
      </c>
      <c r="I13" s="2934" t="s">
        <v>1543</v>
      </c>
      <c r="J13" s="2934" t="s">
        <v>1544</v>
      </c>
      <c r="K13" s="2934" t="s">
        <v>1545</v>
      </c>
      <c r="L13" s="3293" t="s">
        <v>1546</v>
      </c>
      <c r="M13" s="2934" t="s">
        <v>1547</v>
      </c>
      <c r="N13" s="2934" t="s">
        <v>1548</v>
      </c>
      <c r="O13" s="2934" t="s">
        <v>1549</v>
      </c>
      <c r="P13" s="2880" t="s">
        <v>1550</v>
      </c>
      <c r="Q13" s="2883" t="s">
        <v>1551</v>
      </c>
    </row>
    <row r="14" spans="1:19" ht="12.75" customHeight="1">
      <c r="A14" s="1237"/>
      <c r="B14" s="1238"/>
      <c r="C14" s="2886"/>
      <c r="D14" s="2886"/>
      <c r="E14" s="3294"/>
      <c r="F14" s="3294"/>
      <c r="G14" s="3295"/>
      <c r="H14" s="3295"/>
      <c r="I14" s="3296"/>
      <c r="J14" s="3295"/>
      <c r="K14" s="3296"/>
      <c r="L14" s="3297"/>
      <c r="M14" s="3295"/>
      <c r="N14" s="3295"/>
      <c r="O14" s="3295"/>
      <c r="P14" s="2886"/>
      <c r="Q14" s="2888"/>
    </row>
    <row r="15" spans="1:19" ht="12.75" customHeight="1">
      <c r="A15" s="591"/>
      <c r="B15" s="576" t="s">
        <v>2331</v>
      </c>
      <c r="C15" s="3258"/>
      <c r="D15" s="2889"/>
      <c r="E15" s="2889"/>
      <c r="F15" s="2889"/>
      <c r="G15" s="2890"/>
      <c r="H15" s="2890"/>
      <c r="I15" s="2889"/>
      <c r="J15" s="2890"/>
      <c r="K15" s="2890"/>
      <c r="L15" s="3298"/>
      <c r="M15" s="3298"/>
      <c r="N15" s="2889"/>
      <c r="O15" s="2889"/>
      <c r="P15" s="2889"/>
      <c r="Q15" s="2891"/>
    </row>
    <row r="16" spans="1:19" ht="12.75" customHeight="1">
      <c r="A16" s="577" t="s">
        <v>534</v>
      </c>
      <c r="B16" s="592"/>
      <c r="C16" s="384"/>
      <c r="D16" s="384"/>
      <c r="E16" s="384"/>
      <c r="F16" s="384"/>
      <c r="G16" s="385"/>
      <c r="H16" s="385"/>
      <c r="I16" s="384"/>
      <c r="J16" s="385"/>
      <c r="K16" s="385"/>
      <c r="L16" s="593"/>
      <c r="M16" s="593"/>
      <c r="N16" s="384"/>
      <c r="O16" s="384"/>
      <c r="P16" s="384"/>
      <c r="Q16" s="387"/>
    </row>
    <row r="17" spans="1:17" ht="12.75" customHeight="1">
      <c r="A17" s="577" t="s">
        <v>536</v>
      </c>
      <c r="B17" s="594"/>
      <c r="C17" s="399"/>
      <c r="D17" s="399"/>
      <c r="E17" s="399"/>
      <c r="F17" s="399"/>
      <c r="G17" s="388"/>
      <c r="H17" s="388"/>
      <c r="I17" s="399"/>
      <c r="J17" s="388"/>
      <c r="K17" s="388"/>
      <c r="L17" s="595"/>
      <c r="M17" s="595"/>
      <c r="N17" s="399"/>
      <c r="O17" s="399"/>
      <c r="P17" s="399"/>
      <c r="Q17" s="391"/>
    </row>
    <row r="18" spans="1:17" ht="12.75" customHeight="1">
      <c r="A18" s="577" t="s">
        <v>538</v>
      </c>
      <c r="B18" s="594"/>
      <c r="C18" s="399"/>
      <c r="D18" s="399"/>
      <c r="E18" s="399"/>
      <c r="F18" s="399"/>
      <c r="G18" s="388"/>
      <c r="H18" s="388"/>
      <c r="I18" s="399"/>
      <c r="J18" s="388"/>
      <c r="K18" s="388"/>
      <c r="L18" s="595"/>
      <c r="M18" s="595"/>
      <c r="N18" s="399"/>
      <c r="O18" s="399"/>
      <c r="P18" s="399"/>
      <c r="Q18" s="391"/>
    </row>
    <row r="19" spans="1:17" ht="12.75" customHeight="1">
      <c r="A19" s="577" t="s">
        <v>601</v>
      </c>
      <c r="B19" s="527"/>
      <c r="C19" s="399"/>
      <c r="D19" s="399"/>
      <c r="E19" s="399"/>
      <c r="F19" s="399"/>
      <c r="G19" s="388"/>
      <c r="H19" s="388"/>
      <c r="I19" s="399"/>
      <c r="J19" s="388"/>
      <c r="K19" s="388"/>
      <c r="L19" s="595"/>
      <c r="M19" s="595"/>
      <c r="N19" s="399"/>
      <c r="O19" s="399"/>
      <c r="P19" s="399"/>
      <c r="Q19" s="391"/>
    </row>
    <row r="20" spans="1:17" ht="12.75" customHeight="1">
      <c r="A20" s="394"/>
      <c r="B20" s="505"/>
      <c r="C20" s="2941"/>
      <c r="D20" s="2941"/>
      <c r="E20" s="2941"/>
      <c r="F20" s="2941"/>
      <c r="G20" s="2892"/>
      <c r="H20" s="2892"/>
      <c r="I20" s="2941"/>
      <c r="J20" s="2892"/>
      <c r="K20" s="2892"/>
      <c r="L20" s="3299"/>
      <c r="M20" s="3299"/>
      <c r="N20" s="2941"/>
      <c r="O20" s="2941"/>
      <c r="P20" s="2941"/>
      <c r="Q20" s="2894"/>
    </row>
    <row r="21" spans="1:17" ht="12.75" customHeight="1" thickBot="1">
      <c r="A21" s="268"/>
      <c r="B21" s="361"/>
      <c r="C21" s="2889"/>
      <c r="D21" s="2889"/>
      <c r="E21" s="2889"/>
      <c r="F21" s="2889"/>
      <c r="G21" s="2890"/>
      <c r="H21" s="2979"/>
      <c r="I21" s="2997"/>
      <c r="J21" s="2979"/>
      <c r="K21" s="2979"/>
      <c r="L21" s="3298"/>
      <c r="M21" s="2979"/>
      <c r="N21" s="2889"/>
      <c r="O21" s="2889"/>
      <c r="P21" s="2889"/>
      <c r="Q21" s="2891"/>
    </row>
    <row r="22" spans="1:17" s="3" customFormat="1" ht="12.75" customHeight="1">
      <c r="A22" s="585" t="s">
        <v>2357</v>
      </c>
      <c r="B22" s="393"/>
      <c r="C22" s="3124"/>
      <c r="D22" s="3124"/>
      <c r="E22" s="3124"/>
      <c r="F22" s="3124"/>
      <c r="G22" s="3281"/>
      <c r="H22" s="3281"/>
      <c r="I22" s="3281"/>
      <c r="J22" s="3281"/>
      <c r="K22" s="3281"/>
      <c r="L22" s="3298"/>
      <c r="M22" s="3281"/>
      <c r="N22" s="2889"/>
      <c r="O22" s="2889"/>
      <c r="P22" s="3124"/>
      <c r="Q22" s="3195"/>
    </row>
    <row r="23" spans="1:17" s="3" customFormat="1" ht="12.75" customHeight="1" thickBot="1">
      <c r="A23" s="586" t="s">
        <v>2146</v>
      </c>
      <c r="B23" s="544"/>
      <c r="C23" s="1107"/>
      <c r="D23" s="1107"/>
      <c r="E23" s="1107"/>
      <c r="F23" s="1107"/>
      <c r="G23" s="1119"/>
      <c r="H23" s="1119"/>
      <c r="I23" s="1119"/>
      <c r="J23" s="1119"/>
      <c r="K23" s="1119"/>
      <c r="L23" s="1094"/>
      <c r="M23" s="1107"/>
      <c r="N23" s="1094"/>
      <c r="O23" s="1094"/>
      <c r="P23" s="1107"/>
      <c r="Q23" s="1120"/>
    </row>
    <row r="24" spans="1:17" s="3" customFormat="1" ht="12.75" customHeight="1" thickBot="1">
      <c r="A24" s="3054" t="s">
        <v>2358</v>
      </c>
      <c r="B24" s="3055"/>
      <c r="C24" s="3055"/>
      <c r="D24" s="1643"/>
      <c r="E24" s="1643"/>
      <c r="F24" s="1643"/>
      <c r="G24" s="3300"/>
      <c r="H24" s="3300"/>
      <c r="I24" s="3300"/>
      <c r="J24" s="3300"/>
      <c r="K24" s="3300"/>
      <c r="L24" s="3285"/>
      <c r="M24" s="3300"/>
      <c r="N24" s="3285"/>
      <c r="O24" s="3285"/>
      <c r="P24" s="1643"/>
      <c r="Q24" s="2953"/>
    </row>
    <row r="26" spans="1:17" ht="12.75" customHeight="1">
      <c r="A26" s="2101" t="s">
        <v>2084</v>
      </c>
      <c r="B26" s="2101"/>
      <c r="C26" s="2101"/>
    </row>
    <row r="27" spans="1:17" ht="12.75" customHeight="1">
      <c r="A27" s="168">
        <v>1</v>
      </c>
      <c r="B27" s="1301" t="s">
        <v>2226</v>
      </c>
      <c r="C27" s="1357"/>
    </row>
    <row r="33" spans="18:18" ht="12.75" customHeight="1">
      <c r="R33" s="50"/>
    </row>
  </sheetData>
  <mergeCells count="23">
    <mergeCell ref="A26:C26"/>
    <mergeCell ref="M8:M12"/>
    <mergeCell ref="N7:N12"/>
    <mergeCell ref="O7:O12"/>
    <mergeCell ref="A13:B13"/>
    <mergeCell ref="I8:I12"/>
    <mergeCell ref="J8:J12"/>
    <mergeCell ref="K8:K12"/>
    <mergeCell ref="A7:B12"/>
    <mergeCell ref="C7:C12"/>
    <mergeCell ref="A2:Q2"/>
    <mergeCell ref="A4:Q4"/>
    <mergeCell ref="E7:F7"/>
    <mergeCell ref="H7:K7"/>
    <mergeCell ref="L7:M7"/>
    <mergeCell ref="D7:D12"/>
    <mergeCell ref="E8:E12"/>
    <mergeCell ref="F8:F12"/>
    <mergeCell ref="H8:H12"/>
    <mergeCell ref="G7:G12"/>
    <mergeCell ref="L8:L12"/>
    <mergeCell ref="Q7:Q12"/>
    <mergeCell ref="P7:P12"/>
  </mergeCells>
  <hyperlinks>
    <hyperlink ref="S1" location="Content!A1" display="Content" xr:uid="{8BDC0B2A-C0A5-400D-929D-4357CA22F6F3}"/>
    <hyperlink ref="S2" location="'P4 E2 - SFP - Asset'!A1" display="SFP-Asset" xr:uid="{EE208BCF-6A08-4B09-91EF-2BF1A1C2D6BC}"/>
    <hyperlink ref="S3" location="'P5 E2 - SFP - Liab, NW '!A1" display="SFP-Liab and NW" xr:uid="{85FF8B04-F4F7-4EE3-A046-80F914740E14}"/>
    <hyperlink ref="S4" location="'P6 E3 - SCI'!A1" display="SCI" xr:uid="{35A7E496-F530-40EB-9327-769CBF1DC43C}"/>
  </hyperlinks>
  <printOptions horizontalCentered="1"/>
  <pageMargins left="0.2" right="0.2" top="1.25" bottom="0.75" header="0.3" footer="0.3"/>
  <pageSetup paperSize="5" scale="65" fitToHeight="0"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5">
    <tabColor rgb="FFFF99CC"/>
    <pageSetUpPr fitToPage="1"/>
  </sheetPr>
  <dimension ref="A1:T27"/>
  <sheetViews>
    <sheetView showGridLines="0" zoomScale="90" zoomScaleNormal="90" zoomScaleSheetLayoutView="80" zoomScalePageLayoutView="50" workbookViewId="0"/>
  </sheetViews>
  <sheetFormatPr defaultColWidth="9.140625" defaultRowHeight="12.75" customHeight="1"/>
  <cols>
    <col min="1" max="1" width="3.140625" style="1" customWidth="1"/>
    <col min="2" max="2" width="42.42578125" style="1" customWidth="1"/>
    <col min="3" max="3" width="15.42578125" style="1" customWidth="1"/>
    <col min="4" max="11" width="12.7109375" style="1" customWidth="1"/>
    <col min="12" max="12" width="7.7109375" style="1" customWidth="1"/>
    <col min="13" max="14" width="11.7109375" style="1" customWidth="1"/>
    <col min="15" max="15" width="10.85546875" style="1" customWidth="1"/>
    <col min="16" max="16" width="12.140625" style="1" customWidth="1"/>
    <col min="17" max="17" width="35.85546875" style="1" customWidth="1"/>
    <col min="18" max="18" width="11.28515625" style="1" customWidth="1"/>
    <col min="19" max="19" width="9.140625" style="1"/>
    <col min="20" max="20" width="20.7109375" style="1" bestFit="1" customWidth="1"/>
    <col min="21" max="16384" width="9.140625" style="1"/>
  </cols>
  <sheetData>
    <row r="1" spans="1:20" s="30" customFormat="1" ht="15.2" customHeight="1" thickTop="1" thickBot="1">
      <c r="S1" s="143"/>
      <c r="T1" s="865" t="s">
        <v>263</v>
      </c>
    </row>
    <row r="2" spans="1:20" s="30" customFormat="1" ht="15.2" customHeight="1" thickTop="1" thickBot="1">
      <c r="A2" s="1961" t="s">
        <v>594</v>
      </c>
      <c r="B2" s="1961"/>
      <c r="C2" s="1961"/>
      <c r="D2" s="1961"/>
      <c r="E2" s="1961"/>
      <c r="F2" s="1961"/>
      <c r="G2" s="1961"/>
      <c r="H2" s="1961"/>
      <c r="I2" s="1961"/>
      <c r="J2" s="1961"/>
      <c r="K2" s="1961"/>
      <c r="L2" s="1961"/>
      <c r="M2" s="1961"/>
      <c r="N2" s="1961"/>
      <c r="O2" s="1961"/>
      <c r="P2" s="1961"/>
      <c r="Q2" s="1961"/>
      <c r="R2" s="1961"/>
      <c r="T2" s="865" t="s">
        <v>2040</v>
      </c>
    </row>
    <row r="3" spans="1:20" s="30" customFormat="1" ht="15.2" customHeight="1" thickTop="1" thickBot="1">
      <c r="A3" s="1961"/>
      <c r="B3" s="1961"/>
      <c r="C3" s="1961"/>
      <c r="D3" s="1961"/>
      <c r="E3" s="1961"/>
      <c r="F3" s="1961"/>
      <c r="G3" s="1961"/>
      <c r="H3" s="1961"/>
      <c r="I3" s="1961"/>
      <c r="J3" s="1961"/>
      <c r="K3" s="1961"/>
      <c r="L3" s="1961"/>
      <c r="M3" s="1961"/>
      <c r="N3" s="1961"/>
      <c r="O3" s="1961"/>
      <c r="P3" s="1961"/>
      <c r="Q3" s="1961"/>
      <c r="R3" s="1961"/>
      <c r="T3" s="865" t="s">
        <v>2041</v>
      </c>
    </row>
    <row r="4" spans="1:20" s="117" customFormat="1" ht="15.2" customHeight="1" thickTop="1" thickBot="1">
      <c r="A4" s="1960" t="s">
        <v>2359</v>
      </c>
      <c r="B4" s="1960"/>
      <c r="C4" s="1960"/>
      <c r="D4" s="1960"/>
      <c r="E4" s="1960"/>
      <c r="F4" s="1960"/>
      <c r="G4" s="1960"/>
      <c r="H4" s="1960"/>
      <c r="I4" s="1960"/>
      <c r="J4" s="1960"/>
      <c r="K4" s="1960"/>
      <c r="L4" s="1960"/>
      <c r="M4" s="1960"/>
      <c r="N4" s="1960"/>
      <c r="O4" s="1960"/>
      <c r="P4" s="1960"/>
      <c r="Q4" s="1960"/>
      <c r="R4" s="1960"/>
      <c r="T4" s="865" t="s">
        <v>2043</v>
      </c>
    </row>
    <row r="5" spans="1:20" s="30" customFormat="1" ht="14.1" customHeight="1" thickTop="1"/>
    <row r="6" spans="1:20" ht="14.1" customHeight="1" thickBot="1"/>
    <row r="7" spans="1:20" s="94" customFormat="1" ht="12.75" customHeight="1">
      <c r="A7" s="2862" t="s">
        <v>2360</v>
      </c>
      <c r="B7" s="2864"/>
      <c r="C7" s="2865" t="s">
        <v>2361</v>
      </c>
      <c r="D7" s="2866" t="s">
        <v>2019</v>
      </c>
      <c r="E7" s="3026" t="s">
        <v>2362</v>
      </c>
      <c r="F7" s="3026"/>
      <c r="G7" s="2866" t="s">
        <v>2363</v>
      </c>
      <c r="H7" s="3026" t="s">
        <v>2344</v>
      </c>
      <c r="I7" s="3026"/>
      <c r="J7" s="3026"/>
      <c r="K7" s="3026"/>
      <c r="L7" s="3026" t="s">
        <v>2345</v>
      </c>
      <c r="M7" s="3026"/>
      <c r="N7" s="3026" t="s">
        <v>2364</v>
      </c>
      <c r="O7" s="3026"/>
      <c r="P7" s="3026"/>
      <c r="Q7" s="2866" t="s">
        <v>2365</v>
      </c>
      <c r="R7" s="2869" t="s">
        <v>2021</v>
      </c>
    </row>
    <row r="8" spans="1:20" s="94" customFormat="1" ht="12.75" customHeight="1">
      <c r="A8" s="2870"/>
      <c r="B8" s="1990"/>
      <c r="C8" s="2093"/>
      <c r="D8" s="1998"/>
      <c r="E8" s="3038" t="s">
        <v>2366</v>
      </c>
      <c r="F8" s="3038" t="s">
        <v>2367</v>
      </c>
      <c r="G8" s="1998"/>
      <c r="H8" s="3038" t="s">
        <v>2351</v>
      </c>
      <c r="I8" s="3038" t="s">
        <v>2352</v>
      </c>
      <c r="J8" s="3038" t="s">
        <v>2353</v>
      </c>
      <c r="K8" s="3038" t="s">
        <v>2354</v>
      </c>
      <c r="L8" s="3038" t="s">
        <v>2355</v>
      </c>
      <c r="M8" s="3038" t="s">
        <v>2356</v>
      </c>
      <c r="N8" s="2924" t="s">
        <v>2368</v>
      </c>
      <c r="O8" s="2924" t="s">
        <v>2369</v>
      </c>
      <c r="P8" s="2924" t="s">
        <v>2370</v>
      </c>
      <c r="Q8" s="1998"/>
      <c r="R8" s="2091"/>
    </row>
    <row r="9" spans="1:20" s="94" customFormat="1" ht="12.75" customHeight="1">
      <c r="A9" s="2870"/>
      <c r="B9" s="1990"/>
      <c r="C9" s="2093"/>
      <c r="D9" s="1998"/>
      <c r="E9" s="1998"/>
      <c r="F9" s="1998"/>
      <c r="G9" s="1998"/>
      <c r="H9" s="1998"/>
      <c r="I9" s="1998"/>
      <c r="J9" s="1998"/>
      <c r="K9" s="1998"/>
      <c r="L9" s="1998"/>
      <c r="M9" s="2104"/>
      <c r="N9" s="2924"/>
      <c r="O9" s="2924"/>
      <c r="P9" s="2924"/>
      <c r="Q9" s="1998"/>
      <c r="R9" s="2091"/>
    </row>
    <row r="10" spans="1:20" s="94" customFormat="1" ht="12.75" customHeight="1">
      <c r="A10" s="2870"/>
      <c r="B10" s="1990"/>
      <c r="C10" s="2093"/>
      <c r="D10" s="1998"/>
      <c r="E10" s="1998"/>
      <c r="F10" s="1998"/>
      <c r="G10" s="1998"/>
      <c r="H10" s="1998"/>
      <c r="I10" s="1998"/>
      <c r="J10" s="1998"/>
      <c r="K10" s="1998"/>
      <c r="L10" s="1998"/>
      <c r="M10" s="2104"/>
      <c r="N10" s="2924"/>
      <c r="O10" s="2924"/>
      <c r="P10" s="2924"/>
      <c r="Q10" s="1998"/>
      <c r="R10" s="2091"/>
    </row>
    <row r="11" spans="1:20" s="94" customFormat="1" ht="12.75" customHeight="1">
      <c r="A11" s="2870"/>
      <c r="B11" s="1990"/>
      <c r="C11" s="2093"/>
      <c r="D11" s="1998"/>
      <c r="E11" s="1998"/>
      <c r="F11" s="1998"/>
      <c r="G11" s="1998"/>
      <c r="H11" s="1998"/>
      <c r="I11" s="1998"/>
      <c r="J11" s="1998"/>
      <c r="K11" s="1998"/>
      <c r="L11" s="1998"/>
      <c r="M11" s="2104"/>
      <c r="N11" s="2924"/>
      <c r="O11" s="2924"/>
      <c r="P11" s="2924"/>
      <c r="Q11" s="1998"/>
      <c r="R11" s="2091"/>
    </row>
    <row r="12" spans="1:20" s="94" customFormat="1" ht="12.75" customHeight="1">
      <c r="A12" s="2872"/>
      <c r="B12" s="2874"/>
      <c r="C12" s="2875"/>
      <c r="D12" s="2589"/>
      <c r="E12" s="2589"/>
      <c r="F12" s="2589"/>
      <c r="G12" s="2589"/>
      <c r="H12" s="2589"/>
      <c r="I12" s="2589"/>
      <c r="J12" s="2589"/>
      <c r="K12" s="2589"/>
      <c r="L12" s="2589"/>
      <c r="M12" s="2931"/>
      <c r="N12" s="2924"/>
      <c r="O12" s="2924"/>
      <c r="P12" s="2924"/>
      <c r="Q12" s="2589"/>
      <c r="R12" s="2877"/>
    </row>
    <row r="13" spans="1:20" ht="12.75" customHeight="1" thickBot="1">
      <c r="A13" s="3105" t="s">
        <v>1534</v>
      </c>
      <c r="B13" s="3106"/>
      <c r="C13" s="2934" t="s">
        <v>1535</v>
      </c>
      <c r="D13" s="2934" t="s">
        <v>1682</v>
      </c>
      <c r="E13" s="2934" t="s">
        <v>1539</v>
      </c>
      <c r="F13" s="2934" t="s">
        <v>1540</v>
      </c>
      <c r="G13" s="2934" t="s">
        <v>1541</v>
      </c>
      <c r="H13" s="2934" t="s">
        <v>1542</v>
      </c>
      <c r="I13" s="2934" t="s">
        <v>1543</v>
      </c>
      <c r="J13" s="2934" t="s">
        <v>1544</v>
      </c>
      <c r="K13" s="2934" t="s">
        <v>1545</v>
      </c>
      <c r="L13" s="2934" t="s">
        <v>1546</v>
      </c>
      <c r="M13" s="2934" t="s">
        <v>1547</v>
      </c>
      <c r="N13" s="2934" t="s">
        <v>1548</v>
      </c>
      <c r="O13" s="2934" t="s">
        <v>1549</v>
      </c>
      <c r="P13" s="2934" t="s">
        <v>1550</v>
      </c>
      <c r="Q13" s="2934" t="s">
        <v>1551</v>
      </c>
      <c r="R13" s="2883" t="s">
        <v>1552</v>
      </c>
    </row>
    <row r="14" spans="1:20" ht="12.75" customHeight="1">
      <c r="A14" s="1237"/>
      <c r="B14" s="1238"/>
      <c r="C14" s="2886"/>
      <c r="D14" s="2886"/>
      <c r="E14" s="2886"/>
      <c r="F14" s="2886"/>
      <c r="G14" s="2886"/>
      <c r="H14" s="2886"/>
      <c r="I14" s="2886"/>
      <c r="J14" s="2886"/>
      <c r="K14" s="2886"/>
      <c r="L14" s="2886"/>
      <c r="M14" s="2886"/>
      <c r="N14" s="2886"/>
      <c r="O14" s="2886"/>
      <c r="P14" s="2886"/>
      <c r="Q14" s="2886"/>
      <c r="R14" s="2888"/>
    </row>
    <row r="15" spans="1:20" ht="12.75" customHeight="1">
      <c r="A15" s="591"/>
      <c r="B15" s="576" t="s">
        <v>2331</v>
      </c>
      <c r="C15" s="2889"/>
      <c r="D15" s="2889"/>
      <c r="E15" s="2889"/>
      <c r="F15" s="2889"/>
      <c r="G15" s="2889"/>
      <c r="H15" s="2889"/>
      <c r="I15" s="2889"/>
      <c r="J15" s="2889"/>
      <c r="K15" s="2889"/>
      <c r="L15" s="2889"/>
      <c r="M15" s="2889"/>
      <c r="N15" s="2889"/>
      <c r="O15" s="2889"/>
      <c r="P15" s="2889"/>
      <c r="Q15" s="2889"/>
      <c r="R15" s="2891"/>
    </row>
    <row r="16" spans="1:20" ht="12.75" customHeight="1">
      <c r="A16" s="577" t="s">
        <v>534</v>
      </c>
      <c r="B16" s="592"/>
      <c r="C16" s="384"/>
      <c r="D16" s="384"/>
      <c r="E16" s="384"/>
      <c r="F16" s="384"/>
      <c r="G16" s="384"/>
      <c r="H16" s="384"/>
      <c r="I16" s="384"/>
      <c r="J16" s="384"/>
      <c r="K16" s="384"/>
      <c r="L16" s="384"/>
      <c r="M16" s="384"/>
      <c r="N16" s="384"/>
      <c r="O16" s="384"/>
      <c r="P16" s="384"/>
      <c r="Q16" s="384"/>
      <c r="R16" s="387"/>
    </row>
    <row r="17" spans="1:18" ht="12.75" customHeight="1">
      <c r="A17" s="577" t="s">
        <v>536</v>
      </c>
      <c r="B17" s="594"/>
      <c r="C17" s="399"/>
      <c r="D17" s="399"/>
      <c r="E17" s="399"/>
      <c r="F17" s="399"/>
      <c r="G17" s="399"/>
      <c r="H17" s="399"/>
      <c r="I17" s="399"/>
      <c r="J17" s="399"/>
      <c r="K17" s="399"/>
      <c r="L17" s="399"/>
      <c r="M17" s="399"/>
      <c r="N17" s="399"/>
      <c r="O17" s="399"/>
      <c r="P17" s="399"/>
      <c r="Q17" s="399"/>
      <c r="R17" s="391"/>
    </row>
    <row r="18" spans="1:18" ht="12.75" customHeight="1">
      <c r="A18" s="577" t="s">
        <v>538</v>
      </c>
      <c r="B18" s="594"/>
      <c r="C18" s="399"/>
      <c r="D18" s="399"/>
      <c r="E18" s="399"/>
      <c r="F18" s="399"/>
      <c r="G18" s="399"/>
      <c r="H18" s="399"/>
      <c r="I18" s="399"/>
      <c r="J18" s="399"/>
      <c r="K18" s="399"/>
      <c r="L18" s="399"/>
      <c r="M18" s="399"/>
      <c r="N18" s="399"/>
      <c r="O18" s="399"/>
      <c r="P18" s="399"/>
      <c r="Q18" s="399"/>
      <c r="R18" s="391"/>
    </row>
    <row r="19" spans="1:18" ht="12.75" customHeight="1">
      <c r="A19" s="577" t="s">
        <v>601</v>
      </c>
      <c r="B19" s="527"/>
      <c r="C19" s="399"/>
      <c r="D19" s="399"/>
      <c r="E19" s="399"/>
      <c r="F19" s="399"/>
      <c r="G19" s="399"/>
      <c r="H19" s="399"/>
      <c r="I19" s="399"/>
      <c r="J19" s="399"/>
      <c r="K19" s="399"/>
      <c r="L19" s="399"/>
      <c r="M19" s="399"/>
      <c r="N19" s="399"/>
      <c r="O19" s="399"/>
      <c r="P19" s="399"/>
      <c r="Q19" s="399"/>
      <c r="R19" s="391"/>
    </row>
    <row r="20" spans="1:18" ht="12.75" customHeight="1">
      <c r="A20" s="268"/>
      <c r="B20" s="505"/>
      <c r="C20" s="2941"/>
      <c r="D20" s="2941"/>
      <c r="E20" s="2941"/>
      <c r="F20" s="2941"/>
      <c r="G20" s="2941"/>
      <c r="H20" s="2941"/>
      <c r="I20" s="2941"/>
      <c r="J20" s="2941"/>
      <c r="K20" s="2941"/>
      <c r="L20" s="2941"/>
      <c r="M20" s="2941"/>
      <c r="N20" s="2941"/>
      <c r="O20" s="2941"/>
      <c r="P20" s="2941"/>
      <c r="Q20" s="2941"/>
      <c r="R20" s="2894"/>
    </row>
    <row r="21" spans="1:18" ht="12.75" customHeight="1" thickBot="1">
      <c r="A21" s="268"/>
      <c r="B21" s="361"/>
      <c r="C21" s="2889"/>
      <c r="D21" s="2889"/>
      <c r="E21" s="2889"/>
      <c r="F21" s="2889"/>
      <c r="G21" s="2997"/>
      <c r="H21" s="2997"/>
      <c r="I21" s="2997"/>
      <c r="J21" s="2997"/>
      <c r="K21" s="2997"/>
      <c r="L21" s="2941"/>
      <c r="M21" s="2997"/>
      <c r="N21" s="2889"/>
      <c r="O21" s="2889"/>
      <c r="P21" s="2889"/>
      <c r="Q21" s="2889"/>
      <c r="R21" s="2891"/>
    </row>
    <row r="22" spans="1:18" ht="12.75" customHeight="1">
      <c r="A22" s="585" t="s">
        <v>2371</v>
      </c>
      <c r="B22" s="393"/>
      <c r="C22" s="2889"/>
      <c r="D22" s="2889"/>
      <c r="E22" s="2889"/>
      <c r="F22" s="2889"/>
      <c r="G22" s="3295"/>
      <c r="H22" s="3295"/>
      <c r="I22" s="3295"/>
      <c r="J22" s="3295"/>
      <c r="K22" s="3295"/>
      <c r="L22" s="2941"/>
      <c r="M22" s="3295"/>
      <c r="N22" s="2889"/>
      <c r="O22" s="2889"/>
      <c r="P22" s="2889"/>
      <c r="Q22" s="2889"/>
      <c r="R22" s="2891"/>
    </row>
    <row r="23" spans="1:18" ht="12.75" customHeight="1" thickBot="1">
      <c r="A23" s="586" t="s">
        <v>2372</v>
      </c>
      <c r="B23" s="544"/>
      <c r="C23" s="1094"/>
      <c r="D23" s="1094"/>
      <c r="E23" s="1094"/>
      <c r="F23" s="1094"/>
      <c r="G23" s="1096"/>
      <c r="H23" s="1096"/>
      <c r="I23" s="1096"/>
      <c r="J23" s="1096"/>
      <c r="K23" s="1096"/>
      <c r="L23" s="1094"/>
      <c r="M23" s="1094"/>
      <c r="N23" s="1094"/>
      <c r="O23" s="1094"/>
      <c r="P23" s="1094"/>
      <c r="Q23" s="1094"/>
      <c r="R23" s="1101"/>
    </row>
    <row r="24" spans="1:18" ht="12.75" customHeight="1" thickBot="1">
      <c r="A24" s="3054" t="s">
        <v>2373</v>
      </c>
      <c r="B24" s="3055"/>
      <c r="C24" s="3109"/>
      <c r="D24" s="3109"/>
      <c r="E24" s="3109"/>
      <c r="F24" s="3109"/>
      <c r="G24" s="3300"/>
      <c r="H24" s="3300"/>
      <c r="I24" s="3300"/>
      <c r="J24" s="3300"/>
      <c r="K24" s="3300"/>
      <c r="L24" s="3285"/>
      <c r="M24" s="3300"/>
      <c r="N24" s="3285"/>
      <c r="O24" s="3285"/>
      <c r="P24" s="3285"/>
      <c r="Q24" s="3285"/>
      <c r="R24" s="3286"/>
    </row>
    <row r="25" spans="1:18" ht="12.75" customHeight="1">
      <c r="A25" s="596"/>
    </row>
    <row r="26" spans="1:18" ht="12.75" customHeight="1">
      <c r="A26" s="2101" t="s">
        <v>2084</v>
      </c>
      <c r="B26" s="2101"/>
      <c r="C26" s="2101"/>
    </row>
    <row r="27" spans="1:18" ht="12.75" customHeight="1">
      <c r="A27" s="168">
        <v>1</v>
      </c>
      <c r="B27" s="1301" t="s">
        <v>2226</v>
      </c>
      <c r="C27" s="1357"/>
    </row>
  </sheetData>
  <mergeCells count="26">
    <mergeCell ref="P8:P12"/>
    <mergeCell ref="A26:C26"/>
    <mergeCell ref="A13:B13"/>
    <mergeCell ref="K8:K12"/>
    <mergeCell ref="D7:D12"/>
    <mergeCell ref="E8:E12"/>
    <mergeCell ref="F8:F12"/>
    <mergeCell ref="G7:G12"/>
    <mergeCell ref="H8:H12"/>
    <mergeCell ref="C7:C12"/>
    <mergeCell ref="A2:R2"/>
    <mergeCell ref="A3:R3"/>
    <mergeCell ref="A4:R4"/>
    <mergeCell ref="E7:F7"/>
    <mergeCell ref="H7:K7"/>
    <mergeCell ref="Q7:Q12"/>
    <mergeCell ref="R7:R12"/>
    <mergeCell ref="L7:M7"/>
    <mergeCell ref="L8:L12"/>
    <mergeCell ref="M8:M12"/>
    <mergeCell ref="A7:B12"/>
    <mergeCell ref="I8:I12"/>
    <mergeCell ref="J8:J12"/>
    <mergeCell ref="N7:P7"/>
    <mergeCell ref="N8:N12"/>
    <mergeCell ref="O8:O12"/>
  </mergeCells>
  <hyperlinks>
    <hyperlink ref="T1" location="Content!A1" display="Content" xr:uid="{99DCA5B6-CDDE-4196-9C25-35EC4A01004A}"/>
    <hyperlink ref="T2" location="'P4 E2 - SFP - Asset'!A1" display="SFP-Asset" xr:uid="{0E3F5754-8079-4E9C-9F6B-4E2CF1808B29}"/>
    <hyperlink ref="T3" location="'P5 E2 - SFP - Liab, NW '!A1" display="SFP-Liab and NW" xr:uid="{35162237-404F-407E-8F1F-62E2C9505EEA}"/>
    <hyperlink ref="T4" location="'P6 E3 - SCI'!A1" display="SCI" xr:uid="{F7F1A9A9-E706-489A-93CA-EE47391BD1BD}"/>
  </hyperlinks>
  <printOptions horizontalCentered="1"/>
  <pageMargins left="0.2" right="0.2" top="1.25" bottom="0.75" header="0.3" footer="0.3"/>
  <pageSetup paperSize="5" scale="65" fitToHeight="0"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37">
    <tabColor rgb="FFFF99CC"/>
    <pageSetUpPr fitToPage="1"/>
  </sheetPr>
  <dimension ref="A1:O27"/>
  <sheetViews>
    <sheetView showGridLines="0" zoomScale="90" zoomScaleNormal="90" zoomScaleSheetLayoutView="75" zoomScalePageLayoutView="50" workbookViewId="0">
      <selection activeCell="G5" sqref="G5"/>
    </sheetView>
  </sheetViews>
  <sheetFormatPr defaultColWidth="9.140625" defaultRowHeight="12.75" customHeight="1"/>
  <cols>
    <col min="1" max="1" width="2.5703125" style="1" customWidth="1"/>
    <col min="2" max="2" width="31.28515625" style="1" customWidth="1"/>
    <col min="3" max="3" width="14.7109375" style="1" customWidth="1"/>
    <col min="4" max="13" width="16.7109375" style="1" customWidth="1"/>
    <col min="14" max="14" width="9.140625" style="1"/>
    <col min="15" max="15" width="21.5703125" style="1" bestFit="1" customWidth="1"/>
    <col min="16" max="16384" width="9.140625" style="1"/>
  </cols>
  <sheetData>
    <row r="1" spans="1:15" s="30" customFormat="1" ht="15.2" customHeight="1" thickTop="1" thickBot="1">
      <c r="N1" s="143"/>
      <c r="O1" s="865" t="s">
        <v>263</v>
      </c>
    </row>
    <row r="2" spans="1:15" s="30" customFormat="1" ht="15.2" customHeight="1" thickTop="1" thickBot="1">
      <c r="A2" s="1961" t="s">
        <v>594</v>
      </c>
      <c r="B2" s="1961"/>
      <c r="C2" s="1961"/>
      <c r="D2" s="1961"/>
      <c r="E2" s="1961"/>
      <c r="F2" s="1961"/>
      <c r="G2" s="1961"/>
      <c r="H2" s="1961"/>
      <c r="I2" s="1961"/>
      <c r="J2" s="1961"/>
      <c r="K2" s="1961"/>
      <c r="L2" s="1961"/>
      <c r="M2" s="1961"/>
      <c r="O2" s="865" t="s">
        <v>2040</v>
      </c>
    </row>
    <row r="3" spans="1:15" s="30" customFormat="1" ht="15.2" customHeight="1" thickTop="1" thickBot="1">
      <c r="A3" s="31"/>
      <c r="B3" s="31"/>
      <c r="C3" s="31"/>
      <c r="D3" s="31"/>
      <c r="E3" s="31"/>
      <c r="F3" s="31"/>
      <c r="G3" s="31"/>
      <c r="H3" s="31"/>
      <c r="I3" s="31"/>
      <c r="J3" s="31"/>
      <c r="K3" s="31"/>
      <c r="L3" s="31"/>
      <c r="O3" s="865" t="s">
        <v>2041</v>
      </c>
    </row>
    <row r="4" spans="1:15" s="117" customFormat="1" ht="15.2" customHeight="1" thickTop="1" thickBot="1">
      <c r="A4" s="1960" t="s">
        <v>2374</v>
      </c>
      <c r="B4" s="1960"/>
      <c r="C4" s="1960"/>
      <c r="D4" s="1960"/>
      <c r="E4" s="1960"/>
      <c r="F4" s="1960"/>
      <c r="G4" s="1960"/>
      <c r="H4" s="1960"/>
      <c r="I4" s="1960"/>
      <c r="J4" s="1960"/>
      <c r="K4" s="1960"/>
      <c r="L4" s="1960"/>
      <c r="M4" s="1960"/>
      <c r="O4" s="865" t="s">
        <v>2043</v>
      </c>
    </row>
    <row r="5" spans="1:15" s="30" customFormat="1" ht="14.1" customHeight="1" thickTop="1">
      <c r="O5" s="922"/>
    </row>
    <row r="6" spans="1:15" ht="14.1" customHeight="1" thickBot="1">
      <c r="O6" s="134"/>
    </row>
    <row r="7" spans="1:15" ht="12.75" customHeight="1">
      <c r="A7" s="2862" t="s">
        <v>2360</v>
      </c>
      <c r="B7" s="2864"/>
      <c r="C7" s="2865" t="s">
        <v>2324</v>
      </c>
      <c r="D7" s="2866" t="s">
        <v>2019</v>
      </c>
      <c r="E7" s="3026" t="s">
        <v>2362</v>
      </c>
      <c r="F7" s="3026"/>
      <c r="G7" s="2866" t="s">
        <v>2363</v>
      </c>
      <c r="H7" s="3026" t="s">
        <v>2344</v>
      </c>
      <c r="I7" s="3026"/>
      <c r="J7" s="3026"/>
      <c r="K7" s="3026"/>
      <c r="L7" s="3026" t="s">
        <v>2345</v>
      </c>
      <c r="M7" s="3301"/>
    </row>
    <row r="8" spans="1:15" ht="12.75" customHeight="1">
      <c r="A8" s="2870"/>
      <c r="B8" s="1990"/>
      <c r="C8" s="2093"/>
      <c r="D8" s="1998"/>
      <c r="E8" s="3038" t="s">
        <v>2366</v>
      </c>
      <c r="F8" s="3038" t="s">
        <v>2367</v>
      </c>
      <c r="G8" s="1998"/>
      <c r="H8" s="3038" t="s">
        <v>2351</v>
      </c>
      <c r="I8" s="3038" t="s">
        <v>2352</v>
      </c>
      <c r="J8" s="3038" t="s">
        <v>2353</v>
      </c>
      <c r="K8" s="3038" t="s">
        <v>2354</v>
      </c>
      <c r="L8" s="3038" t="s">
        <v>2355</v>
      </c>
      <c r="M8" s="3302" t="s">
        <v>2356</v>
      </c>
    </row>
    <row r="9" spans="1:15" ht="12.75" customHeight="1">
      <c r="A9" s="2870"/>
      <c r="B9" s="1990"/>
      <c r="C9" s="2093"/>
      <c r="D9" s="1998"/>
      <c r="E9" s="1998"/>
      <c r="F9" s="1998"/>
      <c r="G9" s="1998"/>
      <c r="H9" s="1998"/>
      <c r="I9" s="1998"/>
      <c r="J9" s="1998"/>
      <c r="K9" s="1998"/>
      <c r="L9" s="1998"/>
      <c r="M9" s="2091"/>
    </row>
    <row r="10" spans="1:15" ht="12.75" customHeight="1">
      <c r="A10" s="2870"/>
      <c r="B10" s="1990"/>
      <c r="C10" s="2093"/>
      <c r="D10" s="1998"/>
      <c r="E10" s="1998"/>
      <c r="F10" s="1998"/>
      <c r="G10" s="1998"/>
      <c r="H10" s="1998"/>
      <c r="I10" s="1998"/>
      <c r="J10" s="1998"/>
      <c r="K10" s="1998"/>
      <c r="L10" s="1998"/>
      <c r="M10" s="2091"/>
    </row>
    <row r="11" spans="1:15" ht="12.75" customHeight="1">
      <c r="A11" s="2872"/>
      <c r="B11" s="2874"/>
      <c r="C11" s="2875"/>
      <c r="D11" s="2589"/>
      <c r="E11" s="2589"/>
      <c r="F11" s="2589"/>
      <c r="G11" s="2589"/>
      <c r="H11" s="2589"/>
      <c r="I11" s="2589"/>
      <c r="J11" s="2589"/>
      <c r="K11" s="2589"/>
      <c r="L11" s="2589"/>
      <c r="M11" s="2877"/>
    </row>
    <row r="12" spans="1:15" ht="12.75" customHeight="1" thickBot="1">
      <c r="A12" s="2963" t="s">
        <v>1534</v>
      </c>
      <c r="B12" s="2965"/>
      <c r="C12" s="2934" t="s">
        <v>1535</v>
      </c>
      <c r="D12" s="2934" t="s">
        <v>1682</v>
      </c>
      <c r="E12" s="2934" t="s">
        <v>1539</v>
      </c>
      <c r="F12" s="2934" t="s">
        <v>1540</v>
      </c>
      <c r="G12" s="2934" t="s">
        <v>1541</v>
      </c>
      <c r="H12" s="2934" t="s">
        <v>1542</v>
      </c>
      <c r="I12" s="2934" t="s">
        <v>1543</v>
      </c>
      <c r="J12" s="2934" t="s">
        <v>1544</v>
      </c>
      <c r="K12" s="2934" t="s">
        <v>1545</v>
      </c>
      <c r="L12" s="2934" t="s">
        <v>1546</v>
      </c>
      <c r="M12" s="2883" t="s">
        <v>1547</v>
      </c>
    </row>
    <row r="13" spans="1:15" ht="12.75" customHeight="1">
      <c r="A13" s="1237"/>
      <c r="B13" s="1238"/>
      <c r="C13" s="2886"/>
      <c r="D13" s="2886"/>
      <c r="E13" s="2886"/>
      <c r="F13" s="2886"/>
      <c r="G13" s="2886"/>
      <c r="H13" s="2886"/>
      <c r="I13" s="2886"/>
      <c r="J13" s="2886"/>
      <c r="K13" s="2886"/>
      <c r="L13" s="2886"/>
      <c r="M13" s="2888"/>
    </row>
    <row r="14" spans="1:15" ht="12.75" customHeight="1">
      <c r="A14" s="591"/>
      <c r="B14" s="576" t="s">
        <v>2331</v>
      </c>
      <c r="C14" s="2889"/>
      <c r="D14" s="2889"/>
      <c r="E14" s="2889"/>
      <c r="F14" s="2889"/>
      <c r="G14" s="2889"/>
      <c r="H14" s="2889"/>
      <c r="I14" s="2889"/>
      <c r="J14" s="2889"/>
      <c r="K14" s="2889"/>
      <c r="L14" s="2889"/>
      <c r="M14" s="2891"/>
    </row>
    <row r="15" spans="1:15" ht="12.75" customHeight="1">
      <c r="A15" s="577" t="s">
        <v>534</v>
      </c>
      <c r="B15" s="592"/>
      <c r="C15" s="384"/>
      <c r="D15" s="384"/>
      <c r="E15" s="384"/>
      <c r="F15" s="384"/>
      <c r="G15" s="384"/>
      <c r="H15" s="384"/>
      <c r="I15" s="384"/>
      <c r="J15" s="384"/>
      <c r="K15" s="384"/>
      <c r="L15" s="384"/>
      <c r="M15" s="387"/>
    </row>
    <row r="16" spans="1:15" ht="12.75" customHeight="1">
      <c r="A16" s="577" t="s">
        <v>536</v>
      </c>
      <c r="B16" s="594"/>
      <c r="C16" s="399"/>
      <c r="D16" s="399"/>
      <c r="E16" s="399"/>
      <c r="F16" s="399"/>
      <c r="G16" s="399"/>
      <c r="H16" s="399"/>
      <c r="I16" s="399"/>
      <c r="J16" s="399"/>
      <c r="K16" s="399"/>
      <c r="L16" s="399"/>
      <c r="M16" s="391"/>
    </row>
    <row r="17" spans="1:13" ht="12.75" customHeight="1">
      <c r="A17" s="577" t="s">
        <v>538</v>
      </c>
      <c r="B17" s="594"/>
      <c r="C17" s="399"/>
      <c r="D17" s="399"/>
      <c r="E17" s="399"/>
      <c r="F17" s="399"/>
      <c r="G17" s="399"/>
      <c r="H17" s="399"/>
      <c r="I17" s="399"/>
      <c r="J17" s="399"/>
      <c r="K17" s="399"/>
      <c r="L17" s="399"/>
      <c r="M17" s="391"/>
    </row>
    <row r="18" spans="1:13" ht="12.75" customHeight="1">
      <c r="A18" s="577" t="s">
        <v>601</v>
      </c>
      <c r="B18" s="527"/>
      <c r="C18" s="399"/>
      <c r="D18" s="399"/>
      <c r="E18" s="399"/>
      <c r="F18" s="399"/>
      <c r="G18" s="399"/>
      <c r="H18" s="399"/>
      <c r="I18" s="399"/>
      <c r="J18" s="399"/>
      <c r="K18" s="399"/>
      <c r="L18" s="399"/>
      <c r="M18" s="391"/>
    </row>
    <row r="19" spans="1:13" ht="12.75" customHeight="1">
      <c r="A19" s="268"/>
      <c r="B19" s="505"/>
      <c r="C19" s="2941"/>
      <c r="D19" s="2941"/>
      <c r="E19" s="2941"/>
      <c r="F19" s="2941"/>
      <c r="G19" s="2941"/>
      <c r="H19" s="2941"/>
      <c r="I19" s="2941"/>
      <c r="J19" s="2941"/>
      <c r="K19" s="2941"/>
      <c r="L19" s="2941"/>
      <c r="M19" s="2894"/>
    </row>
    <row r="20" spans="1:13" ht="12.75" customHeight="1">
      <c r="A20" s="268"/>
      <c r="B20" s="361"/>
      <c r="C20" s="2889"/>
      <c r="D20" s="2889"/>
      <c r="E20" s="2889"/>
      <c r="F20" s="2889"/>
      <c r="G20" s="2889"/>
      <c r="H20" s="2889"/>
      <c r="I20" s="2889"/>
      <c r="J20" s="2889"/>
      <c r="K20" s="2889"/>
      <c r="L20" s="2889"/>
      <c r="M20" s="2891"/>
    </row>
    <row r="21" spans="1:13" ht="12.75" customHeight="1" thickBot="1">
      <c r="A21" s="268"/>
      <c r="B21" s="361"/>
      <c r="C21" s="2889"/>
      <c r="D21" s="2889"/>
      <c r="E21" s="2889"/>
      <c r="F21" s="2889"/>
      <c r="G21" s="2997"/>
      <c r="H21" s="2997"/>
      <c r="I21" s="2997"/>
      <c r="J21" s="2997"/>
      <c r="K21" s="2997"/>
      <c r="L21" s="2889"/>
      <c r="M21" s="2998"/>
    </row>
    <row r="22" spans="1:13" ht="12.75" customHeight="1">
      <c r="A22" s="485" t="s">
        <v>2375</v>
      </c>
      <c r="B22" s="393"/>
      <c r="C22" s="2889"/>
      <c r="D22" s="2889"/>
      <c r="E22" s="2889"/>
      <c r="F22" s="2889"/>
      <c r="G22" s="3295"/>
      <c r="H22" s="3295"/>
      <c r="I22" s="3295"/>
      <c r="J22" s="3295"/>
      <c r="K22" s="3295"/>
      <c r="L22" s="2889"/>
      <c r="M22" s="3303"/>
    </row>
    <row r="23" spans="1:13" ht="12.75" customHeight="1" thickBot="1">
      <c r="A23" s="486" t="s">
        <v>2146</v>
      </c>
      <c r="B23" s="544"/>
      <c r="C23" s="1094"/>
      <c r="D23" s="1094"/>
      <c r="E23" s="1094"/>
      <c r="F23" s="1094"/>
      <c r="G23" s="1096"/>
      <c r="H23" s="1096"/>
      <c r="I23" s="1096"/>
      <c r="J23" s="1096"/>
      <c r="K23" s="1096"/>
      <c r="L23" s="1094"/>
      <c r="M23" s="1101"/>
    </row>
    <row r="24" spans="1:13" ht="12.75" customHeight="1" thickBot="1">
      <c r="A24" s="3054" t="s">
        <v>2376</v>
      </c>
      <c r="B24" s="3055"/>
      <c r="C24" s="3109"/>
      <c r="D24" s="3109"/>
      <c r="E24" s="3109"/>
      <c r="F24" s="3109"/>
      <c r="G24" s="3300"/>
      <c r="H24" s="3300"/>
      <c r="I24" s="3300"/>
      <c r="J24" s="3300"/>
      <c r="K24" s="3300"/>
      <c r="L24" s="3285"/>
      <c r="M24" s="3304"/>
    </row>
    <row r="25" spans="1:13" ht="12.75" customHeight="1">
      <c r="A25" s="146"/>
    </row>
    <row r="26" spans="1:13" ht="12.75" customHeight="1">
      <c r="A26" s="2101" t="s">
        <v>2084</v>
      </c>
      <c r="B26" s="2101"/>
      <c r="C26" s="2101"/>
    </row>
    <row r="27" spans="1:13" ht="12.75" customHeight="1">
      <c r="A27" s="168">
        <v>1</v>
      </c>
      <c r="B27" s="1301" t="s">
        <v>2226</v>
      </c>
      <c r="C27" s="1357"/>
    </row>
  </sheetData>
  <mergeCells count="19">
    <mergeCell ref="A26:C26"/>
    <mergeCell ref="A2:M2"/>
    <mergeCell ref="A4:M4"/>
    <mergeCell ref="E7:F7"/>
    <mergeCell ref="L7:M7"/>
    <mergeCell ref="D7:D11"/>
    <mergeCell ref="C7:C11"/>
    <mergeCell ref="M8:M11"/>
    <mergeCell ref="A12:B12"/>
    <mergeCell ref="H8:H11"/>
    <mergeCell ref="L8:L11"/>
    <mergeCell ref="K8:K11"/>
    <mergeCell ref="J8:J11"/>
    <mergeCell ref="F8:F11"/>
    <mergeCell ref="A7:B11"/>
    <mergeCell ref="E8:E11"/>
    <mergeCell ref="G7:G11"/>
    <mergeCell ref="I8:I11"/>
    <mergeCell ref="H7:K7"/>
  </mergeCells>
  <hyperlinks>
    <hyperlink ref="O1" location="Content!A1" display="Content" xr:uid="{DDBDCEC0-EA64-4116-BD68-16FA1DE5D035}"/>
    <hyperlink ref="O2" location="'P4 E2 - SFP - Asset'!A1" display="SFP-Asset" xr:uid="{8CFF69FD-5938-44B1-AE29-BBE8247C004D}"/>
    <hyperlink ref="O3" location="'P5 E2 - SFP - Liab, NW '!A1" display="SFP-Liab and NW" xr:uid="{AB4EF190-8860-4CB9-B2C0-C83CF3DF771D}"/>
    <hyperlink ref="O4" location="'P6 E3 - SCI'!A1" display="SCI" xr:uid="{D6096B85-1E15-44E4-BAB6-3CFE6278DF54}"/>
  </hyperlinks>
  <printOptions horizontalCentered="1"/>
  <pageMargins left="0.2" right="0.2" top="1.25" bottom="0.75" header="0.3" footer="0.3"/>
  <pageSetup paperSize="5" scale="80" fitToHeight="0"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38">
    <tabColor rgb="FFFF99CC"/>
    <pageSetUpPr fitToPage="1"/>
  </sheetPr>
  <dimension ref="A1:P27"/>
  <sheetViews>
    <sheetView showGridLines="0" topLeftCell="C1" zoomScale="90" zoomScaleNormal="90" zoomScaleSheetLayoutView="75" zoomScalePageLayoutView="50" workbookViewId="0">
      <selection activeCell="P2" sqref="P2"/>
    </sheetView>
  </sheetViews>
  <sheetFormatPr defaultColWidth="9.140625" defaultRowHeight="12.75" customHeight="1"/>
  <cols>
    <col min="1" max="1" width="3" style="11" customWidth="1"/>
    <col min="2" max="2" width="31.7109375" style="1" customWidth="1"/>
    <col min="3" max="3" width="13.5703125" style="1" customWidth="1"/>
    <col min="4" max="4" width="11.85546875" style="1" customWidth="1"/>
    <col min="5" max="7" width="12.7109375" style="1" customWidth="1"/>
    <col min="8" max="11" width="14.7109375" style="1" customWidth="1"/>
    <col min="12" max="13" width="12.7109375" style="1" customWidth="1"/>
    <col min="14" max="14" width="11.42578125" style="1" customWidth="1"/>
    <col min="15" max="15" width="9.140625" style="1"/>
    <col min="16" max="16" width="20.85546875" style="1" bestFit="1" customWidth="1"/>
    <col min="17" max="16384" width="9.140625" style="1"/>
  </cols>
  <sheetData>
    <row r="1" spans="1:16" s="30" customFormat="1" ht="14.1" customHeight="1" thickTop="1" thickBot="1">
      <c r="A1" s="356"/>
      <c r="O1" s="143"/>
      <c r="P1" s="865" t="s">
        <v>263</v>
      </c>
    </row>
    <row r="2" spans="1:16" s="30" customFormat="1" ht="14.1" customHeight="1" thickTop="1" thickBot="1">
      <c r="A2" s="1961" t="s">
        <v>594</v>
      </c>
      <c r="B2" s="1961"/>
      <c r="C2" s="1961"/>
      <c r="D2" s="1961"/>
      <c r="E2" s="1961"/>
      <c r="F2" s="1961"/>
      <c r="G2" s="1961"/>
      <c r="H2" s="1961"/>
      <c r="I2" s="1961"/>
      <c r="J2" s="1961"/>
      <c r="K2" s="1961"/>
      <c r="L2" s="1961"/>
      <c r="M2" s="1961"/>
      <c r="N2" s="1961"/>
      <c r="P2" s="865" t="s">
        <v>2040</v>
      </c>
    </row>
    <row r="3" spans="1:16" s="30" customFormat="1" ht="14.1" customHeight="1" thickTop="1" thickBot="1">
      <c r="A3" s="1961"/>
      <c r="B3" s="1961"/>
      <c r="C3" s="1961"/>
      <c r="D3" s="1961"/>
      <c r="E3" s="1961"/>
      <c r="F3" s="1961"/>
      <c r="G3" s="1961"/>
      <c r="H3" s="1961"/>
      <c r="I3" s="1961"/>
      <c r="J3" s="1961"/>
      <c r="K3" s="1961"/>
      <c r="L3" s="1961"/>
      <c r="M3" s="1961"/>
      <c r="N3" s="1961"/>
      <c r="P3" s="865" t="s">
        <v>2041</v>
      </c>
    </row>
    <row r="4" spans="1:16" s="30" customFormat="1" ht="14.1" customHeight="1" thickTop="1" thickBot="1">
      <c r="A4" s="1960" t="s">
        <v>2377</v>
      </c>
      <c r="B4" s="1960"/>
      <c r="C4" s="1960"/>
      <c r="D4" s="1960"/>
      <c r="E4" s="1960"/>
      <c r="F4" s="1960"/>
      <c r="G4" s="1960"/>
      <c r="H4" s="1960"/>
      <c r="I4" s="1960"/>
      <c r="J4" s="1960"/>
      <c r="K4" s="1960"/>
      <c r="L4" s="1960"/>
      <c r="M4" s="1960"/>
      <c r="N4" s="1960"/>
      <c r="P4" s="865" t="s">
        <v>2043</v>
      </c>
    </row>
    <row r="5" spans="1:16" s="30" customFormat="1" ht="14.1" customHeight="1" thickTop="1">
      <c r="A5" s="1961"/>
      <c r="B5" s="1961"/>
      <c r="C5" s="1961"/>
      <c r="D5" s="1961"/>
      <c r="E5" s="1961"/>
      <c r="F5" s="1961"/>
      <c r="G5" s="1961"/>
      <c r="H5" s="1961"/>
      <c r="I5" s="1961"/>
      <c r="J5" s="1961"/>
      <c r="K5" s="1961"/>
      <c r="L5" s="1961"/>
      <c r="M5" s="1961"/>
      <c r="N5" s="1961"/>
      <c r="P5" s="922"/>
    </row>
    <row r="6" spans="1:16" ht="14.1" customHeight="1" thickBot="1">
      <c r="A6" s="2063"/>
      <c r="B6" s="2063"/>
      <c r="C6" s="2063"/>
      <c r="D6" s="2063"/>
      <c r="E6" s="2063"/>
      <c r="F6" s="2063"/>
      <c r="G6" s="2063"/>
      <c r="H6" s="2063"/>
      <c r="I6" s="2063"/>
      <c r="J6" s="2063"/>
      <c r="K6" s="2063"/>
      <c r="L6" s="2063"/>
      <c r="M6" s="2063"/>
      <c r="N6" s="2063"/>
      <c r="P6" s="134"/>
    </row>
    <row r="7" spans="1:16" s="32" customFormat="1" ht="12.75" customHeight="1">
      <c r="A7" s="2862" t="s">
        <v>2360</v>
      </c>
      <c r="B7" s="2864"/>
      <c r="C7" s="2865" t="s">
        <v>2324</v>
      </c>
      <c r="D7" s="2866" t="s">
        <v>2019</v>
      </c>
      <c r="E7" s="3026" t="s">
        <v>2362</v>
      </c>
      <c r="F7" s="3026"/>
      <c r="G7" s="2866" t="s">
        <v>2363</v>
      </c>
      <c r="H7" s="3026" t="s">
        <v>2344</v>
      </c>
      <c r="I7" s="3026"/>
      <c r="J7" s="3026"/>
      <c r="K7" s="3026"/>
      <c r="L7" s="3026" t="s">
        <v>2345</v>
      </c>
      <c r="M7" s="3026"/>
      <c r="N7" s="2918" t="s">
        <v>2021</v>
      </c>
    </row>
    <row r="8" spans="1:16" s="32" customFormat="1" ht="12.75" customHeight="1">
      <c r="A8" s="2870"/>
      <c r="B8" s="1990"/>
      <c r="C8" s="2093"/>
      <c r="D8" s="1998"/>
      <c r="E8" s="3038" t="s">
        <v>2366</v>
      </c>
      <c r="F8" s="3038" t="s">
        <v>2367</v>
      </c>
      <c r="G8" s="1998"/>
      <c r="H8" s="3038" t="s">
        <v>2351</v>
      </c>
      <c r="I8" s="3038" t="s">
        <v>2352</v>
      </c>
      <c r="J8" s="3038" t="s">
        <v>2353</v>
      </c>
      <c r="K8" s="3038" t="s">
        <v>2354</v>
      </c>
      <c r="L8" s="3038" t="s">
        <v>2355</v>
      </c>
      <c r="M8" s="3038" t="s">
        <v>2356</v>
      </c>
      <c r="N8" s="2144"/>
    </row>
    <row r="9" spans="1:16" s="32" customFormat="1" ht="12.75" customHeight="1">
      <c r="A9" s="2870"/>
      <c r="B9" s="1990"/>
      <c r="C9" s="2093"/>
      <c r="D9" s="1998"/>
      <c r="E9" s="1998"/>
      <c r="F9" s="1998"/>
      <c r="G9" s="1998"/>
      <c r="H9" s="1998"/>
      <c r="I9" s="1998"/>
      <c r="J9" s="1998"/>
      <c r="K9" s="1998"/>
      <c r="L9" s="1998"/>
      <c r="M9" s="1998"/>
      <c r="N9" s="2144"/>
    </row>
    <row r="10" spans="1:16" s="32" customFormat="1" ht="12.75" customHeight="1">
      <c r="A10" s="2870"/>
      <c r="B10" s="1990"/>
      <c r="C10" s="2093"/>
      <c r="D10" s="1998"/>
      <c r="E10" s="1998"/>
      <c r="F10" s="1998"/>
      <c r="G10" s="1998"/>
      <c r="H10" s="1998"/>
      <c r="I10" s="1998"/>
      <c r="J10" s="1998"/>
      <c r="K10" s="1998"/>
      <c r="L10" s="1998"/>
      <c r="M10" s="1998"/>
      <c r="N10" s="2144"/>
    </row>
    <row r="11" spans="1:16" s="32" customFormat="1" ht="12.75" customHeight="1">
      <c r="A11" s="2872"/>
      <c r="B11" s="2874"/>
      <c r="C11" s="2875"/>
      <c r="D11" s="2589"/>
      <c r="E11" s="2589"/>
      <c r="F11" s="2589"/>
      <c r="G11" s="2589"/>
      <c r="H11" s="2589"/>
      <c r="I11" s="2589"/>
      <c r="J11" s="2589"/>
      <c r="K11" s="2589"/>
      <c r="L11" s="2589"/>
      <c r="M11" s="2589"/>
      <c r="N11" s="3305"/>
    </row>
    <row r="12" spans="1:16" ht="12.75" customHeight="1" thickBot="1">
      <c r="A12" s="3105" t="s">
        <v>1534</v>
      </c>
      <c r="B12" s="3106"/>
      <c r="C12" s="3292" t="s">
        <v>1535</v>
      </c>
      <c r="D12" s="2934" t="s">
        <v>1682</v>
      </c>
      <c r="E12" s="2934" t="s">
        <v>1539</v>
      </c>
      <c r="F12" s="2934" t="s">
        <v>1540</v>
      </c>
      <c r="G12" s="2934" t="s">
        <v>1541</v>
      </c>
      <c r="H12" s="2934" t="s">
        <v>1542</v>
      </c>
      <c r="I12" s="2934" t="s">
        <v>1543</v>
      </c>
      <c r="J12" s="2934" t="s">
        <v>1544</v>
      </c>
      <c r="K12" s="2934" t="s">
        <v>1545</v>
      </c>
      <c r="L12" s="2934" t="s">
        <v>1546</v>
      </c>
      <c r="M12" s="2934" t="s">
        <v>1547</v>
      </c>
      <c r="N12" s="2883" t="s">
        <v>1548</v>
      </c>
    </row>
    <row r="13" spans="1:16" ht="12.75" customHeight="1">
      <c r="A13" s="2966"/>
      <c r="B13" s="3051"/>
      <c r="C13" s="2517"/>
      <c r="D13" s="2517"/>
      <c r="E13" s="2517"/>
      <c r="F13" s="2517"/>
      <c r="G13" s="2517"/>
      <c r="H13" s="2517"/>
      <c r="I13" s="2517"/>
      <c r="J13" s="2517"/>
      <c r="K13" s="2517"/>
      <c r="L13" s="2517"/>
      <c r="M13" s="2517"/>
      <c r="N13" s="3108"/>
    </row>
    <row r="14" spans="1:16" ht="12.75" customHeight="1">
      <c r="A14" s="591"/>
      <c r="B14" s="605" t="s">
        <v>2331</v>
      </c>
      <c r="C14" s="597"/>
      <c r="D14" s="276"/>
      <c r="E14" s="598"/>
      <c r="F14" s="598"/>
      <c r="G14" s="281"/>
      <c r="H14" s="599"/>
      <c r="I14" s="281"/>
      <c r="J14" s="281"/>
      <c r="K14" s="599"/>
      <c r="L14" s="600"/>
      <c r="M14" s="599"/>
      <c r="N14" s="601"/>
    </row>
    <row r="15" spans="1:16" ht="12.75" customHeight="1">
      <c r="A15" s="577" t="s">
        <v>534</v>
      </c>
      <c r="B15" s="638"/>
      <c r="C15" s="639"/>
      <c r="D15" s="639"/>
      <c r="E15" s="640"/>
      <c r="F15" s="640"/>
      <c r="G15" s="641"/>
      <c r="H15" s="642"/>
      <c r="I15" s="641"/>
      <c r="J15" s="641"/>
      <c r="K15" s="642"/>
      <c r="L15" s="643"/>
      <c r="M15" s="642"/>
      <c r="N15" s="644"/>
    </row>
    <row r="16" spans="1:16" ht="12.75" customHeight="1">
      <c r="A16" s="577" t="s">
        <v>536</v>
      </c>
      <c r="B16" s="645"/>
      <c r="C16" s="646"/>
      <c r="D16" s="646"/>
      <c r="E16" s="647"/>
      <c r="F16" s="647"/>
      <c r="G16" s="648"/>
      <c r="H16" s="649"/>
      <c r="I16" s="648"/>
      <c r="J16" s="648"/>
      <c r="K16" s="649"/>
      <c r="L16" s="650"/>
      <c r="M16" s="649"/>
      <c r="N16" s="651"/>
    </row>
    <row r="17" spans="1:14" ht="12.75" customHeight="1">
      <c r="A17" s="577" t="s">
        <v>538</v>
      </c>
      <c r="B17" s="645"/>
      <c r="C17" s="646"/>
      <c r="D17" s="646"/>
      <c r="E17" s="647"/>
      <c r="F17" s="647"/>
      <c r="G17" s="648"/>
      <c r="H17" s="649"/>
      <c r="I17" s="648"/>
      <c r="J17" s="648"/>
      <c r="K17" s="649"/>
      <c r="L17" s="650"/>
      <c r="M17" s="649"/>
      <c r="N17" s="651"/>
    </row>
    <row r="18" spans="1:14" ht="12.75" customHeight="1">
      <c r="A18" s="577" t="s">
        <v>601</v>
      </c>
      <c r="B18" s="652"/>
      <c r="C18" s="653"/>
      <c r="D18" s="646"/>
      <c r="E18" s="647"/>
      <c r="F18" s="647"/>
      <c r="G18" s="648"/>
      <c r="H18" s="649"/>
      <c r="I18" s="648"/>
      <c r="J18" s="648"/>
      <c r="K18" s="649"/>
      <c r="L18" s="650"/>
      <c r="M18" s="649"/>
      <c r="N18" s="651"/>
    </row>
    <row r="19" spans="1:14" ht="12.75" customHeight="1">
      <c r="A19" s="408"/>
      <c r="B19" s="631"/>
      <c r="C19" s="632"/>
      <c r="D19" s="633"/>
      <c r="E19" s="634"/>
      <c r="F19" s="634"/>
      <c r="G19" s="284"/>
      <c r="H19" s="284"/>
      <c r="I19" s="284"/>
      <c r="J19" s="284"/>
      <c r="K19" s="284"/>
      <c r="L19" s="635"/>
      <c r="M19" s="636"/>
      <c r="N19" s="637"/>
    </row>
    <row r="20" spans="1:14" ht="12.75" customHeight="1" thickBot="1">
      <c r="A20" s="408"/>
      <c r="B20" s="348"/>
      <c r="C20" s="602"/>
      <c r="D20" s="276"/>
      <c r="E20" s="603"/>
      <c r="F20" s="603"/>
      <c r="G20" s="609"/>
      <c r="H20" s="609"/>
      <c r="I20" s="609"/>
      <c r="J20" s="609"/>
      <c r="K20" s="609"/>
      <c r="L20" s="600"/>
      <c r="M20" s="610"/>
      <c r="N20" s="601"/>
    </row>
    <row r="21" spans="1:14" ht="12.75" customHeight="1">
      <c r="A21" s="405" t="s">
        <v>2378</v>
      </c>
      <c r="B21" s="606"/>
      <c r="C21" s="473"/>
      <c r="D21" s="276"/>
      <c r="E21" s="276"/>
      <c r="F21" s="276"/>
      <c r="G21" s="611"/>
      <c r="H21" s="611"/>
      <c r="I21" s="611"/>
      <c r="J21" s="611"/>
      <c r="K21" s="611"/>
      <c r="L21" s="600"/>
      <c r="M21" s="611"/>
      <c r="N21" s="601"/>
    </row>
    <row r="22" spans="1:14" ht="12.75" customHeight="1" thickBot="1">
      <c r="A22" s="607" t="s">
        <v>2146</v>
      </c>
      <c r="B22" s="608"/>
      <c r="C22" s="474"/>
      <c r="D22" s="438"/>
      <c r="E22" s="438"/>
      <c r="F22" s="438"/>
      <c r="G22" s="604"/>
      <c r="H22" s="604"/>
      <c r="I22" s="604"/>
      <c r="J22" s="604"/>
      <c r="K22" s="604"/>
      <c r="L22" s="438"/>
      <c r="M22" s="438"/>
      <c r="N22" s="504"/>
    </row>
    <row r="23" spans="1:14" ht="12.75" customHeight="1" thickBot="1">
      <c r="A23" s="1245" t="s">
        <v>2379</v>
      </c>
      <c r="B23" s="3306"/>
      <c r="C23" s="3055"/>
      <c r="D23" s="3109"/>
      <c r="E23" s="3109"/>
      <c r="F23" s="3109"/>
      <c r="G23" s="3300"/>
      <c r="H23" s="3300"/>
      <c r="I23" s="3300"/>
      <c r="J23" s="3300"/>
      <c r="K23" s="3300"/>
      <c r="L23" s="3285"/>
      <c r="M23" s="3300"/>
      <c r="N23" s="3286"/>
    </row>
    <row r="24" spans="1:14" ht="12.75" customHeight="1">
      <c r="A24" s="146"/>
    </row>
    <row r="25" spans="1:14" ht="12.75" customHeight="1">
      <c r="A25" s="2101" t="s">
        <v>2084</v>
      </c>
      <c r="B25" s="2101"/>
      <c r="C25" s="2101"/>
    </row>
    <row r="26" spans="1:14" ht="12.75" customHeight="1">
      <c r="A26" s="168">
        <v>1</v>
      </c>
      <c r="B26" s="1301" t="s">
        <v>2226</v>
      </c>
      <c r="C26" s="1357"/>
    </row>
    <row r="27" spans="1:14" ht="12.75" customHeight="1">
      <c r="B27" s="1" t="s">
        <v>2380</v>
      </c>
    </row>
  </sheetData>
  <mergeCells count="23">
    <mergeCell ref="E8:E11"/>
    <mergeCell ref="A7:B11"/>
    <mergeCell ref="D7:D11"/>
    <mergeCell ref="L8:L11"/>
    <mergeCell ref="J8:J11"/>
    <mergeCell ref="K8:K11"/>
    <mergeCell ref="H8:H11"/>
    <mergeCell ref="A25:C25"/>
    <mergeCell ref="A12:B12"/>
    <mergeCell ref="A2:N2"/>
    <mergeCell ref="A3:N3"/>
    <mergeCell ref="A6:N6"/>
    <mergeCell ref="E7:F7"/>
    <mergeCell ref="L7:M7"/>
    <mergeCell ref="A4:N4"/>
    <mergeCell ref="H7:K7"/>
    <mergeCell ref="A5:N5"/>
    <mergeCell ref="C7:C11"/>
    <mergeCell ref="N7:N11"/>
    <mergeCell ref="G7:G11"/>
    <mergeCell ref="F8:F11"/>
    <mergeCell ref="I8:I11"/>
    <mergeCell ref="M8:M11"/>
  </mergeCells>
  <hyperlinks>
    <hyperlink ref="P1" location="Content!A1" display="Content" xr:uid="{3EE1EE9F-EDCD-49B2-8CEC-78391AF9BD33}"/>
    <hyperlink ref="P2" location="'P4 E2 - SFP - Asset'!A1" display="SFP-Asset" xr:uid="{4F98E2E4-968C-4639-BD29-4E6660BA31EC}"/>
    <hyperlink ref="P3" location="'P5 E2 - SFP - Liab, NW '!A1" display="SFP-Liab and NW" xr:uid="{62E78205-F09F-43D3-BEFE-51761D6546EC}"/>
    <hyperlink ref="P4" location="'P6 E3 - SCI'!A1" display="SCI" xr:uid="{01E1E9A1-0D2C-4A07-8877-B0826769E015}"/>
  </hyperlinks>
  <printOptions horizontalCentered="1"/>
  <pageMargins left="0.2" right="0.2" top="1.25" bottom="0.75" header="0.3" footer="0.3"/>
  <pageSetup paperSize="5" scale="89" fitToHeight="0"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6">
    <tabColor rgb="FFFF99CC"/>
    <pageSetUpPr fitToPage="1"/>
  </sheetPr>
  <dimension ref="A1:Q25"/>
  <sheetViews>
    <sheetView showGridLines="0" zoomScale="90" zoomScaleNormal="90" zoomScaleSheetLayoutView="75" zoomScalePageLayoutView="50" workbookViewId="0">
      <selection activeCell="K30" sqref="K30"/>
    </sheetView>
  </sheetViews>
  <sheetFormatPr defaultColWidth="9.140625" defaultRowHeight="12.75" customHeight="1"/>
  <cols>
    <col min="1" max="1" width="3" style="1" customWidth="1"/>
    <col min="2" max="2" width="31.7109375" style="1" customWidth="1"/>
    <col min="3" max="3" width="13.5703125" style="1" customWidth="1"/>
    <col min="4" max="4" width="16.85546875" style="4" customWidth="1"/>
    <col min="5" max="5" width="11.85546875" style="1" customWidth="1"/>
    <col min="6" max="8" width="12.7109375" style="1" customWidth="1"/>
    <col min="9" max="12" width="14.7109375" style="1" customWidth="1"/>
    <col min="13" max="14" width="12.7109375" style="1" customWidth="1"/>
    <col min="15" max="15" width="11.42578125" style="1" customWidth="1"/>
    <col min="16" max="16" width="9.140625" style="1"/>
    <col min="17" max="17" width="21.5703125" style="1" bestFit="1" customWidth="1"/>
    <col min="18" max="16384" width="9.140625" style="1"/>
  </cols>
  <sheetData>
    <row r="1" spans="1:17" s="30" customFormat="1" ht="15.2" customHeight="1" thickTop="1" thickBot="1">
      <c r="D1" s="267"/>
      <c r="P1" s="143"/>
      <c r="Q1" s="865" t="s">
        <v>263</v>
      </c>
    </row>
    <row r="2" spans="1:17" s="30" customFormat="1" ht="15.2" customHeight="1" thickTop="1" thickBot="1">
      <c r="A2" s="1961" t="s">
        <v>594</v>
      </c>
      <c r="B2" s="1961"/>
      <c r="C2" s="1961"/>
      <c r="D2" s="1961"/>
      <c r="E2" s="1961"/>
      <c r="F2" s="1961"/>
      <c r="G2" s="1961"/>
      <c r="H2" s="1961"/>
      <c r="I2" s="1961"/>
      <c r="J2" s="1961"/>
      <c r="K2" s="1961"/>
      <c r="L2" s="1961"/>
      <c r="M2" s="1961"/>
      <c r="N2" s="1961"/>
      <c r="O2" s="1961"/>
      <c r="Q2" s="865" t="s">
        <v>2040</v>
      </c>
    </row>
    <row r="3" spans="1:17" s="30" customFormat="1" ht="15.2" customHeight="1" thickTop="1" thickBot="1">
      <c r="A3" s="1961"/>
      <c r="B3" s="1961"/>
      <c r="C3" s="1961"/>
      <c r="D3" s="1961"/>
      <c r="E3" s="1961"/>
      <c r="F3" s="1961"/>
      <c r="G3" s="1961"/>
      <c r="H3" s="1961"/>
      <c r="I3" s="1961"/>
      <c r="J3" s="1961"/>
      <c r="K3" s="1961"/>
      <c r="L3" s="1961"/>
      <c r="M3" s="1961"/>
      <c r="N3" s="1961"/>
      <c r="O3" s="1961"/>
      <c r="Q3" s="865" t="s">
        <v>2041</v>
      </c>
    </row>
    <row r="4" spans="1:17" s="117" customFormat="1" ht="15.2" customHeight="1" thickTop="1" thickBot="1">
      <c r="A4" s="1960" t="s">
        <v>2381</v>
      </c>
      <c r="B4" s="1960"/>
      <c r="C4" s="1960"/>
      <c r="D4" s="1960"/>
      <c r="E4" s="1960"/>
      <c r="F4" s="1960"/>
      <c r="G4" s="1960"/>
      <c r="H4" s="1960"/>
      <c r="I4" s="1960"/>
      <c r="J4" s="1960"/>
      <c r="K4" s="1960"/>
      <c r="L4" s="1960"/>
      <c r="M4" s="1960"/>
      <c r="N4" s="1960"/>
      <c r="O4" s="1960"/>
      <c r="Q4" s="865" t="s">
        <v>2043</v>
      </c>
    </row>
    <row r="5" spans="1:17" s="30" customFormat="1" ht="14.1" customHeight="1" thickTop="1">
      <c r="A5" s="1961"/>
      <c r="B5" s="1961"/>
      <c r="C5" s="1961"/>
      <c r="D5" s="1961"/>
      <c r="E5" s="1961"/>
      <c r="F5" s="1961"/>
      <c r="G5" s="1961"/>
      <c r="H5" s="1961"/>
      <c r="I5" s="1961"/>
      <c r="J5" s="1961"/>
      <c r="K5" s="1961"/>
      <c r="L5" s="1961"/>
      <c r="M5" s="1961"/>
      <c r="N5" s="1961"/>
      <c r="O5" s="1961"/>
      <c r="Q5" s="922"/>
    </row>
    <row r="6" spans="1:17" ht="14.1" customHeight="1" thickBot="1">
      <c r="A6" s="2063"/>
      <c r="B6" s="2063"/>
      <c r="C6" s="2063"/>
      <c r="D6" s="2063"/>
      <c r="E6" s="2063"/>
      <c r="F6" s="2063"/>
      <c r="G6" s="2063"/>
      <c r="H6" s="2063"/>
      <c r="I6" s="2063"/>
      <c r="J6" s="2063"/>
      <c r="K6" s="2063"/>
      <c r="L6" s="2063"/>
      <c r="M6" s="2063"/>
      <c r="N6" s="2063"/>
      <c r="O6" s="2063"/>
      <c r="Q6" s="134"/>
    </row>
    <row r="7" spans="1:17" s="32" customFormat="1" ht="12.75" customHeight="1">
      <c r="A7" s="2862" t="s">
        <v>2360</v>
      </c>
      <c r="B7" s="2864"/>
      <c r="C7" s="2865" t="s">
        <v>2382</v>
      </c>
      <c r="D7" s="2866" t="s">
        <v>2383</v>
      </c>
      <c r="E7" s="2866" t="s">
        <v>2019</v>
      </c>
      <c r="F7" s="3026" t="s">
        <v>2362</v>
      </c>
      <c r="G7" s="3026"/>
      <c r="H7" s="2866" t="s">
        <v>2363</v>
      </c>
      <c r="I7" s="3026" t="s">
        <v>2344</v>
      </c>
      <c r="J7" s="3026"/>
      <c r="K7" s="3026"/>
      <c r="L7" s="3026"/>
      <c r="M7" s="3026" t="s">
        <v>2345</v>
      </c>
      <c r="N7" s="3026"/>
      <c r="O7" s="2918" t="s">
        <v>2021</v>
      </c>
    </row>
    <row r="8" spans="1:17" s="32" customFormat="1" ht="12.75" customHeight="1">
      <c r="A8" s="2870"/>
      <c r="B8" s="1990"/>
      <c r="C8" s="2093"/>
      <c r="D8" s="1998"/>
      <c r="E8" s="1998"/>
      <c r="F8" s="3038" t="s">
        <v>2366</v>
      </c>
      <c r="G8" s="3038" t="s">
        <v>2367</v>
      </c>
      <c r="H8" s="1998"/>
      <c r="I8" s="3038" t="s">
        <v>2384</v>
      </c>
      <c r="J8" s="3038" t="s">
        <v>2352</v>
      </c>
      <c r="K8" s="3038" t="s">
        <v>2353</v>
      </c>
      <c r="L8" s="3038" t="s">
        <v>2354</v>
      </c>
      <c r="M8" s="3038" t="s">
        <v>2355</v>
      </c>
      <c r="N8" s="3038" t="s">
        <v>2356</v>
      </c>
      <c r="O8" s="2105"/>
    </row>
    <row r="9" spans="1:17" s="32" customFormat="1" ht="12.75" customHeight="1">
      <c r="A9" s="2870"/>
      <c r="B9" s="1990"/>
      <c r="C9" s="2093"/>
      <c r="D9" s="1998"/>
      <c r="E9" s="1998"/>
      <c r="F9" s="1998"/>
      <c r="G9" s="1998"/>
      <c r="H9" s="1998"/>
      <c r="I9" s="1998"/>
      <c r="J9" s="1998"/>
      <c r="K9" s="1998"/>
      <c r="L9" s="1998"/>
      <c r="M9" s="1998"/>
      <c r="N9" s="1998"/>
      <c r="O9" s="2105"/>
    </row>
    <row r="10" spans="1:17" s="32" customFormat="1" ht="12.75" customHeight="1">
      <c r="A10" s="2870"/>
      <c r="B10" s="1990"/>
      <c r="C10" s="2093"/>
      <c r="D10" s="1998"/>
      <c r="E10" s="1998"/>
      <c r="F10" s="1998"/>
      <c r="G10" s="1998"/>
      <c r="H10" s="1998"/>
      <c r="I10" s="1998"/>
      <c r="J10" s="1998"/>
      <c r="K10" s="1998"/>
      <c r="L10" s="1998"/>
      <c r="M10" s="1998"/>
      <c r="N10" s="1998"/>
      <c r="O10" s="2105"/>
    </row>
    <row r="11" spans="1:17" s="32" customFormat="1" ht="12.75" customHeight="1">
      <c r="A11" s="2872"/>
      <c r="B11" s="2874"/>
      <c r="C11" s="2875"/>
      <c r="D11" s="2589"/>
      <c r="E11" s="2589"/>
      <c r="F11" s="2589"/>
      <c r="G11" s="2589"/>
      <c r="H11" s="2589"/>
      <c r="I11" s="2589"/>
      <c r="J11" s="2589"/>
      <c r="K11" s="2589"/>
      <c r="L11" s="2589"/>
      <c r="M11" s="2589"/>
      <c r="N11" s="2589"/>
      <c r="O11" s="2932"/>
    </row>
    <row r="12" spans="1:17" ht="12.75" customHeight="1" thickBot="1">
      <c r="A12" s="3105" t="s">
        <v>1534</v>
      </c>
      <c r="B12" s="3106"/>
      <c r="C12" s="3292" t="s">
        <v>1535</v>
      </c>
      <c r="D12" s="2934" t="s">
        <v>1682</v>
      </c>
      <c r="E12" s="2934" t="s">
        <v>1539</v>
      </c>
      <c r="F12" s="2934" t="s">
        <v>1540</v>
      </c>
      <c r="G12" s="2934" t="s">
        <v>1541</v>
      </c>
      <c r="H12" s="2934" t="s">
        <v>1542</v>
      </c>
      <c r="I12" s="2934" t="s">
        <v>1543</v>
      </c>
      <c r="J12" s="2934" t="s">
        <v>1544</v>
      </c>
      <c r="K12" s="2934" t="s">
        <v>1545</v>
      </c>
      <c r="L12" s="2934" t="s">
        <v>1546</v>
      </c>
      <c r="M12" s="2934" t="s">
        <v>1547</v>
      </c>
      <c r="N12" s="2934" t="s">
        <v>1548</v>
      </c>
      <c r="O12" s="2883" t="s">
        <v>1549</v>
      </c>
    </row>
    <row r="13" spans="1:17" ht="12.75" customHeight="1">
      <c r="A13" s="1237"/>
      <c r="B13" s="1238"/>
      <c r="C13" s="2886"/>
      <c r="D13" s="3171"/>
      <c r="E13" s="2886"/>
      <c r="F13" s="2886"/>
      <c r="G13" s="2886"/>
      <c r="H13" s="2886"/>
      <c r="I13" s="2886"/>
      <c r="J13" s="2886"/>
      <c r="K13" s="2886"/>
      <c r="L13" s="2886"/>
      <c r="M13" s="2886"/>
      <c r="N13" s="2886"/>
      <c r="O13" s="2888"/>
    </row>
    <row r="14" spans="1:17" ht="12.75" customHeight="1">
      <c r="A14" s="591"/>
      <c r="B14" s="576" t="s">
        <v>2331</v>
      </c>
      <c r="C14" s="3258"/>
      <c r="D14" s="2889"/>
      <c r="E14" s="3307"/>
      <c r="F14" s="3307"/>
      <c r="G14" s="3307"/>
      <c r="H14" s="2899"/>
      <c r="I14" s="3308"/>
      <c r="J14" s="2899"/>
      <c r="K14" s="2899"/>
      <c r="L14" s="3308"/>
      <c r="M14" s="3309"/>
      <c r="N14" s="3308"/>
      <c r="O14" s="2891"/>
    </row>
    <row r="15" spans="1:17" ht="12.75" customHeight="1">
      <c r="A15" s="577" t="s">
        <v>534</v>
      </c>
      <c r="B15" s="592"/>
      <c r="C15" s="384"/>
      <c r="D15" s="384"/>
      <c r="E15" s="613"/>
      <c r="F15" s="613"/>
      <c r="G15" s="613"/>
      <c r="H15" s="386"/>
      <c r="I15" s="548"/>
      <c r="J15" s="386"/>
      <c r="K15" s="386"/>
      <c r="L15" s="548"/>
      <c r="M15" s="614"/>
      <c r="N15" s="548"/>
      <c r="O15" s="387"/>
    </row>
    <row r="16" spans="1:17" ht="12.75" customHeight="1">
      <c r="A16" s="577" t="s">
        <v>536</v>
      </c>
      <c r="B16" s="594"/>
      <c r="C16" s="399"/>
      <c r="D16" s="399"/>
      <c r="E16" s="615"/>
      <c r="F16" s="615"/>
      <c r="G16" s="615"/>
      <c r="H16" s="389"/>
      <c r="I16" s="528"/>
      <c r="J16" s="389"/>
      <c r="K16" s="389"/>
      <c r="L16" s="528"/>
      <c r="M16" s="616"/>
      <c r="N16" s="528"/>
      <c r="O16" s="391"/>
    </row>
    <row r="17" spans="1:15" ht="12.75" customHeight="1">
      <c r="A17" s="577" t="s">
        <v>538</v>
      </c>
      <c r="B17" s="594"/>
      <c r="C17" s="399"/>
      <c r="D17" s="399"/>
      <c r="E17" s="615"/>
      <c r="F17" s="615"/>
      <c r="G17" s="615"/>
      <c r="H17" s="389"/>
      <c r="I17" s="528"/>
      <c r="J17" s="389"/>
      <c r="K17" s="389"/>
      <c r="L17" s="528"/>
      <c r="M17" s="616"/>
      <c r="N17" s="528"/>
      <c r="O17" s="391"/>
    </row>
    <row r="18" spans="1:15" ht="12.75" customHeight="1">
      <c r="A18" s="577" t="s">
        <v>601</v>
      </c>
      <c r="B18" s="527"/>
      <c r="C18" s="617"/>
      <c r="D18" s="399"/>
      <c r="E18" s="615"/>
      <c r="F18" s="615"/>
      <c r="G18" s="615"/>
      <c r="H18" s="389"/>
      <c r="I18" s="528"/>
      <c r="J18" s="389"/>
      <c r="K18" s="389"/>
      <c r="L18" s="528"/>
      <c r="M18" s="616"/>
      <c r="N18" s="528"/>
      <c r="O18" s="391"/>
    </row>
    <row r="19" spans="1:15" ht="12.75" customHeight="1" thickBot="1">
      <c r="A19" s="408"/>
      <c r="B19" s="612"/>
      <c r="C19" s="3310"/>
      <c r="D19" s="2941"/>
      <c r="E19" s="3311"/>
      <c r="F19" s="3311"/>
      <c r="G19" s="3311"/>
      <c r="H19" s="2893"/>
      <c r="I19" s="2893"/>
      <c r="J19" s="2893"/>
      <c r="K19" s="2893"/>
      <c r="L19" s="2893"/>
      <c r="M19" s="3312"/>
      <c r="N19" s="3313"/>
      <c r="O19" s="2894"/>
    </row>
    <row r="20" spans="1:15" ht="12.75" customHeight="1">
      <c r="A20" s="485" t="s">
        <v>2385</v>
      </c>
      <c r="B20" s="393"/>
      <c r="C20" s="3124"/>
      <c r="D20" s="2889"/>
      <c r="E20" s="2889"/>
      <c r="F20" s="2889"/>
      <c r="G20" s="2889"/>
      <c r="H20" s="3295"/>
      <c r="I20" s="3295"/>
      <c r="J20" s="3295"/>
      <c r="K20" s="3295"/>
      <c r="L20" s="3295"/>
      <c r="M20" s="2997"/>
      <c r="N20" s="3295"/>
      <c r="O20" s="2891"/>
    </row>
    <row r="21" spans="1:15" ht="12.75" customHeight="1" thickBot="1">
      <c r="A21" s="486" t="s">
        <v>2146</v>
      </c>
      <c r="B21" s="544"/>
      <c r="C21" s="1107"/>
      <c r="D21" s="1094"/>
      <c r="E21" s="1094"/>
      <c r="F21" s="1094"/>
      <c r="G21" s="1094"/>
      <c r="H21" s="1096"/>
      <c r="I21" s="1096"/>
      <c r="J21" s="1096"/>
      <c r="K21" s="1096"/>
      <c r="L21" s="1096"/>
      <c r="M21" s="1094"/>
      <c r="N21" s="1094"/>
      <c r="O21" s="1101"/>
    </row>
    <row r="22" spans="1:15" ht="12.75" customHeight="1" thickBot="1">
      <c r="A22" s="3054" t="s">
        <v>2386</v>
      </c>
      <c r="B22" s="3055"/>
      <c r="C22" s="3055"/>
      <c r="D22" s="3109"/>
      <c r="E22" s="3109"/>
      <c r="F22" s="3109"/>
      <c r="G22" s="3109"/>
      <c r="H22" s="3300"/>
      <c r="I22" s="3300"/>
      <c r="J22" s="3300"/>
      <c r="K22" s="3300"/>
      <c r="L22" s="3300"/>
      <c r="M22" s="3285"/>
      <c r="N22" s="3300"/>
      <c r="O22" s="3286"/>
    </row>
    <row r="23" spans="1:15" ht="12.75" customHeight="1">
      <c r="A23" s="146"/>
      <c r="B23" s="146"/>
      <c r="C23" s="146"/>
      <c r="D23" s="147"/>
      <c r="E23" s="146"/>
      <c r="F23" s="146"/>
      <c r="G23" s="146"/>
      <c r="H23" s="146"/>
      <c r="I23" s="146"/>
      <c r="J23" s="146"/>
      <c r="K23" s="146"/>
      <c r="L23" s="146"/>
      <c r="M23" s="146"/>
      <c r="N23" s="146"/>
      <c r="O23" s="146"/>
    </row>
    <row r="24" spans="1:15" ht="12.75" customHeight="1">
      <c r="A24" s="2101" t="s">
        <v>2084</v>
      </c>
      <c r="B24" s="2101"/>
      <c r="C24" s="2101"/>
    </row>
    <row r="25" spans="1:15" ht="12.75" customHeight="1">
      <c r="A25" s="168">
        <v>1</v>
      </c>
      <c r="B25" s="1301" t="s">
        <v>2226</v>
      </c>
      <c r="C25" s="1357"/>
    </row>
  </sheetData>
  <mergeCells count="24">
    <mergeCell ref="A24:C24"/>
    <mergeCell ref="A12:B12"/>
    <mergeCell ref="J8:J11"/>
    <mergeCell ref="M8:M11"/>
    <mergeCell ref="D7:D11"/>
    <mergeCell ref="I8:I11"/>
    <mergeCell ref="H7:H11"/>
    <mergeCell ref="K8:K11"/>
    <mergeCell ref="A7:B11"/>
    <mergeCell ref="G8:G11"/>
    <mergeCell ref="L8:L11"/>
    <mergeCell ref="C7:C11"/>
    <mergeCell ref="A2:O2"/>
    <mergeCell ref="A3:O3"/>
    <mergeCell ref="A4:O4"/>
    <mergeCell ref="A6:O6"/>
    <mergeCell ref="F7:G7"/>
    <mergeCell ref="M7:N7"/>
    <mergeCell ref="A5:O5"/>
    <mergeCell ref="E7:E11"/>
    <mergeCell ref="F8:F11"/>
    <mergeCell ref="I7:L7"/>
    <mergeCell ref="N8:N11"/>
    <mergeCell ref="O7:O11"/>
  </mergeCells>
  <hyperlinks>
    <hyperlink ref="Q1" location="Content!A1" display="Content" xr:uid="{6CBDC27E-04E9-42F4-93CA-111D5AFC1E9C}"/>
    <hyperlink ref="Q2" location="'P4 E2 - SFP - Asset'!A1" display="SFP-Asset" xr:uid="{E17FF876-2FB6-401A-A125-6A1799423202}"/>
    <hyperlink ref="Q3" location="'P5 E2 - SFP - Liab, NW '!A1" display="SFP-Liab and NW" xr:uid="{CB2767C3-BF6E-4279-94F0-1402C6F1978D}"/>
    <hyperlink ref="Q4" location="'P6 E3 - SCI'!A1" display="SCI" xr:uid="{096C38F3-1236-4CD3-BB55-AD6A70457C09}"/>
  </hyperlinks>
  <printOptions horizontalCentered="1"/>
  <pageMargins left="0.2" right="0.2" top="1.25" bottom="0.75" header="0.3" footer="0.3"/>
  <pageSetup paperSize="5" scale="82" fitToHeight="0"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7">
    <tabColor rgb="FFFF99CC"/>
    <pageSetUpPr fitToPage="1"/>
  </sheetPr>
  <dimension ref="A1:Q25"/>
  <sheetViews>
    <sheetView showGridLines="0" zoomScale="90" zoomScaleNormal="90" zoomScaleSheetLayoutView="75" zoomScalePageLayoutView="50" workbookViewId="0">
      <selection activeCell="A5" sqref="A5"/>
    </sheetView>
  </sheetViews>
  <sheetFormatPr defaultColWidth="9.140625" defaultRowHeight="12.75" customHeight="1"/>
  <cols>
    <col min="1" max="1" width="3" style="11" customWidth="1"/>
    <col min="2" max="2" width="31.7109375" style="1" customWidth="1"/>
    <col min="3" max="3" width="13.5703125" style="1" customWidth="1"/>
    <col min="4" max="4" width="19.140625" style="4" customWidth="1"/>
    <col min="5" max="5" width="11.85546875" style="1" customWidth="1"/>
    <col min="6" max="8" width="12.7109375" style="1" customWidth="1"/>
    <col min="9" max="12" width="14.7109375" style="1" customWidth="1"/>
    <col min="13" max="14" width="12.7109375" style="1" customWidth="1"/>
    <col min="15" max="15" width="11.42578125" style="1" customWidth="1"/>
    <col min="16" max="16" width="3.42578125" style="1" customWidth="1"/>
    <col min="17" max="17" width="21.28515625" style="1" bestFit="1" customWidth="1"/>
    <col min="18" max="16384" width="9.140625" style="1"/>
  </cols>
  <sheetData>
    <row r="1" spans="1:17" s="30" customFormat="1" ht="15.2" customHeight="1" thickTop="1" thickBot="1">
      <c r="A1" s="356"/>
      <c r="D1" s="267"/>
      <c r="P1" s="143"/>
      <c r="Q1" s="865" t="s">
        <v>263</v>
      </c>
    </row>
    <row r="2" spans="1:17" s="30" customFormat="1" ht="15.2" customHeight="1" thickTop="1" thickBot="1">
      <c r="A2" s="1961" t="s">
        <v>594</v>
      </c>
      <c r="B2" s="1961"/>
      <c r="C2" s="1961"/>
      <c r="D2" s="1961"/>
      <c r="E2" s="1961"/>
      <c r="F2" s="1961"/>
      <c r="G2" s="1961"/>
      <c r="H2" s="1961"/>
      <c r="I2" s="1961"/>
      <c r="J2" s="1961"/>
      <c r="K2" s="1961"/>
      <c r="L2" s="1961"/>
      <c r="M2" s="1961"/>
      <c r="N2" s="1961"/>
      <c r="O2" s="1961"/>
      <c r="Q2" s="865" t="s">
        <v>2040</v>
      </c>
    </row>
    <row r="3" spans="1:17" s="30" customFormat="1" ht="15.2" customHeight="1" thickTop="1" thickBot="1">
      <c r="A3" s="1961"/>
      <c r="B3" s="1961"/>
      <c r="C3" s="1961"/>
      <c r="D3" s="1961"/>
      <c r="E3" s="1961"/>
      <c r="F3" s="1961"/>
      <c r="G3" s="1961"/>
      <c r="H3" s="1961"/>
      <c r="I3" s="1961"/>
      <c r="J3" s="1961"/>
      <c r="K3" s="1961"/>
      <c r="L3" s="1961"/>
      <c r="M3" s="1961"/>
      <c r="N3" s="1961"/>
      <c r="O3" s="1961"/>
      <c r="Q3" s="865" t="s">
        <v>2041</v>
      </c>
    </row>
    <row r="4" spans="1:17" s="30" customFormat="1" ht="15.2" customHeight="1" thickTop="1" thickBot="1">
      <c r="A4" s="1960" t="s">
        <v>2387</v>
      </c>
      <c r="B4" s="1960"/>
      <c r="C4" s="1960"/>
      <c r="D4" s="1960"/>
      <c r="E4" s="1960"/>
      <c r="F4" s="1960"/>
      <c r="G4" s="1960"/>
      <c r="H4" s="1960"/>
      <c r="I4" s="1960"/>
      <c r="J4" s="1960"/>
      <c r="K4" s="1960"/>
      <c r="L4" s="1960"/>
      <c r="M4" s="1960"/>
      <c r="N4" s="1960"/>
      <c r="O4" s="1960"/>
      <c r="Q4" s="865" t="s">
        <v>2043</v>
      </c>
    </row>
    <row r="5" spans="1:17" s="30" customFormat="1" ht="14.1" customHeight="1" thickTop="1">
      <c r="A5" s="618"/>
      <c r="B5" s="63"/>
      <c r="C5" s="63"/>
      <c r="D5" s="31"/>
      <c r="Q5" s="922"/>
    </row>
    <row r="6" spans="1:17" ht="14.1" customHeight="1" thickBot="1">
      <c r="A6" s="2063"/>
      <c r="B6" s="2063"/>
      <c r="C6" s="2063"/>
      <c r="D6" s="2063"/>
      <c r="E6" s="2063"/>
      <c r="F6" s="2063"/>
      <c r="G6" s="2063"/>
      <c r="H6" s="2063"/>
      <c r="I6" s="2063"/>
      <c r="J6" s="2063"/>
      <c r="K6" s="2063"/>
      <c r="L6" s="2063"/>
      <c r="M6" s="2063"/>
      <c r="N6" s="2063"/>
      <c r="O6" s="2063"/>
      <c r="Q6" s="134"/>
    </row>
    <row r="7" spans="1:17" ht="12.75" customHeight="1">
      <c r="A7" s="2862" t="s">
        <v>2360</v>
      </c>
      <c r="B7" s="2864"/>
      <c r="C7" s="2865" t="s">
        <v>2324</v>
      </c>
      <c r="D7" s="2916" t="s">
        <v>2388</v>
      </c>
      <c r="E7" s="2866" t="s">
        <v>2019</v>
      </c>
      <c r="F7" s="3026" t="s">
        <v>2362</v>
      </c>
      <c r="G7" s="3026"/>
      <c r="H7" s="2866" t="s">
        <v>2363</v>
      </c>
      <c r="I7" s="3026" t="s">
        <v>2344</v>
      </c>
      <c r="J7" s="3026"/>
      <c r="K7" s="3026"/>
      <c r="L7" s="3026"/>
      <c r="M7" s="3026" t="s">
        <v>2345</v>
      </c>
      <c r="N7" s="3026"/>
      <c r="O7" s="2918" t="s">
        <v>2021</v>
      </c>
    </row>
    <row r="8" spans="1:17" ht="12.75" customHeight="1">
      <c r="A8" s="2870"/>
      <c r="B8" s="1990"/>
      <c r="C8" s="2093"/>
      <c r="D8" s="2104"/>
      <c r="E8" s="1998"/>
      <c r="F8" s="3038" t="s">
        <v>2366</v>
      </c>
      <c r="G8" s="3038" t="s">
        <v>2367</v>
      </c>
      <c r="H8" s="1998"/>
      <c r="I8" s="3038" t="s">
        <v>2384</v>
      </c>
      <c r="J8" s="3038" t="s">
        <v>2352</v>
      </c>
      <c r="K8" s="3038" t="s">
        <v>2353</v>
      </c>
      <c r="L8" s="3038" t="s">
        <v>2354</v>
      </c>
      <c r="M8" s="3038" t="s">
        <v>2355</v>
      </c>
      <c r="N8" s="3038" t="s">
        <v>2356</v>
      </c>
      <c r="O8" s="2105"/>
    </row>
    <row r="9" spans="1:17" ht="12.75" customHeight="1">
      <c r="A9" s="2870"/>
      <c r="B9" s="1990"/>
      <c r="C9" s="2093"/>
      <c r="D9" s="2104"/>
      <c r="E9" s="1998"/>
      <c r="F9" s="1998"/>
      <c r="G9" s="1998"/>
      <c r="H9" s="1998"/>
      <c r="I9" s="1998"/>
      <c r="J9" s="1998"/>
      <c r="K9" s="1998"/>
      <c r="L9" s="1998"/>
      <c r="M9" s="1998"/>
      <c r="N9" s="1998"/>
      <c r="O9" s="2105"/>
    </row>
    <row r="10" spans="1:17" ht="12.75" customHeight="1">
      <c r="A10" s="2870"/>
      <c r="B10" s="1990"/>
      <c r="C10" s="2093"/>
      <c r="D10" s="2104"/>
      <c r="E10" s="1998"/>
      <c r="F10" s="1998"/>
      <c r="G10" s="1998"/>
      <c r="H10" s="1998"/>
      <c r="I10" s="1998"/>
      <c r="J10" s="1998"/>
      <c r="K10" s="1998"/>
      <c r="L10" s="1998"/>
      <c r="M10" s="1998"/>
      <c r="N10" s="1998"/>
      <c r="O10" s="2105"/>
    </row>
    <row r="11" spans="1:17" ht="12.75" customHeight="1">
      <c r="A11" s="2872"/>
      <c r="B11" s="2874"/>
      <c r="C11" s="2875"/>
      <c r="D11" s="2931"/>
      <c r="E11" s="2589"/>
      <c r="F11" s="2589"/>
      <c r="G11" s="2589"/>
      <c r="H11" s="2589"/>
      <c r="I11" s="2589"/>
      <c r="J11" s="2589"/>
      <c r="K11" s="2589"/>
      <c r="L11" s="2589"/>
      <c r="M11" s="2589"/>
      <c r="N11" s="2589"/>
      <c r="O11" s="2932"/>
    </row>
    <row r="12" spans="1:17" ht="12.75" customHeight="1" thickBot="1">
      <c r="A12" s="3105" t="s">
        <v>1534</v>
      </c>
      <c r="B12" s="3106"/>
      <c r="C12" s="3314" t="s">
        <v>1535</v>
      </c>
      <c r="D12" s="2934" t="s">
        <v>1682</v>
      </c>
      <c r="E12" s="2934" t="s">
        <v>1539</v>
      </c>
      <c r="F12" s="2934" t="s">
        <v>1540</v>
      </c>
      <c r="G12" s="2934" t="s">
        <v>1541</v>
      </c>
      <c r="H12" s="2934" t="s">
        <v>1542</v>
      </c>
      <c r="I12" s="2934" t="s">
        <v>1543</v>
      </c>
      <c r="J12" s="2934" t="s">
        <v>1544</v>
      </c>
      <c r="K12" s="2934" t="s">
        <v>1545</v>
      </c>
      <c r="L12" s="2934" t="s">
        <v>1546</v>
      </c>
      <c r="M12" s="2934" t="s">
        <v>1547</v>
      </c>
      <c r="N12" s="2934" t="s">
        <v>1548</v>
      </c>
      <c r="O12" s="2883" t="s">
        <v>1549</v>
      </c>
    </row>
    <row r="13" spans="1:17" ht="12.75" customHeight="1">
      <c r="A13" s="1237"/>
      <c r="B13" s="1238"/>
      <c r="C13" s="2886"/>
      <c r="D13" s="3171"/>
      <c r="E13" s="2886"/>
      <c r="F13" s="2886"/>
      <c r="G13" s="2886"/>
      <c r="H13" s="2886"/>
      <c r="I13" s="2886"/>
      <c r="J13" s="2886"/>
      <c r="K13" s="2886"/>
      <c r="L13" s="2886"/>
      <c r="M13" s="2886"/>
      <c r="N13" s="2886"/>
      <c r="O13" s="2888"/>
    </row>
    <row r="14" spans="1:17" ht="12.75" customHeight="1">
      <c r="A14" s="591"/>
      <c r="B14" s="576" t="s">
        <v>2331</v>
      </c>
      <c r="C14" s="3258"/>
      <c r="D14" s="2889"/>
      <c r="E14" s="3307"/>
      <c r="F14" s="3307"/>
      <c r="G14" s="3307"/>
      <c r="H14" s="2899"/>
      <c r="I14" s="3308"/>
      <c r="J14" s="2899"/>
      <c r="K14" s="2899"/>
      <c r="L14" s="3308"/>
      <c r="M14" s="3309"/>
      <c r="N14" s="3308"/>
      <c r="O14" s="2891"/>
    </row>
    <row r="15" spans="1:17" ht="12.75" customHeight="1">
      <c r="A15" s="577" t="s">
        <v>534</v>
      </c>
      <c r="B15" s="592"/>
      <c r="C15" s="384"/>
      <c r="D15" s="384"/>
      <c r="E15" s="613"/>
      <c r="F15" s="613"/>
      <c r="G15" s="613"/>
      <c r="H15" s="386"/>
      <c r="I15" s="548"/>
      <c r="J15" s="386"/>
      <c r="K15" s="386"/>
      <c r="L15" s="548"/>
      <c r="M15" s="614"/>
      <c r="N15" s="548"/>
      <c r="O15" s="387"/>
    </row>
    <row r="16" spans="1:17" ht="12.75" customHeight="1">
      <c r="A16" s="577" t="s">
        <v>536</v>
      </c>
      <c r="B16" s="594"/>
      <c r="C16" s="399"/>
      <c r="D16" s="399"/>
      <c r="E16" s="615"/>
      <c r="F16" s="615"/>
      <c r="G16" s="615"/>
      <c r="H16" s="389"/>
      <c r="I16" s="528"/>
      <c r="J16" s="389"/>
      <c r="K16" s="389"/>
      <c r="L16" s="528"/>
      <c r="M16" s="616"/>
      <c r="N16" s="528"/>
      <c r="O16" s="391"/>
    </row>
    <row r="17" spans="1:15" ht="12.75" customHeight="1">
      <c r="A17" s="577" t="s">
        <v>538</v>
      </c>
      <c r="B17" s="594"/>
      <c r="C17" s="399"/>
      <c r="D17" s="399"/>
      <c r="E17" s="615"/>
      <c r="F17" s="615"/>
      <c r="G17" s="615"/>
      <c r="H17" s="389"/>
      <c r="I17" s="528"/>
      <c r="J17" s="389"/>
      <c r="K17" s="389"/>
      <c r="L17" s="528"/>
      <c r="M17" s="616"/>
      <c r="N17" s="528"/>
      <c r="O17" s="391"/>
    </row>
    <row r="18" spans="1:15" ht="12.75" customHeight="1">
      <c r="A18" s="577" t="s">
        <v>601</v>
      </c>
      <c r="B18" s="527"/>
      <c r="C18" s="617"/>
      <c r="D18" s="399"/>
      <c r="E18" s="615"/>
      <c r="F18" s="615"/>
      <c r="G18" s="615"/>
      <c r="H18" s="389"/>
      <c r="I18" s="528"/>
      <c r="J18" s="389"/>
      <c r="K18" s="389"/>
      <c r="L18" s="528"/>
      <c r="M18" s="616"/>
      <c r="N18" s="528"/>
      <c r="O18" s="391"/>
    </row>
    <row r="19" spans="1:15" ht="12.75" customHeight="1" thickBot="1">
      <c r="A19" s="408"/>
      <c r="B19" s="612"/>
      <c r="C19" s="3310"/>
      <c r="D19" s="2941"/>
      <c r="E19" s="3311"/>
      <c r="F19" s="3311"/>
      <c r="G19" s="3311"/>
      <c r="H19" s="2893"/>
      <c r="I19" s="2893"/>
      <c r="J19" s="2893"/>
      <c r="K19" s="2893"/>
      <c r="L19" s="2893"/>
      <c r="M19" s="3312"/>
      <c r="N19" s="3313"/>
      <c r="O19" s="2894"/>
    </row>
    <row r="20" spans="1:15" ht="12.75" customHeight="1">
      <c r="A20" s="485" t="s">
        <v>2385</v>
      </c>
      <c r="B20" s="393"/>
      <c r="C20" s="3124"/>
      <c r="D20" s="2889"/>
      <c r="E20" s="2889"/>
      <c r="F20" s="2889"/>
      <c r="G20" s="2889"/>
      <c r="H20" s="3295"/>
      <c r="I20" s="3295"/>
      <c r="J20" s="3295"/>
      <c r="K20" s="3295"/>
      <c r="L20" s="3295"/>
      <c r="M20" s="2997"/>
      <c r="N20" s="3295"/>
      <c r="O20" s="2891"/>
    </row>
    <row r="21" spans="1:15" ht="12.75" customHeight="1" thickBot="1">
      <c r="A21" s="486" t="s">
        <v>2146</v>
      </c>
      <c r="B21" s="544"/>
      <c r="C21" s="1107"/>
      <c r="D21" s="1094"/>
      <c r="E21" s="1094"/>
      <c r="F21" s="1094"/>
      <c r="G21" s="1094"/>
      <c r="H21" s="1096"/>
      <c r="I21" s="1096"/>
      <c r="J21" s="1096"/>
      <c r="K21" s="1096"/>
      <c r="L21" s="1096"/>
      <c r="M21" s="1094"/>
      <c r="N21" s="1094"/>
      <c r="O21" s="1101"/>
    </row>
    <row r="22" spans="1:15" ht="12.75" customHeight="1" thickBot="1">
      <c r="A22" s="2949" t="s">
        <v>2389</v>
      </c>
      <c r="B22" s="3315"/>
      <c r="C22" s="3055"/>
      <c r="D22" s="3109"/>
      <c r="E22" s="3109"/>
      <c r="F22" s="3285"/>
      <c r="G22" s="3285"/>
      <c r="H22" s="3300"/>
      <c r="I22" s="3300"/>
      <c r="J22" s="3300"/>
      <c r="K22" s="3300"/>
      <c r="L22" s="3300"/>
      <c r="M22" s="3285"/>
      <c r="N22" s="3300"/>
      <c r="O22" s="3286"/>
    </row>
    <row r="24" spans="1:15" ht="12.75" customHeight="1">
      <c r="A24" s="2101" t="s">
        <v>2084</v>
      </c>
      <c r="B24" s="2101"/>
      <c r="C24" s="2101"/>
    </row>
    <row r="25" spans="1:15" ht="12.75" customHeight="1">
      <c r="A25" s="168">
        <v>1</v>
      </c>
      <c r="B25" s="1301" t="s">
        <v>2226</v>
      </c>
      <c r="C25" s="1357"/>
    </row>
  </sheetData>
  <mergeCells count="24">
    <mergeCell ref="A22:B22"/>
    <mergeCell ref="A24:C24"/>
    <mergeCell ref="A12:B12"/>
    <mergeCell ref="M8:M11"/>
    <mergeCell ref="H7:H11"/>
    <mergeCell ref="C7:C11"/>
    <mergeCell ref="K8:K11"/>
    <mergeCell ref="A7:B11"/>
    <mergeCell ref="D7:D11"/>
    <mergeCell ref="E7:E11"/>
    <mergeCell ref="L8:L11"/>
    <mergeCell ref="A2:O2"/>
    <mergeCell ref="A3:O3"/>
    <mergeCell ref="A4:O4"/>
    <mergeCell ref="A6:O6"/>
    <mergeCell ref="F7:G7"/>
    <mergeCell ref="O7:O11"/>
    <mergeCell ref="I7:L7"/>
    <mergeCell ref="F8:F11"/>
    <mergeCell ref="G8:G11"/>
    <mergeCell ref="M7:N7"/>
    <mergeCell ref="N8:N11"/>
    <mergeCell ref="I8:I11"/>
    <mergeCell ref="J8:J11"/>
  </mergeCells>
  <hyperlinks>
    <hyperlink ref="Q1" location="Content!A1" display="Content" xr:uid="{1EE06CBB-FE68-4B59-BB78-4600B8311F16}"/>
    <hyperlink ref="Q2" location="'P4 E2 - SFP - Asset'!A1" display="SFP-Asset" xr:uid="{22A75EF0-B933-4FE9-BB2C-AD7FDBEA1465}"/>
    <hyperlink ref="Q3" location="'P5 E2 - SFP - Liab, NW '!A1" display="SFP-Liab and NW" xr:uid="{56278517-43FB-496E-8C0B-38716A8C6755}"/>
    <hyperlink ref="Q4" location="'P6 E3 - SCI'!A1" display="SCI" xr:uid="{ACE6C700-D220-4693-A82A-C34C191BD8B1}"/>
  </hyperlinks>
  <printOptions horizontalCentered="1"/>
  <pageMargins left="0.2" right="0.2" top="1.25" bottom="0.75" header="0.3" footer="0.3"/>
  <pageSetup paperSize="5" scale="81"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8">
    <tabColor rgb="FFFFCCFF"/>
    <pageSetUpPr fitToPage="1"/>
  </sheetPr>
  <dimension ref="A1:K180"/>
  <sheetViews>
    <sheetView showGridLines="0" zoomScale="90" zoomScaleNormal="90" zoomScaleSheetLayoutView="75" zoomScalePageLayoutView="75" workbookViewId="0">
      <pane xSplit="1" ySplit="9" topLeftCell="B10" activePane="bottomRight" state="frozen"/>
      <selection pane="bottomRight" activeCell="K1" sqref="K1"/>
      <selection pane="bottomLeft" activeCell="B17" sqref="B17"/>
      <selection pane="topRight" activeCell="B17" sqref="B17"/>
    </sheetView>
  </sheetViews>
  <sheetFormatPr defaultRowHeight="12.75"/>
  <cols>
    <col min="1" max="1" width="27.85546875" style="168" customWidth="1"/>
    <col min="2" max="2" width="14.42578125" style="168" customWidth="1"/>
    <col min="3" max="3" width="13.140625" style="168" customWidth="1"/>
    <col min="4" max="6" width="12.140625" style="168" customWidth="1"/>
    <col min="7" max="7" width="13.42578125" style="168" customWidth="1"/>
    <col min="8" max="9" width="12.140625" style="168" customWidth="1"/>
    <col min="10" max="10" width="5.5703125" style="168" customWidth="1"/>
    <col min="11" max="11" width="11.28515625" style="168" customWidth="1"/>
    <col min="12" max="16384" width="9.140625" style="168"/>
  </cols>
  <sheetData>
    <row r="1" spans="1:11" customFormat="1" ht="17.25" thickTop="1" thickBot="1">
      <c r="A1" s="258"/>
      <c r="B1" s="209"/>
      <c r="C1" s="209"/>
      <c r="D1" s="209"/>
      <c r="E1" s="209"/>
      <c r="F1" s="209"/>
      <c r="G1" s="209"/>
      <c r="H1" s="209"/>
      <c r="I1" s="209"/>
      <c r="K1" s="865" t="s">
        <v>263</v>
      </c>
    </row>
    <row r="2" spans="1:11" customFormat="1" ht="16.5" thickTop="1">
      <c r="A2" s="1950" t="s">
        <v>357</v>
      </c>
      <c r="B2" s="1950"/>
      <c r="C2" s="1950"/>
      <c r="D2" s="1950"/>
      <c r="E2" s="1950"/>
      <c r="F2" s="1950"/>
      <c r="G2" s="1950"/>
      <c r="H2" s="1950"/>
      <c r="I2" s="1950"/>
    </row>
    <row r="3" spans="1:11" customFormat="1" ht="15.75">
      <c r="A3" s="258"/>
      <c r="B3" s="210"/>
      <c r="C3" s="210"/>
      <c r="D3" s="210"/>
      <c r="E3" s="210"/>
      <c r="F3" s="210"/>
      <c r="G3" s="210"/>
      <c r="H3" s="210"/>
      <c r="I3" s="210"/>
    </row>
    <row r="4" spans="1:11" customFormat="1" ht="15">
      <c r="A4" s="1951" t="s">
        <v>14</v>
      </c>
      <c r="B4" s="1951"/>
      <c r="C4" s="1951"/>
      <c r="D4" s="1951"/>
      <c r="E4" s="1951"/>
      <c r="F4" s="1951"/>
      <c r="G4" s="1951"/>
      <c r="H4" s="1951"/>
      <c r="I4" s="1951"/>
    </row>
    <row r="5" spans="1:11" customFormat="1" ht="15">
      <c r="A5" s="259"/>
      <c r="B5" s="211"/>
      <c r="C5" s="209"/>
      <c r="D5" s="209"/>
      <c r="E5" s="209"/>
      <c r="F5" s="209"/>
      <c r="G5" s="209"/>
      <c r="H5" s="209"/>
      <c r="I5" s="209"/>
    </row>
    <row r="6" spans="1:11" ht="13.5" thickBot="1">
      <c r="A6" s="1624"/>
      <c r="B6" s="1625"/>
      <c r="C6" s="1626"/>
      <c r="D6" s="1626"/>
      <c r="E6" s="1626"/>
      <c r="F6" s="1626"/>
      <c r="G6" s="1626"/>
      <c r="H6" s="1626"/>
      <c r="I6" s="1626"/>
    </row>
    <row r="7" spans="1:11">
      <c r="A7" s="2355" t="s">
        <v>358</v>
      </c>
      <c r="B7" s="2356" t="s">
        <v>359</v>
      </c>
      <c r="C7" s="2356"/>
      <c r="D7" s="2356"/>
      <c r="E7" s="2356"/>
      <c r="F7" s="2356"/>
      <c r="G7" s="2356"/>
      <c r="H7" s="2356"/>
      <c r="I7" s="2357"/>
    </row>
    <row r="8" spans="1:11">
      <c r="A8" s="1952"/>
      <c r="B8" s="2358" t="s">
        <v>360</v>
      </c>
      <c r="C8" s="2358" t="s">
        <v>361</v>
      </c>
      <c r="D8" s="2358" t="s">
        <v>362</v>
      </c>
      <c r="E8" s="2358" t="s">
        <v>363</v>
      </c>
      <c r="F8" s="2358" t="s">
        <v>364</v>
      </c>
      <c r="G8" s="2358" t="s">
        <v>365</v>
      </c>
      <c r="H8" s="2358" t="s">
        <v>366</v>
      </c>
      <c r="I8" s="2359" t="s">
        <v>367</v>
      </c>
    </row>
    <row r="9" spans="1:11" ht="13.5" thickBot="1">
      <c r="A9" s="1953"/>
      <c r="B9" s="1954"/>
      <c r="C9" s="1954"/>
      <c r="D9" s="1954"/>
      <c r="E9" s="1954"/>
      <c r="F9" s="1954"/>
      <c r="G9" s="1954"/>
      <c r="H9" s="1954"/>
      <c r="I9" s="1955"/>
    </row>
    <row r="10" spans="1:11">
      <c r="A10" s="2360"/>
      <c r="B10" s="2361"/>
      <c r="C10" s="2361"/>
      <c r="D10" s="2361"/>
      <c r="E10" s="2361"/>
      <c r="F10" s="2361"/>
      <c r="G10" s="2361"/>
      <c r="H10" s="2361"/>
      <c r="I10" s="2362"/>
    </row>
    <row r="11" spans="1:11">
      <c r="A11" s="212" t="s">
        <v>368</v>
      </c>
      <c r="B11" s="2363">
        <f>SUM(B12:B28)</f>
        <v>0</v>
      </c>
      <c r="C11" s="2363">
        <f>SUM(C12:C28)</f>
        <v>0</v>
      </c>
      <c r="D11" s="2363">
        <f t="shared" ref="D11:I11" si="0">SUM(D12:D28)</f>
        <v>0</v>
      </c>
      <c r="E11" s="2363">
        <f t="shared" si="0"/>
        <v>0</v>
      </c>
      <c r="F11" s="2363">
        <f t="shared" si="0"/>
        <v>0</v>
      </c>
      <c r="G11" s="2363">
        <f t="shared" si="0"/>
        <v>0</v>
      </c>
      <c r="H11" s="2363">
        <f t="shared" si="0"/>
        <v>0</v>
      </c>
      <c r="I11" s="2364">
        <f t="shared" si="0"/>
        <v>0</v>
      </c>
    </row>
    <row r="12" spans="1:11">
      <c r="A12" s="213" t="s">
        <v>369</v>
      </c>
      <c r="B12" s="990"/>
      <c r="C12" s="990"/>
      <c r="D12" s="990"/>
      <c r="E12" s="990"/>
      <c r="F12" s="990"/>
      <c r="G12" s="990"/>
      <c r="H12" s="990"/>
      <c r="I12" s="991"/>
    </row>
    <row r="13" spans="1:11">
      <c r="A13" s="213" t="s">
        <v>370</v>
      </c>
      <c r="B13" s="263"/>
      <c r="C13" s="263"/>
      <c r="D13" s="263"/>
      <c r="E13" s="263"/>
      <c r="F13" s="263"/>
      <c r="G13" s="263"/>
      <c r="H13" s="263"/>
      <c r="I13" s="264"/>
    </row>
    <row r="14" spans="1:11">
      <c r="A14" s="213" t="s">
        <v>371</v>
      </c>
      <c r="B14" s="263"/>
      <c r="C14" s="263"/>
      <c r="D14" s="263"/>
      <c r="E14" s="263"/>
      <c r="F14" s="263"/>
      <c r="G14" s="263"/>
      <c r="H14" s="263"/>
      <c r="I14" s="264"/>
    </row>
    <row r="15" spans="1:11">
      <c r="A15" s="213" t="s">
        <v>372</v>
      </c>
      <c r="B15" s="263"/>
      <c r="C15" s="263"/>
      <c r="D15" s="263"/>
      <c r="E15" s="263"/>
      <c r="F15" s="263"/>
      <c r="G15" s="263"/>
      <c r="H15" s="263"/>
      <c r="I15" s="264"/>
    </row>
    <row r="16" spans="1:11">
      <c r="A16" s="213" t="s">
        <v>373</v>
      </c>
      <c r="B16" s="263"/>
      <c r="C16" s="263"/>
      <c r="D16" s="263"/>
      <c r="E16" s="263"/>
      <c r="F16" s="263"/>
      <c r="G16" s="263"/>
      <c r="H16" s="263"/>
      <c r="I16" s="264"/>
    </row>
    <row r="17" spans="1:9">
      <c r="A17" s="213" t="s">
        <v>374</v>
      </c>
      <c r="B17" s="263"/>
      <c r="C17" s="263"/>
      <c r="D17" s="263"/>
      <c r="E17" s="263"/>
      <c r="F17" s="263"/>
      <c r="G17" s="263"/>
      <c r="H17" s="263"/>
      <c r="I17" s="264"/>
    </row>
    <row r="18" spans="1:9">
      <c r="A18" s="213" t="s">
        <v>375</v>
      </c>
      <c r="B18" s="263"/>
      <c r="C18" s="263"/>
      <c r="D18" s="263"/>
      <c r="E18" s="263"/>
      <c r="F18" s="263"/>
      <c r="G18" s="263"/>
      <c r="H18" s="263"/>
      <c r="I18" s="264"/>
    </row>
    <row r="19" spans="1:9">
      <c r="A19" s="213" t="s">
        <v>376</v>
      </c>
      <c r="B19" s="263"/>
      <c r="C19" s="263"/>
      <c r="D19" s="263"/>
      <c r="E19" s="263"/>
      <c r="F19" s="263"/>
      <c r="G19" s="263"/>
      <c r="H19" s="263"/>
      <c r="I19" s="264"/>
    </row>
    <row r="20" spans="1:9">
      <c r="A20" s="213" t="s">
        <v>377</v>
      </c>
      <c r="B20" s="263"/>
      <c r="C20" s="263"/>
      <c r="D20" s="263"/>
      <c r="E20" s="263"/>
      <c r="F20" s="263"/>
      <c r="G20" s="263"/>
      <c r="H20" s="263"/>
      <c r="I20" s="264"/>
    </row>
    <row r="21" spans="1:9">
      <c r="A21" s="213" t="s">
        <v>378</v>
      </c>
      <c r="B21" s="263"/>
      <c r="C21" s="263"/>
      <c r="D21" s="263"/>
      <c r="E21" s="263"/>
      <c r="F21" s="263"/>
      <c r="G21" s="263"/>
      <c r="H21" s="263"/>
      <c r="I21" s="264"/>
    </row>
    <row r="22" spans="1:9">
      <c r="A22" s="213" t="s">
        <v>379</v>
      </c>
      <c r="B22" s="263"/>
      <c r="C22" s="263"/>
      <c r="D22" s="263"/>
      <c r="E22" s="263"/>
      <c r="F22" s="263"/>
      <c r="G22" s="263"/>
      <c r="H22" s="263"/>
      <c r="I22" s="264"/>
    </row>
    <row r="23" spans="1:9">
      <c r="A23" s="213" t="s">
        <v>380</v>
      </c>
      <c r="B23" s="263"/>
      <c r="C23" s="263"/>
      <c r="D23" s="263"/>
      <c r="E23" s="263"/>
      <c r="F23" s="263"/>
      <c r="G23" s="263"/>
      <c r="H23" s="263"/>
      <c r="I23" s="264"/>
    </row>
    <row r="24" spans="1:9">
      <c r="A24" s="213" t="s">
        <v>381</v>
      </c>
      <c r="B24" s="263"/>
      <c r="C24" s="263"/>
      <c r="D24" s="263"/>
      <c r="E24" s="263"/>
      <c r="F24" s="263"/>
      <c r="G24" s="263"/>
      <c r="H24" s="263"/>
      <c r="I24" s="264"/>
    </row>
    <row r="25" spans="1:9">
      <c r="A25" s="213" t="s">
        <v>382</v>
      </c>
      <c r="B25" s="263"/>
      <c r="C25" s="263"/>
      <c r="D25" s="263"/>
      <c r="E25" s="263"/>
      <c r="F25" s="263"/>
      <c r="G25" s="263"/>
      <c r="H25" s="263"/>
      <c r="I25" s="264"/>
    </row>
    <row r="26" spans="1:9">
      <c r="A26" s="213" t="s">
        <v>383</v>
      </c>
      <c r="B26" s="263"/>
      <c r="C26" s="263"/>
      <c r="D26" s="263"/>
      <c r="E26" s="263"/>
      <c r="F26" s="263"/>
      <c r="G26" s="263"/>
      <c r="H26" s="263"/>
      <c r="I26" s="264"/>
    </row>
    <row r="27" spans="1:9">
      <c r="A27" s="213" t="s">
        <v>384</v>
      </c>
      <c r="B27" s="263"/>
      <c r="C27" s="263"/>
      <c r="D27" s="263"/>
      <c r="E27" s="263"/>
      <c r="F27" s="263"/>
      <c r="G27" s="263"/>
      <c r="H27" s="263"/>
      <c r="I27" s="264"/>
    </row>
    <row r="28" spans="1:9">
      <c r="A28" s="213" t="s">
        <v>385</v>
      </c>
      <c r="B28" s="263"/>
      <c r="C28" s="263"/>
      <c r="D28" s="263"/>
      <c r="E28" s="263"/>
      <c r="F28" s="263"/>
      <c r="G28" s="263"/>
      <c r="H28" s="263"/>
      <c r="I28" s="264"/>
    </row>
    <row r="29" spans="1:9">
      <c r="A29" s="213"/>
      <c r="B29" s="261"/>
      <c r="C29" s="261"/>
      <c r="D29" s="261"/>
      <c r="E29" s="261"/>
      <c r="F29" s="261"/>
      <c r="G29" s="261"/>
      <c r="H29" s="261"/>
      <c r="I29" s="262"/>
    </row>
    <row r="30" spans="1:9">
      <c r="A30" s="212" t="s">
        <v>386</v>
      </c>
      <c r="B30" s="2363">
        <f>SUM(B31:B37)</f>
        <v>0</v>
      </c>
      <c r="C30" s="2363">
        <f t="shared" ref="C30:I30" si="1">SUM(C31:C37)</f>
        <v>0</v>
      </c>
      <c r="D30" s="2363">
        <f t="shared" si="1"/>
        <v>0</v>
      </c>
      <c r="E30" s="2363">
        <f t="shared" si="1"/>
        <v>0</v>
      </c>
      <c r="F30" s="2363">
        <f t="shared" si="1"/>
        <v>0</v>
      </c>
      <c r="G30" s="2363">
        <f t="shared" si="1"/>
        <v>0</v>
      </c>
      <c r="H30" s="2363">
        <f t="shared" si="1"/>
        <v>0</v>
      </c>
      <c r="I30" s="2364">
        <f t="shared" si="1"/>
        <v>0</v>
      </c>
    </row>
    <row r="31" spans="1:9">
      <c r="A31" s="213" t="s">
        <v>387</v>
      </c>
      <c r="B31" s="990"/>
      <c r="C31" s="990"/>
      <c r="D31" s="990"/>
      <c r="E31" s="990"/>
      <c r="F31" s="990"/>
      <c r="G31" s="990"/>
      <c r="H31" s="990"/>
      <c r="I31" s="991"/>
    </row>
    <row r="32" spans="1:9">
      <c r="A32" s="213" t="s">
        <v>388</v>
      </c>
      <c r="B32" s="263"/>
      <c r="C32" s="263"/>
      <c r="D32" s="263"/>
      <c r="E32" s="263"/>
      <c r="F32" s="263"/>
      <c r="G32" s="263"/>
      <c r="H32" s="263"/>
      <c r="I32" s="264"/>
    </row>
    <row r="33" spans="1:9">
      <c r="A33" s="213" t="s">
        <v>389</v>
      </c>
      <c r="B33" s="263"/>
      <c r="C33" s="263"/>
      <c r="D33" s="263"/>
      <c r="E33" s="263"/>
      <c r="F33" s="263"/>
      <c r="G33" s="263"/>
      <c r="H33" s="263"/>
      <c r="I33" s="264"/>
    </row>
    <row r="34" spans="1:9">
      <c r="A34" s="213" t="s">
        <v>390</v>
      </c>
      <c r="B34" s="263"/>
      <c r="C34" s="263"/>
      <c r="D34" s="263"/>
      <c r="E34" s="263"/>
      <c r="F34" s="263"/>
      <c r="G34" s="263"/>
      <c r="H34" s="263"/>
      <c r="I34" s="264"/>
    </row>
    <row r="35" spans="1:9">
      <c r="A35" s="213" t="s">
        <v>391</v>
      </c>
      <c r="B35" s="263"/>
      <c r="C35" s="263"/>
      <c r="D35" s="263"/>
      <c r="E35" s="263"/>
      <c r="F35" s="263"/>
      <c r="G35" s="263"/>
      <c r="H35" s="263"/>
      <c r="I35" s="264"/>
    </row>
    <row r="36" spans="1:9">
      <c r="A36" s="213" t="s">
        <v>392</v>
      </c>
      <c r="B36" s="263"/>
      <c r="C36" s="263"/>
      <c r="D36" s="263"/>
      <c r="E36" s="263"/>
      <c r="F36" s="263"/>
      <c r="G36" s="263"/>
      <c r="H36" s="263"/>
      <c r="I36" s="264"/>
    </row>
    <row r="37" spans="1:9">
      <c r="A37" s="213" t="s">
        <v>393</v>
      </c>
      <c r="B37" s="263"/>
      <c r="C37" s="263"/>
      <c r="D37" s="263"/>
      <c r="E37" s="263"/>
      <c r="F37" s="263"/>
      <c r="G37" s="263"/>
      <c r="H37" s="263"/>
      <c r="I37" s="264"/>
    </row>
    <row r="38" spans="1:9">
      <c r="A38" s="212"/>
      <c r="B38" s="261"/>
      <c r="C38" s="261"/>
      <c r="D38" s="261"/>
      <c r="E38" s="261"/>
      <c r="F38" s="261"/>
      <c r="G38" s="261"/>
      <c r="H38" s="261"/>
      <c r="I38" s="262"/>
    </row>
    <row r="39" spans="1:9">
      <c r="A39" s="212" t="s">
        <v>394</v>
      </c>
      <c r="B39" s="2363">
        <f>SUM(B40:B44)</f>
        <v>0</v>
      </c>
      <c r="C39" s="2363">
        <f t="shared" ref="C39:I39" si="2">SUM(C40:C44)</f>
        <v>0</v>
      </c>
      <c r="D39" s="2363">
        <f t="shared" si="2"/>
        <v>0</v>
      </c>
      <c r="E39" s="2363">
        <f t="shared" si="2"/>
        <v>0</v>
      </c>
      <c r="F39" s="2363">
        <f t="shared" si="2"/>
        <v>0</v>
      </c>
      <c r="G39" s="2363">
        <f t="shared" si="2"/>
        <v>0</v>
      </c>
      <c r="H39" s="2363">
        <f t="shared" si="2"/>
        <v>0</v>
      </c>
      <c r="I39" s="2364">
        <f t="shared" si="2"/>
        <v>0</v>
      </c>
    </row>
    <row r="40" spans="1:9">
      <c r="A40" s="213" t="s">
        <v>395</v>
      </c>
      <c r="B40" s="990"/>
      <c r="C40" s="990"/>
      <c r="D40" s="990"/>
      <c r="E40" s="990"/>
      <c r="F40" s="990"/>
      <c r="G40" s="990"/>
      <c r="H40" s="990"/>
      <c r="I40" s="991"/>
    </row>
    <row r="41" spans="1:9">
      <c r="A41" s="213" t="s">
        <v>396</v>
      </c>
      <c r="B41" s="263"/>
      <c r="C41" s="263"/>
      <c r="D41" s="263"/>
      <c r="E41" s="263"/>
      <c r="F41" s="263"/>
      <c r="G41" s="263"/>
      <c r="H41" s="263"/>
      <c r="I41" s="264"/>
    </row>
    <row r="42" spans="1:9">
      <c r="A42" s="213" t="s">
        <v>397</v>
      </c>
      <c r="B42" s="263"/>
      <c r="C42" s="263"/>
      <c r="D42" s="263"/>
      <c r="E42" s="263"/>
      <c r="F42" s="263"/>
      <c r="G42" s="263"/>
      <c r="H42" s="263"/>
      <c r="I42" s="264"/>
    </row>
    <row r="43" spans="1:9">
      <c r="A43" s="213" t="s">
        <v>398</v>
      </c>
      <c r="B43" s="263"/>
      <c r="C43" s="263"/>
      <c r="D43" s="263"/>
      <c r="E43" s="263"/>
      <c r="F43" s="263"/>
      <c r="G43" s="263"/>
      <c r="H43" s="263"/>
      <c r="I43" s="264"/>
    </row>
    <row r="44" spans="1:9">
      <c r="A44" s="213" t="s">
        <v>399</v>
      </c>
      <c r="B44" s="263"/>
      <c r="C44" s="263"/>
      <c r="D44" s="263"/>
      <c r="E44" s="263"/>
      <c r="F44" s="263"/>
      <c r="G44" s="263"/>
      <c r="H44" s="263"/>
      <c r="I44" s="264"/>
    </row>
    <row r="45" spans="1:9">
      <c r="A45" s="213"/>
      <c r="B45" s="261"/>
      <c r="C45" s="261"/>
      <c r="D45" s="261"/>
      <c r="E45" s="261"/>
      <c r="F45" s="261"/>
      <c r="G45" s="261"/>
      <c r="H45" s="261"/>
      <c r="I45" s="262"/>
    </row>
    <row r="46" spans="1:9">
      <c r="A46" s="212" t="s">
        <v>400</v>
      </c>
      <c r="B46" s="2363">
        <f>SUM(B47:B52)</f>
        <v>0</v>
      </c>
      <c r="C46" s="2363">
        <f t="shared" ref="C46:I46" si="3">SUM(C47:C52)</f>
        <v>0</v>
      </c>
      <c r="D46" s="2363">
        <f t="shared" si="3"/>
        <v>0</v>
      </c>
      <c r="E46" s="2363">
        <f t="shared" si="3"/>
        <v>0</v>
      </c>
      <c r="F46" s="2363">
        <f t="shared" si="3"/>
        <v>0</v>
      </c>
      <c r="G46" s="2363">
        <f t="shared" si="3"/>
        <v>0</v>
      </c>
      <c r="H46" s="2363">
        <f t="shared" si="3"/>
        <v>0</v>
      </c>
      <c r="I46" s="2364">
        <f t="shared" si="3"/>
        <v>0</v>
      </c>
    </row>
    <row r="47" spans="1:9">
      <c r="A47" s="213" t="s">
        <v>401</v>
      </c>
      <c r="B47" s="990"/>
      <c r="C47" s="990"/>
      <c r="D47" s="990"/>
      <c r="E47" s="990"/>
      <c r="F47" s="990"/>
      <c r="G47" s="990"/>
      <c r="H47" s="990"/>
      <c r="I47" s="991"/>
    </row>
    <row r="48" spans="1:9">
      <c r="A48" s="213" t="s">
        <v>402</v>
      </c>
      <c r="B48" s="263"/>
      <c r="C48" s="263"/>
      <c r="D48" s="263"/>
      <c r="E48" s="263"/>
      <c r="F48" s="263"/>
      <c r="G48" s="263"/>
      <c r="H48" s="263"/>
      <c r="I48" s="264"/>
    </row>
    <row r="49" spans="1:9">
      <c r="A49" s="213" t="s">
        <v>403</v>
      </c>
      <c r="B49" s="263"/>
      <c r="C49" s="263"/>
      <c r="D49" s="263"/>
      <c r="E49" s="263"/>
      <c r="F49" s="263"/>
      <c r="G49" s="263"/>
      <c r="H49" s="263"/>
      <c r="I49" s="264"/>
    </row>
    <row r="50" spans="1:9">
      <c r="A50" s="213" t="s">
        <v>404</v>
      </c>
      <c r="B50" s="263"/>
      <c r="C50" s="263"/>
      <c r="D50" s="263"/>
      <c r="E50" s="263"/>
      <c r="F50" s="263"/>
      <c r="G50" s="263"/>
      <c r="H50" s="263"/>
      <c r="I50" s="264"/>
    </row>
    <row r="51" spans="1:9">
      <c r="A51" s="213" t="s">
        <v>405</v>
      </c>
      <c r="B51" s="263"/>
      <c r="C51" s="263"/>
      <c r="D51" s="263"/>
      <c r="E51" s="263"/>
      <c r="F51" s="263"/>
      <c r="G51" s="263"/>
      <c r="H51" s="263"/>
      <c r="I51" s="264"/>
    </row>
    <row r="52" spans="1:9">
      <c r="A52" s="213" t="s">
        <v>406</v>
      </c>
      <c r="B52" s="263"/>
      <c r="C52" s="263"/>
      <c r="D52" s="263"/>
      <c r="E52" s="263"/>
      <c r="F52" s="263"/>
      <c r="G52" s="263"/>
      <c r="H52" s="263"/>
      <c r="I52" s="264"/>
    </row>
    <row r="53" spans="1:9">
      <c r="A53" s="212"/>
      <c r="B53" s="261"/>
      <c r="C53" s="261"/>
      <c r="D53" s="261"/>
      <c r="E53" s="261"/>
      <c r="F53" s="261"/>
      <c r="G53" s="261"/>
      <c r="H53" s="261"/>
      <c r="I53" s="262"/>
    </row>
    <row r="54" spans="1:9">
      <c r="A54" s="212" t="s">
        <v>407</v>
      </c>
      <c r="B54" s="2363">
        <f>SUM(B55:B63)</f>
        <v>0</v>
      </c>
      <c r="C54" s="2363">
        <f t="shared" ref="C54:I54" si="4">SUM(C55:C63)</f>
        <v>0</v>
      </c>
      <c r="D54" s="2363">
        <f t="shared" si="4"/>
        <v>0</v>
      </c>
      <c r="E54" s="2363">
        <f t="shared" si="4"/>
        <v>0</v>
      </c>
      <c r="F54" s="2363">
        <f t="shared" si="4"/>
        <v>0</v>
      </c>
      <c r="G54" s="2363">
        <f t="shared" si="4"/>
        <v>0</v>
      </c>
      <c r="H54" s="2363">
        <f t="shared" si="4"/>
        <v>0</v>
      </c>
      <c r="I54" s="2364">
        <f t="shared" si="4"/>
        <v>0</v>
      </c>
    </row>
    <row r="55" spans="1:9">
      <c r="A55" s="213" t="s">
        <v>408</v>
      </c>
      <c r="B55" s="990"/>
      <c r="C55" s="990"/>
      <c r="D55" s="990"/>
      <c r="E55" s="990"/>
      <c r="F55" s="990"/>
      <c r="G55" s="990"/>
      <c r="H55" s="990"/>
      <c r="I55" s="991"/>
    </row>
    <row r="56" spans="1:9">
      <c r="A56" s="213" t="s">
        <v>409</v>
      </c>
      <c r="B56" s="263"/>
      <c r="C56" s="263"/>
      <c r="D56" s="263"/>
      <c r="E56" s="263"/>
      <c r="F56" s="263"/>
      <c r="G56" s="263"/>
      <c r="H56" s="263"/>
      <c r="I56" s="264"/>
    </row>
    <row r="57" spans="1:9">
      <c r="A57" s="213" t="s">
        <v>410</v>
      </c>
      <c r="B57" s="263"/>
      <c r="C57" s="263"/>
      <c r="D57" s="263"/>
      <c r="E57" s="263"/>
      <c r="F57" s="263"/>
      <c r="G57" s="263"/>
      <c r="H57" s="263"/>
      <c r="I57" s="264"/>
    </row>
    <row r="58" spans="1:9">
      <c r="A58" s="213" t="s">
        <v>411</v>
      </c>
      <c r="B58" s="263"/>
      <c r="C58" s="263"/>
      <c r="D58" s="263"/>
      <c r="E58" s="263"/>
      <c r="F58" s="263"/>
      <c r="G58" s="263"/>
      <c r="H58" s="263"/>
      <c r="I58" s="264"/>
    </row>
    <row r="59" spans="1:9">
      <c r="A59" s="213" t="s">
        <v>412</v>
      </c>
      <c r="B59" s="263"/>
      <c r="C59" s="263"/>
      <c r="D59" s="263"/>
      <c r="E59" s="263"/>
      <c r="F59" s="263"/>
      <c r="G59" s="263"/>
      <c r="H59" s="263"/>
      <c r="I59" s="264"/>
    </row>
    <row r="60" spans="1:9">
      <c r="A60" s="213" t="s">
        <v>413</v>
      </c>
      <c r="B60" s="263"/>
      <c r="C60" s="263"/>
      <c r="D60" s="263"/>
      <c r="E60" s="263"/>
      <c r="F60" s="263"/>
      <c r="G60" s="263"/>
      <c r="H60" s="263"/>
      <c r="I60" s="264"/>
    </row>
    <row r="61" spans="1:9">
      <c r="A61" s="213" t="s">
        <v>414</v>
      </c>
      <c r="B61" s="263"/>
      <c r="C61" s="263"/>
      <c r="D61" s="263"/>
      <c r="E61" s="263"/>
      <c r="F61" s="263"/>
      <c r="G61" s="263"/>
      <c r="H61" s="263"/>
      <c r="I61" s="264"/>
    </row>
    <row r="62" spans="1:9">
      <c r="A62" s="213" t="s">
        <v>415</v>
      </c>
      <c r="B62" s="263"/>
      <c r="C62" s="263"/>
      <c r="D62" s="263"/>
      <c r="E62" s="263"/>
      <c r="F62" s="263"/>
      <c r="G62" s="263"/>
      <c r="H62" s="263"/>
      <c r="I62" s="264"/>
    </row>
    <row r="63" spans="1:9">
      <c r="A63" s="213" t="s">
        <v>416</v>
      </c>
      <c r="B63" s="263"/>
      <c r="C63" s="263"/>
      <c r="D63" s="263"/>
      <c r="E63" s="263"/>
      <c r="F63" s="263"/>
      <c r="G63" s="263"/>
      <c r="H63" s="263"/>
      <c r="I63" s="264"/>
    </row>
    <row r="64" spans="1:9">
      <c r="A64" s="212"/>
      <c r="B64" s="261"/>
      <c r="C64" s="261"/>
      <c r="D64" s="261"/>
      <c r="E64" s="261"/>
      <c r="F64" s="261"/>
      <c r="G64" s="261"/>
      <c r="H64" s="261"/>
      <c r="I64" s="262"/>
    </row>
    <row r="65" spans="1:9">
      <c r="A65" s="212" t="s">
        <v>417</v>
      </c>
      <c r="B65" s="2363">
        <f>SUM(B66:B71)</f>
        <v>0</v>
      </c>
      <c r="C65" s="2363">
        <f t="shared" ref="C65:I65" si="5">SUM(C66:C71)</f>
        <v>0</v>
      </c>
      <c r="D65" s="2363">
        <f t="shared" si="5"/>
        <v>0</v>
      </c>
      <c r="E65" s="2363">
        <f t="shared" si="5"/>
        <v>0</v>
      </c>
      <c r="F65" s="2363">
        <f t="shared" si="5"/>
        <v>0</v>
      </c>
      <c r="G65" s="2363">
        <f t="shared" si="5"/>
        <v>0</v>
      </c>
      <c r="H65" s="2363">
        <f t="shared" si="5"/>
        <v>0</v>
      </c>
      <c r="I65" s="2364">
        <f t="shared" si="5"/>
        <v>0</v>
      </c>
    </row>
    <row r="66" spans="1:9">
      <c r="A66" s="213" t="s">
        <v>418</v>
      </c>
      <c r="B66" s="990"/>
      <c r="C66" s="990"/>
      <c r="D66" s="990"/>
      <c r="E66" s="990"/>
      <c r="F66" s="990"/>
      <c r="G66" s="990"/>
      <c r="H66" s="990"/>
      <c r="I66" s="991"/>
    </row>
    <row r="67" spans="1:9">
      <c r="A67" s="213" t="s">
        <v>419</v>
      </c>
      <c r="B67" s="263"/>
      <c r="C67" s="263"/>
      <c r="D67" s="263"/>
      <c r="E67" s="263"/>
      <c r="F67" s="263"/>
      <c r="G67" s="263"/>
      <c r="H67" s="263"/>
      <c r="I67" s="264"/>
    </row>
    <row r="68" spans="1:9">
      <c r="A68" s="213" t="s">
        <v>420</v>
      </c>
      <c r="B68" s="263"/>
      <c r="C68" s="263"/>
      <c r="D68" s="263"/>
      <c r="E68" s="263"/>
      <c r="F68" s="263"/>
      <c r="G68" s="263"/>
      <c r="H68" s="263"/>
      <c r="I68" s="264"/>
    </row>
    <row r="69" spans="1:9">
      <c r="A69" s="213" t="s">
        <v>421</v>
      </c>
      <c r="B69" s="263"/>
      <c r="C69" s="263"/>
      <c r="D69" s="263"/>
      <c r="E69" s="263"/>
      <c r="F69" s="263"/>
      <c r="G69" s="263"/>
      <c r="H69" s="263"/>
      <c r="I69" s="264"/>
    </row>
    <row r="70" spans="1:9">
      <c r="A70" s="213" t="s">
        <v>422</v>
      </c>
      <c r="B70" s="263"/>
      <c r="C70" s="263"/>
      <c r="D70" s="263"/>
      <c r="E70" s="263"/>
      <c r="F70" s="263"/>
      <c r="G70" s="263"/>
      <c r="H70" s="263"/>
      <c r="I70" s="264"/>
    </row>
    <row r="71" spans="1:9">
      <c r="A71" s="213" t="s">
        <v>423</v>
      </c>
      <c r="B71" s="263"/>
      <c r="C71" s="263"/>
      <c r="D71" s="263"/>
      <c r="E71" s="263"/>
      <c r="F71" s="263"/>
      <c r="G71" s="263"/>
      <c r="H71" s="263"/>
      <c r="I71" s="264"/>
    </row>
    <row r="72" spans="1:9">
      <c r="A72" s="213"/>
      <c r="B72" s="261"/>
      <c r="C72" s="261"/>
      <c r="D72" s="261"/>
      <c r="E72" s="261"/>
      <c r="F72" s="261"/>
      <c r="G72" s="261"/>
      <c r="H72" s="261"/>
      <c r="I72" s="262"/>
    </row>
    <row r="73" spans="1:9">
      <c r="A73" s="212" t="s">
        <v>424</v>
      </c>
      <c r="B73" s="2363">
        <f>SUM(B74:B79)</f>
        <v>0</v>
      </c>
      <c r="C73" s="2363">
        <f t="shared" ref="C73:I73" si="6">SUM(C74:C79)</f>
        <v>0</v>
      </c>
      <c r="D73" s="2363">
        <f t="shared" si="6"/>
        <v>0</v>
      </c>
      <c r="E73" s="2363">
        <f t="shared" si="6"/>
        <v>0</v>
      </c>
      <c r="F73" s="2363">
        <f t="shared" si="6"/>
        <v>0</v>
      </c>
      <c r="G73" s="2363">
        <f t="shared" si="6"/>
        <v>0</v>
      </c>
      <c r="H73" s="2363">
        <f t="shared" si="6"/>
        <v>0</v>
      </c>
      <c r="I73" s="2364">
        <f t="shared" si="6"/>
        <v>0</v>
      </c>
    </row>
    <row r="74" spans="1:9">
      <c r="A74" s="213" t="s">
        <v>425</v>
      </c>
      <c r="B74" s="990"/>
      <c r="C74" s="990"/>
      <c r="D74" s="990"/>
      <c r="E74" s="990"/>
      <c r="F74" s="990"/>
      <c r="G74" s="990"/>
      <c r="H74" s="990"/>
      <c r="I74" s="991"/>
    </row>
    <row r="75" spans="1:9">
      <c r="A75" s="213" t="s">
        <v>426</v>
      </c>
      <c r="B75" s="263"/>
      <c r="C75" s="263"/>
      <c r="D75" s="263"/>
      <c r="E75" s="263"/>
      <c r="F75" s="263"/>
      <c r="G75" s="263"/>
      <c r="H75" s="263"/>
      <c r="I75" s="264"/>
    </row>
    <row r="76" spans="1:9">
      <c r="A76" s="213" t="s">
        <v>427</v>
      </c>
      <c r="B76" s="263"/>
      <c r="C76" s="263"/>
      <c r="D76" s="263"/>
      <c r="E76" s="263"/>
      <c r="F76" s="263"/>
      <c r="G76" s="263"/>
      <c r="H76" s="263"/>
      <c r="I76" s="264"/>
    </row>
    <row r="77" spans="1:9">
      <c r="A77" s="213" t="s">
        <v>428</v>
      </c>
      <c r="B77" s="263"/>
      <c r="C77" s="263"/>
      <c r="D77" s="263"/>
      <c r="E77" s="263"/>
      <c r="F77" s="263"/>
      <c r="G77" s="263"/>
      <c r="H77" s="263"/>
      <c r="I77" s="264"/>
    </row>
    <row r="78" spans="1:9">
      <c r="A78" s="213" t="s">
        <v>429</v>
      </c>
      <c r="B78" s="263"/>
      <c r="C78" s="263"/>
      <c r="D78" s="263"/>
      <c r="E78" s="263"/>
      <c r="F78" s="263"/>
      <c r="G78" s="263"/>
      <c r="H78" s="263"/>
      <c r="I78" s="264"/>
    </row>
    <row r="79" spans="1:9">
      <c r="A79" s="213" t="s">
        <v>430</v>
      </c>
      <c r="B79" s="263"/>
      <c r="C79" s="263"/>
      <c r="D79" s="263"/>
      <c r="E79" s="263"/>
      <c r="F79" s="263"/>
      <c r="G79" s="263"/>
      <c r="H79" s="263"/>
      <c r="I79" s="264"/>
    </row>
    <row r="80" spans="1:9">
      <c r="A80" s="212"/>
      <c r="B80" s="261"/>
      <c r="C80" s="261"/>
      <c r="D80" s="261"/>
      <c r="E80" s="261"/>
      <c r="F80" s="261"/>
      <c r="G80" s="261"/>
      <c r="H80" s="261"/>
      <c r="I80" s="262"/>
    </row>
    <row r="81" spans="1:9">
      <c r="A81" s="212" t="s">
        <v>431</v>
      </c>
      <c r="B81" s="2363">
        <f>SUM(B82:B88)</f>
        <v>0</v>
      </c>
      <c r="C81" s="2363">
        <f t="shared" ref="C81:I81" si="7">SUM(C82:C88)</f>
        <v>0</v>
      </c>
      <c r="D81" s="2363">
        <f t="shared" si="7"/>
        <v>0</v>
      </c>
      <c r="E81" s="2363">
        <f t="shared" si="7"/>
        <v>0</v>
      </c>
      <c r="F81" s="2363">
        <f t="shared" si="7"/>
        <v>0</v>
      </c>
      <c r="G81" s="2363">
        <f t="shared" si="7"/>
        <v>0</v>
      </c>
      <c r="H81" s="2363">
        <f t="shared" si="7"/>
        <v>0</v>
      </c>
      <c r="I81" s="2364">
        <f t="shared" si="7"/>
        <v>0</v>
      </c>
    </row>
    <row r="82" spans="1:9">
      <c r="A82" s="213" t="s">
        <v>432</v>
      </c>
      <c r="B82" s="990"/>
      <c r="C82" s="990"/>
      <c r="D82" s="990"/>
      <c r="E82" s="990"/>
      <c r="F82" s="990"/>
      <c r="G82" s="990"/>
      <c r="H82" s="990"/>
      <c r="I82" s="991"/>
    </row>
    <row r="83" spans="1:9">
      <c r="A83" s="213" t="s">
        <v>433</v>
      </c>
      <c r="B83" s="263"/>
      <c r="C83" s="263"/>
      <c r="D83" s="263"/>
      <c r="E83" s="263"/>
      <c r="F83" s="263"/>
      <c r="G83" s="263"/>
      <c r="H83" s="263"/>
      <c r="I83" s="264"/>
    </row>
    <row r="84" spans="1:9">
      <c r="A84" s="213" t="s">
        <v>434</v>
      </c>
      <c r="B84" s="263"/>
      <c r="C84" s="263"/>
      <c r="D84" s="263"/>
      <c r="E84" s="263"/>
      <c r="F84" s="263"/>
      <c r="G84" s="263"/>
      <c r="H84" s="263"/>
      <c r="I84" s="264"/>
    </row>
    <row r="85" spans="1:9">
      <c r="A85" s="213" t="s">
        <v>435</v>
      </c>
      <c r="B85" s="263"/>
      <c r="C85" s="263"/>
      <c r="D85" s="263"/>
      <c r="E85" s="263"/>
      <c r="F85" s="263"/>
      <c r="G85" s="263"/>
      <c r="H85" s="263"/>
      <c r="I85" s="264"/>
    </row>
    <row r="86" spans="1:9">
      <c r="A86" s="213" t="s">
        <v>436</v>
      </c>
      <c r="B86" s="263"/>
      <c r="C86" s="263"/>
      <c r="D86" s="263"/>
      <c r="E86" s="263"/>
      <c r="F86" s="263"/>
      <c r="G86" s="263"/>
      <c r="H86" s="263"/>
      <c r="I86" s="264"/>
    </row>
    <row r="87" spans="1:9">
      <c r="A87" s="213" t="s">
        <v>437</v>
      </c>
      <c r="B87" s="263"/>
      <c r="C87" s="263"/>
      <c r="D87" s="263"/>
      <c r="E87" s="263"/>
      <c r="F87" s="263"/>
      <c r="G87" s="263"/>
      <c r="H87" s="263"/>
      <c r="I87" s="264"/>
    </row>
    <row r="88" spans="1:9">
      <c r="A88" s="213" t="s">
        <v>438</v>
      </c>
      <c r="B88" s="263"/>
      <c r="C88" s="263"/>
      <c r="D88" s="263"/>
      <c r="E88" s="263"/>
      <c r="F88" s="263"/>
      <c r="G88" s="263"/>
      <c r="H88" s="263"/>
      <c r="I88" s="264"/>
    </row>
    <row r="89" spans="1:9">
      <c r="A89" s="212"/>
      <c r="B89" s="261"/>
      <c r="C89" s="261"/>
      <c r="D89" s="261"/>
      <c r="E89" s="261"/>
      <c r="F89" s="261"/>
      <c r="G89" s="261"/>
      <c r="H89" s="261"/>
      <c r="I89" s="262"/>
    </row>
    <row r="90" spans="1:9">
      <c r="A90" s="212" t="s">
        <v>439</v>
      </c>
      <c r="B90" s="2363">
        <f>SUM(B91:B98)</f>
        <v>0</v>
      </c>
      <c r="C90" s="2363">
        <f t="shared" ref="C90:I90" si="8">SUM(C91:C98)</f>
        <v>0</v>
      </c>
      <c r="D90" s="2363">
        <f t="shared" si="8"/>
        <v>0</v>
      </c>
      <c r="E90" s="2363">
        <f t="shared" si="8"/>
        <v>0</v>
      </c>
      <c r="F90" s="2363">
        <f t="shared" si="8"/>
        <v>0</v>
      </c>
      <c r="G90" s="2363">
        <f t="shared" si="8"/>
        <v>0</v>
      </c>
      <c r="H90" s="2363">
        <f t="shared" si="8"/>
        <v>0</v>
      </c>
      <c r="I90" s="2364">
        <f t="shared" si="8"/>
        <v>0</v>
      </c>
    </row>
    <row r="91" spans="1:9">
      <c r="A91" s="213" t="s">
        <v>440</v>
      </c>
      <c r="B91" s="990"/>
      <c r="C91" s="990"/>
      <c r="D91" s="990"/>
      <c r="E91" s="990"/>
      <c r="F91" s="990"/>
      <c r="G91" s="990"/>
      <c r="H91" s="990"/>
      <c r="I91" s="991"/>
    </row>
    <row r="92" spans="1:9">
      <c r="A92" s="213" t="s">
        <v>441</v>
      </c>
      <c r="B92" s="263"/>
      <c r="C92" s="263"/>
      <c r="D92" s="263"/>
      <c r="E92" s="263"/>
      <c r="F92" s="263"/>
      <c r="G92" s="263"/>
      <c r="H92" s="263"/>
      <c r="I92" s="264"/>
    </row>
    <row r="93" spans="1:9">
      <c r="A93" s="213" t="s">
        <v>442</v>
      </c>
      <c r="B93" s="263"/>
      <c r="C93" s="263"/>
      <c r="D93" s="263"/>
      <c r="E93" s="263"/>
      <c r="F93" s="263"/>
      <c r="G93" s="263"/>
      <c r="H93" s="263"/>
      <c r="I93" s="264"/>
    </row>
    <row r="94" spans="1:9">
      <c r="A94" s="213" t="s">
        <v>443</v>
      </c>
      <c r="B94" s="263"/>
      <c r="C94" s="263"/>
      <c r="D94" s="263"/>
      <c r="E94" s="263"/>
      <c r="F94" s="263"/>
      <c r="G94" s="263"/>
      <c r="H94" s="263"/>
      <c r="I94" s="264"/>
    </row>
    <row r="95" spans="1:9">
      <c r="A95" s="213" t="s">
        <v>444</v>
      </c>
      <c r="B95" s="263"/>
      <c r="C95" s="263"/>
      <c r="D95" s="263"/>
      <c r="E95" s="263"/>
      <c r="F95" s="263"/>
      <c r="G95" s="263"/>
      <c r="H95" s="263"/>
      <c r="I95" s="264"/>
    </row>
    <row r="96" spans="1:9">
      <c r="A96" s="213" t="s">
        <v>445</v>
      </c>
      <c r="B96" s="263"/>
      <c r="C96" s="263"/>
      <c r="D96" s="263"/>
      <c r="E96" s="263"/>
      <c r="F96" s="263"/>
      <c r="G96" s="263"/>
      <c r="H96" s="263"/>
      <c r="I96" s="264"/>
    </row>
    <row r="97" spans="1:9">
      <c r="A97" s="213" t="s">
        <v>446</v>
      </c>
      <c r="B97" s="263"/>
      <c r="C97" s="263"/>
      <c r="D97" s="263"/>
      <c r="E97" s="263"/>
      <c r="F97" s="263"/>
      <c r="G97" s="263"/>
      <c r="H97" s="263"/>
      <c r="I97" s="264"/>
    </row>
    <row r="98" spans="1:9">
      <c r="A98" s="213" t="s">
        <v>447</v>
      </c>
      <c r="B98" s="263"/>
      <c r="C98" s="263"/>
      <c r="D98" s="263"/>
      <c r="E98" s="263"/>
      <c r="F98" s="263"/>
      <c r="G98" s="263"/>
      <c r="H98" s="263"/>
      <c r="I98" s="264"/>
    </row>
    <row r="99" spans="1:9">
      <c r="A99" s="212"/>
      <c r="B99" s="261"/>
      <c r="C99" s="261"/>
      <c r="D99" s="261"/>
      <c r="E99" s="261"/>
      <c r="F99" s="261"/>
      <c r="G99" s="261"/>
      <c r="H99" s="261"/>
      <c r="I99" s="262"/>
    </row>
    <row r="100" spans="1:9">
      <c r="A100" s="212" t="s">
        <v>448</v>
      </c>
      <c r="B100" s="2363">
        <f>SUM(B101:B107)</f>
        <v>0</v>
      </c>
      <c r="C100" s="2363">
        <f t="shared" ref="C100:I100" si="9">SUM(C101:C107)</f>
        <v>0</v>
      </c>
      <c r="D100" s="2363">
        <f t="shared" si="9"/>
        <v>0</v>
      </c>
      <c r="E100" s="2363">
        <f t="shared" si="9"/>
        <v>0</v>
      </c>
      <c r="F100" s="2363">
        <f t="shared" si="9"/>
        <v>0</v>
      </c>
      <c r="G100" s="2363">
        <f t="shared" si="9"/>
        <v>0</v>
      </c>
      <c r="H100" s="2363">
        <f t="shared" si="9"/>
        <v>0</v>
      </c>
      <c r="I100" s="2364">
        <f t="shared" si="9"/>
        <v>0</v>
      </c>
    </row>
    <row r="101" spans="1:9">
      <c r="A101" s="213" t="s">
        <v>449</v>
      </c>
      <c r="B101" s="990"/>
      <c r="C101" s="990"/>
      <c r="D101" s="990"/>
      <c r="E101" s="990"/>
      <c r="F101" s="990"/>
      <c r="G101" s="990"/>
      <c r="H101" s="990"/>
      <c r="I101" s="991"/>
    </row>
    <row r="102" spans="1:9">
      <c r="A102" s="213" t="s">
        <v>450</v>
      </c>
      <c r="B102" s="263"/>
      <c r="C102" s="263"/>
      <c r="D102" s="263"/>
      <c r="E102" s="263"/>
      <c r="F102" s="263"/>
      <c r="G102" s="263"/>
      <c r="H102" s="263"/>
      <c r="I102" s="264"/>
    </row>
    <row r="103" spans="1:9">
      <c r="A103" s="213" t="s">
        <v>451</v>
      </c>
      <c r="B103" s="263"/>
      <c r="C103" s="263"/>
      <c r="D103" s="263"/>
      <c r="E103" s="263"/>
      <c r="F103" s="263"/>
      <c r="G103" s="263"/>
      <c r="H103" s="263"/>
      <c r="I103" s="264"/>
    </row>
    <row r="104" spans="1:9">
      <c r="A104" s="213" t="s">
        <v>452</v>
      </c>
      <c r="B104" s="263"/>
      <c r="C104" s="263"/>
      <c r="D104" s="263"/>
      <c r="E104" s="263"/>
      <c r="F104" s="263"/>
      <c r="G104" s="263"/>
      <c r="H104" s="263"/>
      <c r="I104" s="264"/>
    </row>
    <row r="105" spans="1:9">
      <c r="A105" s="213" t="s">
        <v>453</v>
      </c>
      <c r="B105" s="263"/>
      <c r="C105" s="263"/>
      <c r="D105" s="263"/>
      <c r="E105" s="263"/>
      <c r="F105" s="263"/>
      <c r="G105" s="263"/>
      <c r="H105" s="263"/>
      <c r="I105" s="264"/>
    </row>
    <row r="106" spans="1:9">
      <c r="A106" s="213" t="s">
        <v>454</v>
      </c>
      <c r="B106" s="263"/>
      <c r="C106" s="263"/>
      <c r="D106" s="263"/>
      <c r="E106" s="263"/>
      <c r="F106" s="263"/>
      <c r="G106" s="263"/>
      <c r="H106" s="263"/>
      <c r="I106" s="264"/>
    </row>
    <row r="107" spans="1:9">
      <c r="A107" s="213" t="s">
        <v>455</v>
      </c>
      <c r="B107" s="263"/>
      <c r="C107" s="263"/>
      <c r="D107" s="263"/>
      <c r="E107" s="263"/>
      <c r="F107" s="263"/>
      <c r="G107" s="263"/>
      <c r="H107" s="263"/>
      <c r="I107" s="264"/>
    </row>
    <row r="108" spans="1:9">
      <c r="A108" s="212"/>
      <c r="B108" s="261"/>
      <c r="C108" s="261"/>
      <c r="D108" s="261"/>
      <c r="E108" s="261"/>
      <c r="F108" s="261"/>
      <c r="G108" s="261"/>
      <c r="H108" s="261"/>
      <c r="I108" s="262"/>
    </row>
    <row r="109" spans="1:9">
      <c r="A109" s="212" t="s">
        <v>456</v>
      </c>
      <c r="B109" s="2363">
        <f>SUM(B110:B117)</f>
        <v>0</v>
      </c>
      <c r="C109" s="2363">
        <f t="shared" ref="C109:I109" si="10">SUM(C110:C117)</f>
        <v>0</v>
      </c>
      <c r="D109" s="2363">
        <f t="shared" si="10"/>
        <v>0</v>
      </c>
      <c r="E109" s="2363">
        <f t="shared" si="10"/>
        <v>0</v>
      </c>
      <c r="F109" s="2363">
        <f t="shared" si="10"/>
        <v>0</v>
      </c>
      <c r="G109" s="2363">
        <f t="shared" si="10"/>
        <v>0</v>
      </c>
      <c r="H109" s="2363">
        <f t="shared" si="10"/>
        <v>0</v>
      </c>
      <c r="I109" s="2364">
        <f t="shared" si="10"/>
        <v>0</v>
      </c>
    </row>
    <row r="110" spans="1:9">
      <c r="A110" s="213" t="s">
        <v>457</v>
      </c>
      <c r="B110" s="990"/>
      <c r="C110" s="990"/>
      <c r="D110" s="990"/>
      <c r="E110" s="990"/>
      <c r="F110" s="990"/>
      <c r="G110" s="990"/>
      <c r="H110" s="990"/>
      <c r="I110" s="991"/>
    </row>
    <row r="111" spans="1:9">
      <c r="A111" s="213" t="s">
        <v>458</v>
      </c>
      <c r="B111" s="263"/>
      <c r="C111" s="263"/>
      <c r="D111" s="263"/>
      <c r="E111" s="263"/>
      <c r="F111" s="263"/>
      <c r="G111" s="263"/>
      <c r="H111" s="263"/>
      <c r="I111" s="264"/>
    </row>
    <row r="112" spans="1:9">
      <c r="A112" s="213" t="s">
        <v>459</v>
      </c>
      <c r="B112" s="263"/>
      <c r="C112" s="263"/>
      <c r="D112" s="263"/>
      <c r="E112" s="263"/>
      <c r="F112" s="263"/>
      <c r="G112" s="263"/>
      <c r="H112" s="263"/>
      <c r="I112" s="264"/>
    </row>
    <row r="113" spans="1:9">
      <c r="A113" s="213" t="s">
        <v>460</v>
      </c>
      <c r="B113" s="263"/>
      <c r="C113" s="263"/>
      <c r="D113" s="263"/>
      <c r="E113" s="263"/>
      <c r="F113" s="263"/>
      <c r="G113" s="263"/>
      <c r="H113" s="263"/>
      <c r="I113" s="264"/>
    </row>
    <row r="114" spans="1:9">
      <c r="A114" s="213" t="s">
        <v>461</v>
      </c>
      <c r="B114" s="263"/>
      <c r="C114" s="263"/>
      <c r="D114" s="263"/>
      <c r="E114" s="263"/>
      <c r="F114" s="263"/>
      <c r="G114" s="263"/>
      <c r="H114" s="263"/>
      <c r="I114" s="264"/>
    </row>
    <row r="115" spans="1:9">
      <c r="A115" s="213" t="s">
        <v>462</v>
      </c>
      <c r="B115" s="263"/>
      <c r="C115" s="263"/>
      <c r="D115" s="263"/>
      <c r="E115" s="263"/>
      <c r="F115" s="263"/>
      <c r="G115" s="263"/>
      <c r="H115" s="263"/>
      <c r="I115" s="264"/>
    </row>
    <row r="116" spans="1:9">
      <c r="A116" s="213" t="s">
        <v>463</v>
      </c>
      <c r="B116" s="263"/>
      <c r="C116" s="263"/>
      <c r="D116" s="263"/>
      <c r="E116" s="263"/>
      <c r="F116" s="263"/>
      <c r="G116" s="263"/>
      <c r="H116" s="263"/>
      <c r="I116" s="264"/>
    </row>
    <row r="117" spans="1:9">
      <c r="A117" s="213" t="s">
        <v>464</v>
      </c>
      <c r="B117" s="263"/>
      <c r="C117" s="263"/>
      <c r="D117" s="263"/>
      <c r="E117" s="263"/>
      <c r="F117" s="263"/>
      <c r="G117" s="263"/>
      <c r="H117" s="263"/>
      <c r="I117" s="264"/>
    </row>
    <row r="118" spans="1:9">
      <c r="A118" s="212"/>
      <c r="B118" s="261"/>
      <c r="C118" s="261"/>
      <c r="D118" s="261"/>
      <c r="E118" s="261"/>
      <c r="F118" s="261"/>
      <c r="G118" s="261"/>
      <c r="H118" s="261"/>
      <c r="I118" s="262"/>
    </row>
    <row r="119" spans="1:9">
      <c r="A119" s="212" t="s">
        <v>465</v>
      </c>
      <c r="B119" s="2363">
        <f>SUM(B120:B124)</f>
        <v>0</v>
      </c>
      <c r="C119" s="2363">
        <f t="shared" ref="C119:I119" si="11">SUM(C120:C124)</f>
        <v>0</v>
      </c>
      <c r="D119" s="2363">
        <f t="shared" si="11"/>
        <v>0</v>
      </c>
      <c r="E119" s="2363">
        <f t="shared" si="11"/>
        <v>0</v>
      </c>
      <c r="F119" s="2363">
        <f t="shared" si="11"/>
        <v>0</v>
      </c>
      <c r="G119" s="2363">
        <f t="shared" si="11"/>
        <v>0</v>
      </c>
      <c r="H119" s="2363">
        <f t="shared" si="11"/>
        <v>0</v>
      </c>
      <c r="I119" s="2364">
        <f t="shared" si="11"/>
        <v>0</v>
      </c>
    </row>
    <row r="120" spans="1:9">
      <c r="A120" s="213" t="s">
        <v>466</v>
      </c>
      <c r="B120" s="990"/>
      <c r="C120" s="990"/>
      <c r="D120" s="990"/>
      <c r="E120" s="990"/>
      <c r="F120" s="990"/>
      <c r="G120" s="990"/>
      <c r="H120" s="990"/>
      <c r="I120" s="991"/>
    </row>
    <row r="121" spans="1:9">
      <c r="A121" s="213" t="s">
        <v>467</v>
      </c>
      <c r="B121" s="263"/>
      <c r="C121" s="263"/>
      <c r="D121" s="263"/>
      <c r="E121" s="263"/>
      <c r="F121" s="263"/>
      <c r="G121" s="263"/>
      <c r="H121" s="263"/>
      <c r="I121" s="264"/>
    </row>
    <row r="122" spans="1:9">
      <c r="A122" s="213" t="s">
        <v>468</v>
      </c>
      <c r="B122" s="263"/>
      <c r="C122" s="263"/>
      <c r="D122" s="263"/>
      <c r="E122" s="263"/>
      <c r="F122" s="263"/>
      <c r="G122" s="263"/>
      <c r="H122" s="263"/>
      <c r="I122" s="264"/>
    </row>
    <row r="123" spans="1:9">
      <c r="A123" s="213" t="s">
        <v>469</v>
      </c>
      <c r="B123" s="263"/>
      <c r="C123" s="263"/>
      <c r="D123" s="263"/>
      <c r="E123" s="263"/>
      <c r="F123" s="263"/>
      <c r="G123" s="263"/>
      <c r="H123" s="263"/>
      <c r="I123" s="264"/>
    </row>
    <row r="124" spans="1:9">
      <c r="A124" s="213" t="s">
        <v>470</v>
      </c>
      <c r="B124" s="263"/>
      <c r="C124" s="263"/>
      <c r="D124" s="263"/>
      <c r="E124" s="263"/>
      <c r="F124" s="263"/>
      <c r="G124" s="263"/>
      <c r="H124" s="263"/>
      <c r="I124" s="264"/>
    </row>
    <row r="125" spans="1:9">
      <c r="A125" s="212"/>
      <c r="B125" s="261"/>
      <c r="C125" s="261"/>
      <c r="D125" s="261"/>
      <c r="E125" s="261"/>
      <c r="F125" s="261"/>
      <c r="G125" s="261"/>
      <c r="H125" s="261"/>
      <c r="I125" s="262"/>
    </row>
    <row r="126" spans="1:9">
      <c r="A126" s="212" t="s">
        <v>471</v>
      </c>
      <c r="B126" s="2363">
        <f>SUM(B127:B133)</f>
        <v>0</v>
      </c>
      <c r="C126" s="2363">
        <f t="shared" ref="C126:I126" si="12">SUM(C127:C133)</f>
        <v>0</v>
      </c>
      <c r="D126" s="2363">
        <f t="shared" si="12"/>
        <v>0</v>
      </c>
      <c r="E126" s="2363">
        <f t="shared" si="12"/>
        <v>0</v>
      </c>
      <c r="F126" s="2363">
        <f t="shared" si="12"/>
        <v>0</v>
      </c>
      <c r="G126" s="2363">
        <f t="shared" si="12"/>
        <v>0</v>
      </c>
      <c r="H126" s="2363">
        <f t="shared" si="12"/>
        <v>0</v>
      </c>
      <c r="I126" s="2364">
        <f t="shared" si="12"/>
        <v>0</v>
      </c>
    </row>
    <row r="127" spans="1:9">
      <c r="A127" s="213" t="s">
        <v>472</v>
      </c>
      <c r="B127" s="990"/>
      <c r="C127" s="990"/>
      <c r="D127" s="990"/>
      <c r="E127" s="990"/>
      <c r="F127" s="990"/>
      <c r="G127" s="990"/>
      <c r="H127" s="990"/>
      <c r="I127" s="991"/>
    </row>
    <row r="128" spans="1:9">
      <c r="A128" s="213" t="s">
        <v>473</v>
      </c>
      <c r="B128" s="263"/>
      <c r="C128" s="263"/>
      <c r="D128" s="263"/>
      <c r="E128" s="263"/>
      <c r="F128" s="263"/>
      <c r="G128" s="263"/>
      <c r="H128" s="263"/>
      <c r="I128" s="264"/>
    </row>
    <row r="129" spans="1:9">
      <c r="A129" s="213" t="s">
        <v>474</v>
      </c>
      <c r="B129" s="263"/>
      <c r="C129" s="263"/>
      <c r="D129" s="263"/>
      <c r="E129" s="263"/>
      <c r="F129" s="263"/>
      <c r="G129" s="263"/>
      <c r="H129" s="263"/>
      <c r="I129" s="264"/>
    </row>
    <row r="130" spans="1:9">
      <c r="A130" s="213" t="s">
        <v>475</v>
      </c>
      <c r="B130" s="263"/>
      <c r="C130" s="263"/>
      <c r="D130" s="263"/>
      <c r="E130" s="263"/>
      <c r="F130" s="263"/>
      <c r="G130" s="263"/>
      <c r="H130" s="263"/>
      <c r="I130" s="264"/>
    </row>
    <row r="131" spans="1:9">
      <c r="A131" s="213" t="s">
        <v>476</v>
      </c>
      <c r="B131" s="263"/>
      <c r="C131" s="263"/>
      <c r="D131" s="263"/>
      <c r="E131" s="263"/>
      <c r="F131" s="263"/>
      <c r="G131" s="263"/>
      <c r="H131" s="263"/>
      <c r="I131" s="264"/>
    </row>
    <row r="132" spans="1:9">
      <c r="A132" s="213" t="s">
        <v>477</v>
      </c>
      <c r="B132" s="263"/>
      <c r="C132" s="263"/>
      <c r="D132" s="263"/>
      <c r="E132" s="263"/>
      <c r="F132" s="263"/>
      <c r="G132" s="263"/>
      <c r="H132" s="263"/>
      <c r="I132" s="264"/>
    </row>
    <row r="133" spans="1:9">
      <c r="A133" s="213" t="s">
        <v>478</v>
      </c>
      <c r="B133" s="263"/>
      <c r="C133" s="263"/>
      <c r="D133" s="263"/>
      <c r="E133" s="263"/>
      <c r="F133" s="263"/>
      <c r="G133" s="263"/>
      <c r="H133" s="263"/>
      <c r="I133" s="264"/>
    </row>
    <row r="134" spans="1:9">
      <c r="A134" s="212"/>
      <c r="B134" s="261"/>
      <c r="C134" s="261"/>
      <c r="D134" s="261"/>
      <c r="E134" s="261"/>
      <c r="F134" s="261"/>
      <c r="G134" s="261"/>
      <c r="H134" s="261"/>
      <c r="I134" s="262"/>
    </row>
    <row r="135" spans="1:9">
      <c r="A135" s="212" t="s">
        <v>479</v>
      </c>
      <c r="B135" s="2363">
        <f>SUM(B136:B141)</f>
        <v>0</v>
      </c>
      <c r="C135" s="2363">
        <f t="shared" ref="C135:I135" si="13">SUM(C136:C141)</f>
        <v>0</v>
      </c>
      <c r="D135" s="2363">
        <f t="shared" si="13"/>
        <v>0</v>
      </c>
      <c r="E135" s="2363">
        <f t="shared" si="13"/>
        <v>0</v>
      </c>
      <c r="F135" s="2363">
        <f t="shared" si="13"/>
        <v>0</v>
      </c>
      <c r="G135" s="2363">
        <f t="shared" si="13"/>
        <v>0</v>
      </c>
      <c r="H135" s="2363">
        <f t="shared" si="13"/>
        <v>0</v>
      </c>
      <c r="I135" s="2364">
        <f t="shared" si="13"/>
        <v>0</v>
      </c>
    </row>
    <row r="136" spans="1:9">
      <c r="A136" s="213" t="s">
        <v>480</v>
      </c>
      <c r="B136" s="990"/>
      <c r="C136" s="990"/>
      <c r="D136" s="990"/>
      <c r="E136" s="990"/>
      <c r="F136" s="990"/>
      <c r="G136" s="990"/>
      <c r="H136" s="990"/>
      <c r="I136" s="991"/>
    </row>
    <row r="137" spans="1:9">
      <c r="A137" s="213" t="s">
        <v>481</v>
      </c>
      <c r="B137" s="263"/>
      <c r="C137" s="263"/>
      <c r="D137" s="263"/>
      <c r="E137" s="263"/>
      <c r="F137" s="263"/>
      <c r="G137" s="263"/>
      <c r="H137" s="263"/>
      <c r="I137" s="264"/>
    </row>
    <row r="138" spans="1:9">
      <c r="A138" s="213" t="s">
        <v>482</v>
      </c>
      <c r="B138" s="263"/>
      <c r="C138" s="263"/>
      <c r="D138" s="263"/>
      <c r="E138" s="263"/>
      <c r="F138" s="263"/>
      <c r="G138" s="263"/>
      <c r="H138" s="263"/>
      <c r="I138" s="264"/>
    </row>
    <row r="139" spans="1:9">
      <c r="A139" s="213" t="s">
        <v>483</v>
      </c>
      <c r="B139" s="263"/>
      <c r="C139" s="263"/>
      <c r="D139" s="263"/>
      <c r="E139" s="263"/>
      <c r="F139" s="263"/>
      <c r="G139" s="263"/>
      <c r="H139" s="263"/>
      <c r="I139" s="264"/>
    </row>
    <row r="140" spans="1:9">
      <c r="A140" s="213" t="s">
        <v>484</v>
      </c>
      <c r="B140" s="263"/>
      <c r="C140" s="263"/>
      <c r="D140" s="263"/>
      <c r="E140" s="263"/>
      <c r="F140" s="263"/>
      <c r="G140" s="263"/>
      <c r="H140" s="263"/>
      <c r="I140" s="264"/>
    </row>
    <row r="141" spans="1:9">
      <c r="A141" s="213" t="s">
        <v>485</v>
      </c>
      <c r="B141" s="263"/>
      <c r="C141" s="263"/>
      <c r="D141" s="263"/>
      <c r="E141" s="263"/>
      <c r="F141" s="263"/>
      <c r="G141" s="263"/>
      <c r="H141" s="263"/>
      <c r="I141" s="264"/>
    </row>
    <row r="142" spans="1:9">
      <c r="A142" s="213"/>
      <c r="B142" s="261"/>
      <c r="C142" s="261"/>
      <c r="D142" s="261"/>
      <c r="E142" s="261"/>
      <c r="F142" s="261"/>
      <c r="G142" s="261"/>
      <c r="H142" s="261"/>
      <c r="I142" s="262"/>
    </row>
    <row r="143" spans="1:9">
      <c r="A143" s="212" t="s">
        <v>486</v>
      </c>
      <c r="B143" s="2363">
        <f>SUM(B144:B148)</f>
        <v>0</v>
      </c>
      <c r="C143" s="2363">
        <f t="shared" ref="C143:I143" si="14">SUM(C144:C148)</f>
        <v>0</v>
      </c>
      <c r="D143" s="2363">
        <f t="shared" si="14"/>
        <v>0</v>
      </c>
      <c r="E143" s="2363">
        <f t="shared" si="14"/>
        <v>0</v>
      </c>
      <c r="F143" s="2363">
        <f t="shared" si="14"/>
        <v>0</v>
      </c>
      <c r="G143" s="2363">
        <f t="shared" si="14"/>
        <v>0</v>
      </c>
      <c r="H143" s="2363">
        <f t="shared" si="14"/>
        <v>0</v>
      </c>
      <c r="I143" s="2364">
        <f t="shared" si="14"/>
        <v>0</v>
      </c>
    </row>
    <row r="144" spans="1:9">
      <c r="A144" s="213" t="s">
        <v>487</v>
      </c>
      <c r="B144" s="990"/>
      <c r="C144" s="990"/>
      <c r="D144" s="990"/>
      <c r="E144" s="990"/>
      <c r="F144" s="990"/>
      <c r="G144" s="990"/>
      <c r="H144" s="990"/>
      <c r="I144" s="991"/>
    </row>
    <row r="145" spans="1:9">
      <c r="A145" s="213" t="s">
        <v>488</v>
      </c>
      <c r="B145" s="263"/>
      <c r="C145" s="263"/>
      <c r="D145" s="263"/>
      <c r="E145" s="263"/>
      <c r="F145" s="263"/>
      <c r="G145" s="263"/>
      <c r="H145" s="263"/>
      <c r="I145" s="264"/>
    </row>
    <row r="146" spans="1:9">
      <c r="A146" s="213" t="s">
        <v>489</v>
      </c>
      <c r="B146" s="263"/>
      <c r="C146" s="263"/>
      <c r="D146" s="263"/>
      <c r="E146" s="263"/>
      <c r="F146" s="263"/>
      <c r="G146" s="263"/>
      <c r="H146" s="263"/>
      <c r="I146" s="264"/>
    </row>
    <row r="147" spans="1:9">
      <c r="A147" s="213" t="s">
        <v>490</v>
      </c>
      <c r="B147" s="263"/>
      <c r="C147" s="263"/>
      <c r="D147" s="263"/>
      <c r="E147" s="263"/>
      <c r="F147" s="263"/>
      <c r="G147" s="263"/>
      <c r="H147" s="263"/>
      <c r="I147" s="264"/>
    </row>
    <row r="148" spans="1:9">
      <c r="A148" s="213" t="s">
        <v>491</v>
      </c>
      <c r="B148" s="263"/>
      <c r="C148" s="263"/>
      <c r="D148" s="263"/>
      <c r="E148" s="263"/>
      <c r="F148" s="263"/>
      <c r="G148" s="263"/>
      <c r="H148" s="263"/>
      <c r="I148" s="264"/>
    </row>
    <row r="149" spans="1:9">
      <c r="A149" s="213"/>
      <c r="B149" s="261"/>
      <c r="C149" s="261"/>
      <c r="D149" s="261"/>
      <c r="E149" s="261"/>
      <c r="F149" s="261"/>
      <c r="G149" s="261"/>
      <c r="H149" s="261"/>
      <c r="I149" s="262"/>
    </row>
    <row r="150" spans="1:9">
      <c r="A150" s="212" t="s">
        <v>492</v>
      </c>
      <c r="B150" s="2363">
        <f>SUM(B151:B156)</f>
        <v>0</v>
      </c>
      <c r="C150" s="2363">
        <f t="shared" ref="C150:I150" si="15">SUM(C151:C156)</f>
        <v>0</v>
      </c>
      <c r="D150" s="2363">
        <f t="shared" si="15"/>
        <v>0</v>
      </c>
      <c r="E150" s="2363">
        <f t="shared" si="15"/>
        <v>0</v>
      </c>
      <c r="F150" s="2363">
        <f t="shared" si="15"/>
        <v>0</v>
      </c>
      <c r="G150" s="2363">
        <f t="shared" si="15"/>
        <v>0</v>
      </c>
      <c r="H150" s="2363">
        <f t="shared" si="15"/>
        <v>0</v>
      </c>
      <c r="I150" s="2364">
        <f t="shared" si="15"/>
        <v>0</v>
      </c>
    </row>
    <row r="151" spans="1:9">
      <c r="A151" s="213" t="s">
        <v>493</v>
      </c>
      <c r="B151" s="990"/>
      <c r="C151" s="990"/>
      <c r="D151" s="990"/>
      <c r="E151" s="990"/>
      <c r="F151" s="990"/>
      <c r="G151" s="990"/>
      <c r="H151" s="990"/>
      <c r="I151" s="991"/>
    </row>
    <row r="152" spans="1:9">
      <c r="A152" s="213" t="s">
        <v>494</v>
      </c>
      <c r="B152" s="263"/>
      <c r="C152" s="263"/>
      <c r="D152" s="263"/>
      <c r="E152" s="263"/>
      <c r="F152" s="263"/>
      <c r="G152" s="263"/>
      <c r="H152" s="263"/>
      <c r="I152" s="264"/>
    </row>
    <row r="153" spans="1:9">
      <c r="A153" s="213" t="s">
        <v>495</v>
      </c>
      <c r="B153" s="263"/>
      <c r="C153" s="263"/>
      <c r="D153" s="263"/>
      <c r="E153" s="263"/>
      <c r="F153" s="263"/>
      <c r="G153" s="263"/>
      <c r="H153" s="263"/>
      <c r="I153" s="264"/>
    </row>
    <row r="154" spans="1:9">
      <c r="A154" s="213" t="s">
        <v>496</v>
      </c>
      <c r="B154" s="263"/>
      <c r="C154" s="263"/>
      <c r="D154" s="263"/>
      <c r="E154" s="263"/>
      <c r="F154" s="263"/>
      <c r="G154" s="263"/>
      <c r="H154" s="263"/>
      <c r="I154" s="264"/>
    </row>
    <row r="155" spans="1:9">
      <c r="A155" s="213" t="s">
        <v>497</v>
      </c>
      <c r="B155" s="263"/>
      <c r="C155" s="263"/>
      <c r="D155" s="263"/>
      <c r="E155" s="263"/>
      <c r="F155" s="263"/>
      <c r="G155" s="263"/>
      <c r="H155" s="263"/>
      <c r="I155" s="264"/>
    </row>
    <row r="156" spans="1:9">
      <c r="A156" s="213" t="s">
        <v>498</v>
      </c>
      <c r="B156" s="263"/>
      <c r="C156" s="263"/>
      <c r="D156" s="263"/>
      <c r="E156" s="263"/>
      <c r="F156" s="263"/>
      <c r="G156" s="263"/>
      <c r="H156" s="263"/>
      <c r="I156" s="264"/>
    </row>
    <row r="157" spans="1:9">
      <c r="A157" s="213"/>
      <c r="B157" s="261"/>
      <c r="C157" s="261"/>
      <c r="D157" s="261"/>
      <c r="E157" s="261"/>
      <c r="F157" s="261"/>
      <c r="G157" s="261"/>
      <c r="H157" s="261"/>
      <c r="I157" s="262"/>
    </row>
    <row r="158" spans="1:9">
      <c r="A158" s="212" t="s">
        <v>499</v>
      </c>
      <c r="B158" s="2363">
        <f>SUM(B159:B164)</f>
        <v>0</v>
      </c>
      <c r="C158" s="2363">
        <f t="shared" ref="C158:I158" si="16">SUM(C159:C164)</f>
        <v>0</v>
      </c>
      <c r="D158" s="2363">
        <f t="shared" si="16"/>
        <v>0</v>
      </c>
      <c r="E158" s="2363">
        <f t="shared" si="16"/>
        <v>0</v>
      </c>
      <c r="F158" s="2363">
        <f t="shared" si="16"/>
        <v>0</v>
      </c>
      <c r="G158" s="2363">
        <f t="shared" si="16"/>
        <v>0</v>
      </c>
      <c r="H158" s="2363">
        <f t="shared" si="16"/>
        <v>0</v>
      </c>
      <c r="I158" s="2364">
        <f t="shared" si="16"/>
        <v>0</v>
      </c>
    </row>
    <row r="159" spans="1:9">
      <c r="A159" s="213" t="s">
        <v>500</v>
      </c>
      <c r="B159" s="990"/>
      <c r="C159" s="990"/>
      <c r="D159" s="990"/>
      <c r="E159" s="990"/>
      <c r="F159" s="990"/>
      <c r="G159" s="990"/>
      <c r="H159" s="990"/>
      <c r="I159" s="991"/>
    </row>
    <row r="160" spans="1:9">
      <c r="A160" s="213" t="s">
        <v>501</v>
      </c>
      <c r="B160" s="263"/>
      <c r="C160" s="263"/>
      <c r="D160" s="263"/>
      <c r="E160" s="263"/>
      <c r="F160" s="263"/>
      <c r="G160" s="263"/>
      <c r="H160" s="263"/>
      <c r="I160" s="264"/>
    </row>
    <row r="161" spans="1:9">
      <c r="A161" s="213" t="s">
        <v>502</v>
      </c>
      <c r="B161" s="263"/>
      <c r="C161" s="263"/>
      <c r="D161" s="263"/>
      <c r="E161" s="263"/>
      <c r="F161" s="263"/>
      <c r="G161" s="263"/>
      <c r="H161" s="263"/>
      <c r="I161" s="264"/>
    </row>
    <row r="162" spans="1:9">
      <c r="A162" s="213" t="s">
        <v>503</v>
      </c>
      <c r="B162" s="263"/>
      <c r="C162" s="263"/>
      <c r="D162" s="263"/>
      <c r="E162" s="263"/>
      <c r="F162" s="263"/>
      <c r="G162" s="263"/>
      <c r="H162" s="263"/>
      <c r="I162" s="264"/>
    </row>
    <row r="163" spans="1:9">
      <c r="A163" s="213" t="s">
        <v>504</v>
      </c>
      <c r="B163" s="263"/>
      <c r="C163" s="263"/>
      <c r="D163" s="263"/>
      <c r="E163" s="263"/>
      <c r="F163" s="263"/>
      <c r="G163" s="263"/>
      <c r="H163" s="263"/>
      <c r="I163" s="264"/>
    </row>
    <row r="164" spans="1:9">
      <c r="A164" s="213" t="s">
        <v>505</v>
      </c>
      <c r="B164" s="263"/>
      <c r="C164" s="263"/>
      <c r="D164" s="263"/>
      <c r="E164" s="263"/>
      <c r="F164" s="263"/>
      <c r="G164" s="263"/>
      <c r="H164" s="263"/>
      <c r="I164" s="264"/>
    </row>
    <row r="165" spans="1:9">
      <c r="A165" s="213"/>
      <c r="B165" s="2365"/>
      <c r="C165" s="2365"/>
      <c r="D165" s="2365"/>
      <c r="E165" s="2365"/>
      <c r="F165" s="2365"/>
      <c r="G165" s="2365"/>
      <c r="H165" s="2365"/>
      <c r="I165" s="2366"/>
    </row>
    <row r="166" spans="1:9" ht="13.5" thickBot="1">
      <c r="A166" s="214"/>
      <c r="B166" s="260"/>
      <c r="C166" s="260"/>
      <c r="D166" s="260"/>
      <c r="E166" s="260"/>
      <c r="F166" s="260"/>
      <c r="G166" s="260"/>
      <c r="H166" s="260"/>
      <c r="I166" s="2367"/>
    </row>
    <row r="167" spans="1:9" ht="13.5" thickBot="1">
      <c r="A167" s="2368" t="s">
        <v>506</v>
      </c>
      <c r="B167" s="2369">
        <f>B11+B30+B39+B46+B54+B65+B73+B81+B90+B100+B109+B119+B126+B135+B143+B150+B158</f>
        <v>0</v>
      </c>
      <c r="C167" s="2369">
        <f t="shared" ref="C167:I167" si="17">C11+C30+C39+C46+C54+C65+C73+C81+C90+C100+C109+C119+C126+C135+C143+C150+C158</f>
        <v>0</v>
      </c>
      <c r="D167" s="2369">
        <f t="shared" si="17"/>
        <v>0</v>
      </c>
      <c r="E167" s="2369">
        <f t="shared" si="17"/>
        <v>0</v>
      </c>
      <c r="F167" s="2369">
        <f t="shared" si="17"/>
        <v>0</v>
      </c>
      <c r="G167" s="2369">
        <f t="shared" si="17"/>
        <v>0</v>
      </c>
      <c r="H167" s="2369">
        <f t="shared" si="17"/>
        <v>0</v>
      </c>
      <c r="I167" s="2370">
        <f t="shared" si="17"/>
        <v>0</v>
      </c>
    </row>
    <row r="169" spans="1:9" ht="13.5" thickBot="1">
      <c r="A169" s="1627" t="s">
        <v>507</v>
      </c>
      <c r="B169" s="1628"/>
    </row>
    <row r="170" spans="1:9">
      <c r="A170" s="2355" t="s">
        <v>508</v>
      </c>
      <c r="B170" s="2356"/>
      <c r="C170" s="2356"/>
      <c r="D170" s="2356"/>
      <c r="E170" s="2356"/>
      <c r="F170" s="2356"/>
      <c r="G170" s="2356"/>
      <c r="H170" s="2356"/>
      <c r="I170" s="2357"/>
    </row>
    <row r="171" spans="1:9">
      <c r="A171" s="1952"/>
      <c r="B171" s="2358" t="s">
        <v>509</v>
      </c>
      <c r="C171" s="2358" t="s">
        <v>361</v>
      </c>
      <c r="D171" s="2358" t="s">
        <v>362</v>
      </c>
      <c r="E171" s="2358" t="s">
        <v>363</v>
      </c>
      <c r="F171" s="2358" t="s">
        <v>364</v>
      </c>
      <c r="G171" s="2358" t="s">
        <v>365</v>
      </c>
      <c r="H171" s="2358" t="s">
        <v>366</v>
      </c>
      <c r="I171" s="2359" t="s">
        <v>367</v>
      </c>
    </row>
    <row r="172" spans="1:9" ht="13.5" thickBot="1">
      <c r="A172" s="1953"/>
      <c r="B172" s="1954"/>
      <c r="C172" s="1954"/>
      <c r="D172" s="1954"/>
      <c r="E172" s="1954"/>
      <c r="F172" s="1954"/>
      <c r="G172" s="1954"/>
      <c r="H172" s="1954"/>
      <c r="I172" s="1955"/>
    </row>
    <row r="173" spans="1:9">
      <c r="A173" s="208"/>
      <c r="B173" s="243"/>
      <c r="C173" s="243"/>
      <c r="D173" s="243"/>
      <c r="E173" s="243"/>
      <c r="F173" s="243"/>
      <c r="G173" s="243"/>
      <c r="H173" s="243"/>
      <c r="I173" s="243"/>
    </row>
    <row r="174" spans="1:9">
      <c r="A174" s="992"/>
      <c r="B174" s="993"/>
      <c r="C174" s="993"/>
      <c r="D174" s="993"/>
      <c r="E174" s="993"/>
      <c r="F174" s="993"/>
      <c r="G174" s="993"/>
      <c r="H174" s="993"/>
      <c r="I174" s="993"/>
    </row>
    <row r="175" spans="1:9">
      <c r="A175" s="1429"/>
      <c r="B175" s="1429"/>
      <c r="C175" s="1429"/>
      <c r="D175" s="1429"/>
      <c r="E175" s="1429"/>
      <c r="F175" s="1429"/>
      <c r="G175" s="1429"/>
      <c r="H175" s="1429"/>
      <c r="I175" s="1429"/>
    </row>
    <row r="176" spans="1:9">
      <c r="A176" s="1289" t="s">
        <v>510</v>
      </c>
    </row>
    <row r="178" spans="1:9">
      <c r="A178" s="196" t="s">
        <v>511</v>
      </c>
    </row>
    <row r="179" spans="1:9" ht="93.75" customHeight="1">
      <c r="A179" s="1956" t="s">
        <v>512</v>
      </c>
      <c r="B179" s="1956"/>
      <c r="C179" s="1956"/>
      <c r="D179" s="1956"/>
      <c r="E179" s="1956"/>
      <c r="F179" s="1956"/>
      <c r="G179" s="1956"/>
      <c r="H179" s="1956"/>
      <c r="I179" s="1956"/>
    </row>
    <row r="180" spans="1:9" ht="280.5" customHeight="1">
      <c r="A180" s="1956" t="s">
        <v>513</v>
      </c>
      <c r="B180" s="1956"/>
      <c r="C180" s="1956"/>
      <c r="D180" s="1956"/>
      <c r="E180" s="1956"/>
      <c r="F180" s="1956"/>
      <c r="G180" s="1956"/>
      <c r="H180" s="1956"/>
      <c r="I180" s="1956"/>
    </row>
  </sheetData>
  <mergeCells count="24">
    <mergeCell ref="H171:H172"/>
    <mergeCell ref="I171:I172"/>
    <mergeCell ref="B8:B9"/>
    <mergeCell ref="A179:I179"/>
    <mergeCell ref="A180:I180"/>
    <mergeCell ref="H8:H9"/>
    <mergeCell ref="I8:I9"/>
    <mergeCell ref="A170:A172"/>
    <mergeCell ref="B170:I170"/>
    <mergeCell ref="B171:B172"/>
    <mergeCell ref="C171:C172"/>
    <mergeCell ref="D171:D172"/>
    <mergeCell ref="E171:E172"/>
    <mergeCell ref="F171:F172"/>
    <mergeCell ref="G171:G172"/>
    <mergeCell ref="A2:I2"/>
    <mergeCell ref="A4:I4"/>
    <mergeCell ref="A7:A9"/>
    <mergeCell ref="B7:I7"/>
    <mergeCell ref="C8:C9"/>
    <mergeCell ref="D8:D9"/>
    <mergeCell ref="E8:E9"/>
    <mergeCell ref="F8:F9"/>
    <mergeCell ref="G8:G9"/>
  </mergeCells>
  <hyperlinks>
    <hyperlink ref="K1" location="Content!A1" display="Content" xr:uid="{00000000-0004-0000-0500-000000000000}"/>
  </hyperlinks>
  <printOptions horizontalCentered="1"/>
  <pageMargins left="0.2" right="0.2" top="1.25" bottom="0.75" header="0.3" footer="0.3"/>
  <pageSetup paperSize="5" scale="79" fitToHeight="0" orientation="portrait" r:id="rId1"/>
  <rowBreaks count="2" manualBreakCount="2">
    <brk id="80" max="8" man="1"/>
    <brk id="149" max="8"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8">
    <tabColor rgb="FFFF99CC"/>
    <pageSetUpPr fitToPage="1"/>
  </sheetPr>
  <dimension ref="A1:R26"/>
  <sheetViews>
    <sheetView showGridLines="0" zoomScale="90" zoomScaleNormal="90" zoomScaleSheetLayoutView="75" zoomScalePageLayoutView="50" workbookViewId="0">
      <pane xSplit="2" ySplit="12" topLeftCell="C13" activePane="bottomRight" state="frozen"/>
      <selection pane="bottomRight" activeCell="A5" sqref="A5"/>
      <selection pane="bottomLeft" activeCell="J107" sqref="J107"/>
      <selection pane="topRight" activeCell="J107" sqref="J107"/>
    </sheetView>
  </sheetViews>
  <sheetFormatPr defaultColWidth="9.140625" defaultRowHeight="12.75" customHeight="1"/>
  <cols>
    <col min="1" max="1" width="3.140625" style="11" customWidth="1"/>
    <col min="2" max="2" width="31.7109375" style="1" customWidth="1"/>
    <col min="3" max="3" width="15.7109375" style="1" customWidth="1"/>
    <col min="4" max="4" width="16.7109375" style="4" customWidth="1"/>
    <col min="5" max="5" width="15.5703125" style="4" customWidth="1"/>
    <col min="6" max="6" width="11.85546875" style="1" customWidth="1"/>
    <col min="7" max="9" width="12.7109375" style="1" customWidth="1"/>
    <col min="10" max="13" width="14.7109375" style="1" customWidth="1"/>
    <col min="14" max="15" width="12.7109375" style="1" customWidth="1"/>
    <col min="16" max="16" width="11.42578125" style="1" customWidth="1"/>
    <col min="17" max="17" width="9.140625" style="1"/>
    <col min="18" max="18" width="25.85546875" style="1" bestFit="1" customWidth="1"/>
    <col min="19" max="16384" width="9.140625" style="1"/>
  </cols>
  <sheetData>
    <row r="1" spans="1:18" s="30" customFormat="1" ht="15.2" customHeight="1" thickTop="1" thickBot="1">
      <c r="A1" s="356"/>
      <c r="D1" s="267"/>
      <c r="E1" s="267"/>
      <c r="Q1" s="143"/>
      <c r="R1" s="865" t="s">
        <v>263</v>
      </c>
    </row>
    <row r="2" spans="1:18" s="30" customFormat="1" ht="15.2" customHeight="1" thickTop="1" thickBot="1">
      <c r="A2" s="1961" t="s">
        <v>594</v>
      </c>
      <c r="B2" s="1961"/>
      <c r="C2" s="1961"/>
      <c r="D2" s="1961"/>
      <c r="E2" s="1961"/>
      <c r="F2" s="1961"/>
      <c r="G2" s="1961"/>
      <c r="H2" s="1961"/>
      <c r="I2" s="1961"/>
      <c r="J2" s="1961"/>
      <c r="K2" s="1961"/>
      <c r="L2" s="1961"/>
      <c r="M2" s="1961"/>
      <c r="N2" s="1961"/>
      <c r="O2" s="1961"/>
      <c r="P2" s="1961"/>
      <c r="R2" s="865" t="s">
        <v>2040</v>
      </c>
    </row>
    <row r="3" spans="1:18" s="30" customFormat="1" ht="15.2" customHeight="1" thickTop="1" thickBot="1">
      <c r="A3" s="1961"/>
      <c r="B3" s="1961"/>
      <c r="C3" s="1961"/>
      <c r="D3" s="1961"/>
      <c r="E3" s="1961"/>
      <c r="F3" s="1961"/>
      <c r="G3" s="1961"/>
      <c r="H3" s="1961"/>
      <c r="I3" s="1961"/>
      <c r="J3" s="1961"/>
      <c r="K3" s="1961"/>
      <c r="L3" s="1961"/>
      <c r="M3" s="1961"/>
      <c r="N3" s="1961"/>
      <c r="O3" s="1961"/>
      <c r="P3" s="1961"/>
      <c r="R3" s="865" t="s">
        <v>2041</v>
      </c>
    </row>
    <row r="4" spans="1:18" s="30" customFormat="1" ht="15.2" customHeight="1" thickTop="1" thickBot="1">
      <c r="A4" s="1960" t="s">
        <v>2390</v>
      </c>
      <c r="B4" s="1960"/>
      <c r="C4" s="1960"/>
      <c r="D4" s="1960"/>
      <c r="E4" s="1960"/>
      <c r="F4" s="1960"/>
      <c r="G4" s="1960"/>
      <c r="H4" s="1960"/>
      <c r="I4" s="1960"/>
      <c r="J4" s="1960"/>
      <c r="K4" s="1960"/>
      <c r="L4" s="1960"/>
      <c r="M4" s="1960"/>
      <c r="N4" s="1960"/>
      <c r="O4" s="1960"/>
      <c r="P4" s="1960"/>
      <c r="R4" s="865" t="s">
        <v>2043</v>
      </c>
    </row>
    <row r="5" spans="1:18" s="30" customFormat="1" ht="14.1" customHeight="1" thickTop="1">
      <c r="A5" s="1961"/>
      <c r="B5" s="1961"/>
      <c r="C5" s="1961"/>
      <c r="D5" s="1961"/>
      <c r="E5" s="1961"/>
      <c r="F5" s="1961"/>
      <c r="G5" s="1961"/>
      <c r="H5" s="1961"/>
      <c r="I5" s="1961"/>
      <c r="J5" s="1961"/>
      <c r="K5" s="1961"/>
      <c r="L5" s="1961"/>
      <c r="M5" s="1961"/>
      <c r="N5" s="1961"/>
      <c r="O5" s="1961"/>
      <c r="P5" s="1961"/>
      <c r="R5" s="922"/>
    </row>
    <row r="6" spans="1:18" ht="14.1" customHeight="1" thickBot="1">
      <c r="A6" s="2063"/>
      <c r="B6" s="2063"/>
      <c r="C6" s="2063"/>
      <c r="D6" s="2063"/>
      <c r="E6" s="2063"/>
      <c r="F6" s="2063"/>
      <c r="G6" s="2063"/>
      <c r="H6" s="2063"/>
      <c r="I6" s="2063"/>
      <c r="J6" s="2063"/>
      <c r="K6" s="2063"/>
      <c r="L6" s="2063"/>
      <c r="M6" s="2063"/>
      <c r="N6" s="2063"/>
      <c r="O6" s="2063"/>
      <c r="P6" s="2063"/>
      <c r="R6" s="134"/>
    </row>
    <row r="7" spans="1:18" ht="12.75" customHeight="1">
      <c r="A7" s="2862" t="s">
        <v>2360</v>
      </c>
      <c r="B7" s="2864"/>
      <c r="C7" s="2865" t="s">
        <v>2324</v>
      </c>
      <c r="D7" s="3316" t="s">
        <v>2391</v>
      </c>
      <c r="E7" s="3316"/>
      <c r="F7" s="2866" t="s">
        <v>2019</v>
      </c>
      <c r="G7" s="3026" t="s">
        <v>2362</v>
      </c>
      <c r="H7" s="3026"/>
      <c r="I7" s="2866" t="s">
        <v>2363</v>
      </c>
      <c r="J7" s="3026" t="s">
        <v>2344</v>
      </c>
      <c r="K7" s="3026"/>
      <c r="L7" s="3026"/>
      <c r="M7" s="3026"/>
      <c r="N7" s="3026" t="s">
        <v>2345</v>
      </c>
      <c r="O7" s="3026"/>
      <c r="P7" s="2918" t="s">
        <v>2021</v>
      </c>
    </row>
    <row r="8" spans="1:18" ht="12.75" customHeight="1">
      <c r="A8" s="2870"/>
      <c r="B8" s="1990"/>
      <c r="C8" s="2093"/>
      <c r="D8" s="3038" t="s">
        <v>2392</v>
      </c>
      <c r="E8" s="3038" t="s">
        <v>2393</v>
      </c>
      <c r="F8" s="1998"/>
      <c r="G8" s="3038" t="s">
        <v>2366</v>
      </c>
      <c r="H8" s="3038" t="s">
        <v>2367</v>
      </c>
      <c r="I8" s="1998"/>
      <c r="J8" s="3038" t="s">
        <v>2384</v>
      </c>
      <c r="K8" s="3038" t="s">
        <v>2352</v>
      </c>
      <c r="L8" s="3038" t="s">
        <v>2353</v>
      </c>
      <c r="M8" s="3038" t="s">
        <v>2354</v>
      </c>
      <c r="N8" s="3038" t="s">
        <v>2355</v>
      </c>
      <c r="O8" s="3038" t="s">
        <v>2356</v>
      </c>
      <c r="P8" s="2105"/>
    </row>
    <row r="9" spans="1:18" ht="12.75" customHeight="1">
      <c r="A9" s="2870"/>
      <c r="B9" s="1990"/>
      <c r="C9" s="2093"/>
      <c r="D9" s="1998"/>
      <c r="E9" s="1998"/>
      <c r="F9" s="1998"/>
      <c r="G9" s="1998"/>
      <c r="H9" s="1998"/>
      <c r="I9" s="1998"/>
      <c r="J9" s="1998"/>
      <c r="K9" s="1998"/>
      <c r="L9" s="1998"/>
      <c r="M9" s="1998"/>
      <c r="N9" s="1998"/>
      <c r="O9" s="1998"/>
      <c r="P9" s="2105"/>
    </row>
    <row r="10" spans="1:18" ht="12.75" customHeight="1">
      <c r="A10" s="2870"/>
      <c r="B10" s="1990"/>
      <c r="C10" s="2093"/>
      <c r="D10" s="1998"/>
      <c r="E10" s="1998"/>
      <c r="F10" s="1998"/>
      <c r="G10" s="1998"/>
      <c r="H10" s="1998"/>
      <c r="I10" s="1998"/>
      <c r="J10" s="1998"/>
      <c r="K10" s="1998"/>
      <c r="L10" s="1998"/>
      <c r="M10" s="1998"/>
      <c r="N10" s="1998"/>
      <c r="O10" s="1998"/>
      <c r="P10" s="2105"/>
    </row>
    <row r="11" spans="1:18" ht="12.75" customHeight="1">
      <c r="A11" s="2872"/>
      <c r="B11" s="2874"/>
      <c r="C11" s="2875"/>
      <c r="D11" s="2589"/>
      <c r="E11" s="2589"/>
      <c r="F11" s="2589"/>
      <c r="G11" s="2589"/>
      <c r="H11" s="2589"/>
      <c r="I11" s="2589"/>
      <c r="J11" s="2589"/>
      <c r="K11" s="2589"/>
      <c r="L11" s="2589"/>
      <c r="M11" s="2589"/>
      <c r="N11" s="2589"/>
      <c r="O11" s="2589"/>
      <c r="P11" s="2932"/>
    </row>
    <row r="12" spans="1:18" ht="12.75" customHeight="1" thickBot="1">
      <c r="A12" s="3105" t="s">
        <v>1534</v>
      </c>
      <c r="B12" s="3106"/>
      <c r="C12" s="3292" t="s">
        <v>1535</v>
      </c>
      <c r="D12" s="2934" t="s">
        <v>1682</v>
      </c>
      <c r="E12" s="2934" t="s">
        <v>1539</v>
      </c>
      <c r="F12" s="2934" t="s">
        <v>1540</v>
      </c>
      <c r="G12" s="2934" t="s">
        <v>1541</v>
      </c>
      <c r="H12" s="2934" t="s">
        <v>1542</v>
      </c>
      <c r="I12" s="2934" t="s">
        <v>1543</v>
      </c>
      <c r="J12" s="2934" t="s">
        <v>1544</v>
      </c>
      <c r="K12" s="2934" t="s">
        <v>1545</v>
      </c>
      <c r="L12" s="2934" t="s">
        <v>1546</v>
      </c>
      <c r="M12" s="2934" t="s">
        <v>1547</v>
      </c>
      <c r="N12" s="2934" t="s">
        <v>1548</v>
      </c>
      <c r="O12" s="2880" t="s">
        <v>1549</v>
      </c>
      <c r="P12" s="2883" t="s">
        <v>1550</v>
      </c>
    </row>
    <row r="13" spans="1:18" ht="12.75" customHeight="1">
      <c r="A13" s="2966"/>
      <c r="B13" s="1238"/>
      <c r="C13" s="2886"/>
      <c r="D13" s="3171"/>
      <c r="E13" s="3171"/>
      <c r="F13" s="2886"/>
      <c r="G13" s="2886"/>
      <c r="H13" s="2886"/>
      <c r="I13" s="2886"/>
      <c r="J13" s="2886"/>
      <c r="K13" s="2886"/>
      <c r="L13" s="2886"/>
      <c r="M13" s="2886"/>
      <c r="N13" s="2886"/>
      <c r="O13" s="2886"/>
      <c r="P13" s="2888"/>
    </row>
    <row r="14" spans="1:18" ht="12.75" customHeight="1">
      <c r="A14" s="591"/>
      <c r="B14" s="576" t="s">
        <v>2331</v>
      </c>
      <c r="C14" s="3258"/>
      <c r="D14" s="2889"/>
      <c r="E14" s="2889"/>
      <c r="F14" s="3307"/>
      <c r="G14" s="3307"/>
      <c r="H14" s="3307"/>
      <c r="I14" s="2899"/>
      <c r="J14" s="3308"/>
      <c r="K14" s="2899"/>
      <c r="L14" s="2899"/>
      <c r="M14" s="3308"/>
      <c r="N14" s="3309"/>
      <c r="O14" s="3308"/>
      <c r="P14" s="2891"/>
    </row>
    <row r="15" spans="1:18" ht="12.75" customHeight="1">
      <c r="A15" s="577" t="s">
        <v>534</v>
      </c>
      <c r="B15" s="592"/>
      <c r="C15" s="384"/>
      <c r="D15" s="384"/>
      <c r="E15" s="384"/>
      <c r="F15" s="613"/>
      <c r="G15" s="613"/>
      <c r="H15" s="613"/>
      <c r="I15" s="386"/>
      <c r="J15" s="548"/>
      <c r="K15" s="386"/>
      <c r="L15" s="386"/>
      <c r="M15" s="548"/>
      <c r="N15" s="614"/>
      <c r="O15" s="548"/>
      <c r="P15" s="387"/>
    </row>
    <row r="16" spans="1:18" ht="12.75" customHeight="1">
      <c r="A16" s="577" t="s">
        <v>536</v>
      </c>
      <c r="B16" s="594"/>
      <c r="C16" s="399"/>
      <c r="D16" s="399"/>
      <c r="E16" s="399"/>
      <c r="F16" s="615"/>
      <c r="G16" s="615"/>
      <c r="H16" s="615"/>
      <c r="I16" s="389"/>
      <c r="J16" s="528"/>
      <c r="K16" s="389"/>
      <c r="L16" s="389"/>
      <c r="M16" s="528"/>
      <c r="N16" s="616"/>
      <c r="O16" s="528"/>
      <c r="P16" s="391"/>
    </row>
    <row r="17" spans="1:16" ht="12.75" customHeight="1">
      <c r="A17" s="577" t="s">
        <v>538</v>
      </c>
      <c r="B17" s="594"/>
      <c r="C17" s="399"/>
      <c r="D17" s="399"/>
      <c r="E17" s="399"/>
      <c r="F17" s="615"/>
      <c r="G17" s="615"/>
      <c r="H17" s="615"/>
      <c r="I17" s="389"/>
      <c r="J17" s="528"/>
      <c r="K17" s="389"/>
      <c r="L17" s="389"/>
      <c r="M17" s="528"/>
      <c r="N17" s="616"/>
      <c r="O17" s="528"/>
      <c r="P17" s="391"/>
    </row>
    <row r="18" spans="1:16" ht="12.75" customHeight="1">
      <c r="A18" s="577" t="s">
        <v>601</v>
      </c>
      <c r="B18" s="527"/>
      <c r="C18" s="617"/>
      <c r="D18" s="399"/>
      <c r="E18" s="399"/>
      <c r="F18" s="615"/>
      <c r="G18" s="615"/>
      <c r="H18" s="615"/>
      <c r="I18" s="389"/>
      <c r="J18" s="528"/>
      <c r="K18" s="389"/>
      <c r="L18" s="389"/>
      <c r="M18" s="528"/>
      <c r="N18" s="616"/>
      <c r="O18" s="528"/>
      <c r="P18" s="391"/>
    </row>
    <row r="19" spans="1:16" ht="12.75" customHeight="1">
      <c r="A19" s="408"/>
      <c r="B19" s="612"/>
      <c r="C19" s="3310"/>
      <c r="D19" s="2941"/>
      <c r="E19" s="2941"/>
      <c r="F19" s="3311"/>
      <c r="G19" s="3311"/>
      <c r="H19" s="3311"/>
      <c r="I19" s="2893"/>
      <c r="J19" s="2893"/>
      <c r="K19" s="2893"/>
      <c r="L19" s="2893"/>
      <c r="M19" s="2893"/>
      <c r="N19" s="3312"/>
      <c r="O19" s="3313"/>
      <c r="P19" s="2894"/>
    </row>
    <row r="20" spans="1:16" ht="12.75" customHeight="1" thickBot="1">
      <c r="A20" s="408"/>
      <c r="B20" s="417"/>
      <c r="C20" s="3142"/>
      <c r="D20" s="2889"/>
      <c r="E20" s="2889"/>
      <c r="F20" s="3317"/>
      <c r="G20" s="3317"/>
      <c r="H20" s="3317"/>
      <c r="I20" s="3318"/>
      <c r="J20" s="3318"/>
      <c r="K20" s="3318"/>
      <c r="L20" s="3318"/>
      <c r="M20" s="3318"/>
      <c r="N20" s="3319"/>
      <c r="O20" s="3320"/>
      <c r="P20" s="2891"/>
    </row>
    <row r="21" spans="1:16" ht="12.75" customHeight="1">
      <c r="A21" s="619" t="s">
        <v>2394</v>
      </c>
      <c r="B21" s="365"/>
      <c r="C21" s="3124"/>
      <c r="D21" s="2889"/>
      <c r="E21" s="2889"/>
      <c r="F21" s="2889"/>
      <c r="G21" s="2889"/>
      <c r="H21" s="2889"/>
      <c r="I21" s="3295"/>
      <c r="J21" s="3295"/>
      <c r="K21" s="3295"/>
      <c r="L21" s="3295"/>
      <c r="M21" s="3295"/>
      <c r="N21" s="3319"/>
      <c r="O21" s="3295"/>
      <c r="P21" s="2891"/>
    </row>
    <row r="22" spans="1:16" ht="12.75" customHeight="1" thickBot="1">
      <c r="A22" s="620" t="s">
        <v>2146</v>
      </c>
      <c r="B22" s="621"/>
      <c r="C22" s="1107"/>
      <c r="D22" s="1094"/>
      <c r="E22" s="1094"/>
      <c r="F22" s="1094"/>
      <c r="G22" s="1094"/>
      <c r="H22" s="1094"/>
      <c r="I22" s="1096"/>
      <c r="J22" s="1096"/>
      <c r="K22" s="1096"/>
      <c r="L22" s="1096"/>
      <c r="M22" s="1096"/>
      <c r="N22" s="1094"/>
      <c r="O22" s="1094"/>
      <c r="P22" s="1101"/>
    </row>
    <row r="23" spans="1:16" ht="12.75" customHeight="1" thickBot="1">
      <c r="A23" s="1245" t="s">
        <v>2395</v>
      </c>
      <c r="B23" s="3306"/>
      <c r="C23" s="3055"/>
      <c r="D23" s="3109"/>
      <c r="E23" s="3109"/>
      <c r="F23" s="3109"/>
      <c r="G23" s="3109"/>
      <c r="H23" s="3109"/>
      <c r="I23" s="3300"/>
      <c r="J23" s="3300"/>
      <c r="K23" s="3300"/>
      <c r="L23" s="3300"/>
      <c r="M23" s="3300"/>
      <c r="N23" s="3109"/>
      <c r="O23" s="3300"/>
      <c r="P23" s="3286"/>
    </row>
    <row r="25" spans="1:16" ht="12.75" customHeight="1">
      <c r="A25" s="2101" t="s">
        <v>2084</v>
      </c>
      <c r="B25" s="2101"/>
      <c r="C25" s="2101"/>
    </row>
    <row r="26" spans="1:16" ht="12.75" customHeight="1">
      <c r="A26" s="168">
        <v>1</v>
      </c>
      <c r="B26" s="1301" t="s">
        <v>2226</v>
      </c>
      <c r="C26" s="1357"/>
    </row>
  </sheetData>
  <mergeCells count="26">
    <mergeCell ref="A25:C25"/>
    <mergeCell ref="A12:B12"/>
    <mergeCell ref="A5:P5"/>
    <mergeCell ref="D8:D11"/>
    <mergeCell ref="J7:M7"/>
    <mergeCell ref="N8:N11"/>
    <mergeCell ref="J8:J11"/>
    <mergeCell ref="K8:K11"/>
    <mergeCell ref="C7:C11"/>
    <mergeCell ref="O8:O11"/>
    <mergeCell ref="L8:L11"/>
    <mergeCell ref="P7:P11"/>
    <mergeCell ref="M8:M11"/>
    <mergeCell ref="A2:P2"/>
    <mergeCell ref="A3:P3"/>
    <mergeCell ref="A4:P4"/>
    <mergeCell ref="A6:P6"/>
    <mergeCell ref="G7:H7"/>
    <mergeCell ref="N7:O7"/>
    <mergeCell ref="D7:E7"/>
    <mergeCell ref="F7:F11"/>
    <mergeCell ref="I7:I11"/>
    <mergeCell ref="E8:E11"/>
    <mergeCell ref="G8:G11"/>
    <mergeCell ref="H8:H11"/>
    <mergeCell ref="A7:B11"/>
  </mergeCells>
  <hyperlinks>
    <hyperlink ref="R1" location="Content!A1" display="Content" xr:uid="{CFAE1AEC-784E-4782-9425-F0262CB35153}"/>
    <hyperlink ref="R2" location="'P4 E2 - SFP - Asset'!A1" display="SFP-Asset" xr:uid="{FC5926AD-DED6-4AB0-95B7-679B11FFF119}"/>
    <hyperlink ref="R3" location="'P5 E2 - SFP - Liab, NW '!A1" display="SFP-Liab and NW" xr:uid="{2BE72073-5CD8-4F4C-987D-838D1176BBC1}"/>
    <hyperlink ref="R4" location="'P6 E3 - SCI'!A1" display="SCI" xr:uid="{77F627E1-B15B-4EAD-8FB5-64F109BF3F3D}"/>
  </hyperlinks>
  <printOptions horizontalCentered="1"/>
  <pageMargins left="0.2" right="0.2" top="1.25" bottom="0.75" header="0.3" footer="0.3"/>
  <pageSetup paperSize="5" scale="75" fitToHeight="0"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36">
    <tabColor rgb="FFFF99CC"/>
    <pageSetUpPr fitToPage="1"/>
  </sheetPr>
  <dimension ref="A1:AA35"/>
  <sheetViews>
    <sheetView showGridLines="0" zoomScale="90" zoomScaleNormal="90" zoomScaleSheetLayoutView="75" zoomScalePageLayoutView="50" workbookViewId="0">
      <pane xSplit="2" ySplit="12" topLeftCell="D13" activePane="bottomRight" state="frozen"/>
      <selection pane="bottomRight" activeCell="F17" sqref="F17"/>
      <selection pane="bottomLeft" activeCell="J107" sqref="J107"/>
      <selection pane="topRight" activeCell="J107" sqref="J107"/>
    </sheetView>
  </sheetViews>
  <sheetFormatPr defaultColWidth="9.140625" defaultRowHeight="12.75" customHeight="1"/>
  <cols>
    <col min="1" max="1" width="2.5703125" style="1" customWidth="1"/>
    <col min="2" max="2" width="42.42578125" style="1" customWidth="1"/>
    <col min="3" max="3" width="13.5703125" style="1" customWidth="1"/>
    <col min="4" max="4" width="20.42578125" style="1" customWidth="1"/>
    <col min="5" max="5" width="9" style="1" customWidth="1"/>
    <col min="6" max="6" width="9.5703125" style="1" customWidth="1"/>
    <col min="7" max="8" width="14" style="1" customWidth="1"/>
    <col min="9" max="9" width="8.42578125" style="1" customWidth="1"/>
    <col min="10" max="10" width="6.5703125" style="1" customWidth="1"/>
    <col min="11" max="11" width="11.28515625" style="1" customWidth="1"/>
    <col min="12" max="12" width="9.5703125" style="1" customWidth="1"/>
    <col min="13" max="13" width="10.42578125" style="1" customWidth="1"/>
    <col min="14" max="14" width="13.140625" style="1" customWidth="1"/>
    <col min="15" max="15" width="12.7109375" style="1" customWidth="1"/>
    <col min="16" max="16" width="11.28515625" style="1" customWidth="1"/>
    <col min="17" max="17" width="9.140625" style="1"/>
    <col min="18" max="18" width="13.7109375" style="1" customWidth="1"/>
    <col min="19" max="22" width="13.42578125" style="1" customWidth="1"/>
    <col min="23" max="23" width="11.7109375" style="1" customWidth="1"/>
    <col min="24" max="24" width="7.140625" style="1" customWidth="1"/>
    <col min="25" max="25" width="20.7109375" style="1" bestFit="1" customWidth="1"/>
    <col min="26" max="16384" width="9.140625" style="1"/>
  </cols>
  <sheetData>
    <row r="1" spans="1:27" s="30" customFormat="1" ht="14.1" customHeight="1" thickTop="1" thickBot="1">
      <c r="X1" s="143"/>
      <c r="Y1" s="865" t="s">
        <v>263</v>
      </c>
    </row>
    <row r="2" spans="1:27" s="30" customFormat="1" ht="14.1" customHeight="1" thickTop="1" thickBot="1">
      <c r="A2" s="1961" t="s">
        <v>594</v>
      </c>
      <c r="B2" s="1961"/>
      <c r="C2" s="1961"/>
      <c r="D2" s="1961"/>
      <c r="E2" s="1961"/>
      <c r="F2" s="1961"/>
      <c r="G2" s="1961"/>
      <c r="H2" s="1961"/>
      <c r="I2" s="1961"/>
      <c r="J2" s="1961"/>
      <c r="K2" s="1961"/>
      <c r="L2" s="1961"/>
      <c r="M2" s="1961"/>
      <c r="N2" s="1961"/>
      <c r="O2" s="1961"/>
      <c r="P2" s="1961"/>
      <c r="Q2" s="1961"/>
      <c r="R2" s="1961"/>
      <c r="S2" s="1961"/>
      <c r="T2" s="1961"/>
      <c r="U2" s="1961"/>
      <c r="V2" s="1961"/>
      <c r="W2" s="1961"/>
      <c r="Y2" s="865" t="s">
        <v>2040</v>
      </c>
    </row>
    <row r="3" spans="1:27" s="30" customFormat="1" ht="14.1" customHeight="1" thickTop="1" thickBot="1">
      <c r="Y3" s="865" t="s">
        <v>2041</v>
      </c>
    </row>
    <row r="4" spans="1:27" s="30" customFormat="1" ht="14.1" customHeight="1" thickTop="1" thickBot="1">
      <c r="A4" s="1960" t="s">
        <v>2396</v>
      </c>
      <c r="B4" s="1960"/>
      <c r="C4" s="1960"/>
      <c r="D4" s="1960"/>
      <c r="E4" s="1960"/>
      <c r="F4" s="1960"/>
      <c r="G4" s="1960"/>
      <c r="H4" s="1960"/>
      <c r="I4" s="1960"/>
      <c r="J4" s="1960"/>
      <c r="K4" s="1960"/>
      <c r="L4" s="1960"/>
      <c r="M4" s="1960"/>
      <c r="N4" s="1960"/>
      <c r="O4" s="1960"/>
      <c r="P4" s="1960"/>
      <c r="Q4" s="1960"/>
      <c r="R4" s="1960"/>
      <c r="S4" s="1960"/>
      <c r="T4" s="1960"/>
      <c r="U4" s="1960"/>
      <c r="V4" s="1960"/>
      <c r="W4" s="1960"/>
      <c r="Y4" s="865" t="s">
        <v>2043</v>
      </c>
    </row>
    <row r="5" spans="1:27" s="30" customFormat="1" ht="14.1" customHeight="1" thickTop="1">
      <c r="Y5" s="922"/>
    </row>
    <row r="6" spans="1:27" ht="14.1" customHeight="1" thickBot="1">
      <c r="Y6" s="134"/>
    </row>
    <row r="7" spans="1:27" s="41" customFormat="1" ht="12.75" customHeight="1">
      <c r="A7" s="2862" t="s">
        <v>2340</v>
      </c>
      <c r="B7" s="2864"/>
      <c r="C7" s="2865" t="s">
        <v>2324</v>
      </c>
      <c r="D7" s="2866" t="s">
        <v>2397</v>
      </c>
      <c r="E7" s="3026" t="s">
        <v>2398</v>
      </c>
      <c r="F7" s="3026"/>
      <c r="G7" s="3026"/>
      <c r="H7" s="3026"/>
      <c r="I7" s="3026" t="s">
        <v>2399</v>
      </c>
      <c r="J7" s="3026"/>
      <c r="K7" s="3026"/>
      <c r="L7" s="3026"/>
      <c r="M7" s="3026"/>
      <c r="N7" s="3026"/>
      <c r="O7" s="3026"/>
      <c r="P7" s="2866" t="s">
        <v>2346</v>
      </c>
      <c r="Q7" s="2866" t="s">
        <v>2347</v>
      </c>
      <c r="R7" s="2866" t="s">
        <v>2400</v>
      </c>
      <c r="S7" s="3287" t="s">
        <v>2344</v>
      </c>
      <c r="T7" s="3288"/>
      <c r="U7" s="3288"/>
      <c r="V7" s="3289"/>
      <c r="W7" s="3321" t="s">
        <v>2345</v>
      </c>
    </row>
    <row r="8" spans="1:27" s="41" customFormat="1" ht="12.75" customHeight="1">
      <c r="A8" s="2870"/>
      <c r="B8" s="1990"/>
      <c r="C8" s="2093"/>
      <c r="D8" s="1998"/>
      <c r="E8" s="3038" t="s">
        <v>2401</v>
      </c>
      <c r="F8" s="3038" t="s">
        <v>2402</v>
      </c>
      <c r="G8" s="3038" t="s">
        <v>2403</v>
      </c>
      <c r="H8" s="3038" t="s">
        <v>2404</v>
      </c>
      <c r="I8" s="3038" t="s">
        <v>2405</v>
      </c>
      <c r="J8" s="3038" t="s">
        <v>2406</v>
      </c>
      <c r="K8" s="3038" t="s">
        <v>2407</v>
      </c>
      <c r="L8" s="3038" t="s">
        <v>2408</v>
      </c>
      <c r="M8" s="3038" t="s">
        <v>2409</v>
      </c>
      <c r="N8" s="3038" t="s">
        <v>2410</v>
      </c>
      <c r="O8" s="3038" t="s">
        <v>2411</v>
      </c>
      <c r="P8" s="1998"/>
      <c r="Q8" s="1998"/>
      <c r="R8" s="1998"/>
      <c r="S8" s="3038" t="s">
        <v>2351</v>
      </c>
      <c r="T8" s="3038" t="s">
        <v>2352</v>
      </c>
      <c r="U8" s="3038" t="s">
        <v>2353</v>
      </c>
      <c r="V8" s="3038" t="s">
        <v>2354</v>
      </c>
      <c r="W8" s="3302" t="s">
        <v>2356</v>
      </c>
      <c r="X8" s="94"/>
      <c r="Y8" s="94"/>
      <c r="Z8" s="94"/>
      <c r="AA8" s="94"/>
    </row>
    <row r="9" spans="1:27" s="41" customFormat="1" ht="12.75" customHeight="1">
      <c r="A9" s="2870"/>
      <c r="B9" s="1990"/>
      <c r="C9" s="2093"/>
      <c r="D9" s="1998"/>
      <c r="E9" s="1998"/>
      <c r="F9" s="1998"/>
      <c r="G9" s="1998"/>
      <c r="H9" s="1998"/>
      <c r="I9" s="1998"/>
      <c r="J9" s="1998"/>
      <c r="K9" s="1998"/>
      <c r="L9" s="1998"/>
      <c r="M9" s="1998"/>
      <c r="N9" s="1998"/>
      <c r="O9" s="1998"/>
      <c r="P9" s="1998"/>
      <c r="Q9" s="1998"/>
      <c r="R9" s="1998"/>
      <c r="S9" s="1998"/>
      <c r="T9" s="1998"/>
      <c r="U9" s="1998"/>
      <c r="V9" s="1998"/>
      <c r="W9" s="2091"/>
      <c r="X9" s="94"/>
      <c r="Y9" s="94"/>
      <c r="Z9" s="94"/>
      <c r="AA9" s="94"/>
    </row>
    <row r="10" spans="1:27" s="41" customFormat="1" ht="12.75" customHeight="1">
      <c r="A10" s="2870"/>
      <c r="B10" s="1990"/>
      <c r="C10" s="2093"/>
      <c r="D10" s="1998"/>
      <c r="E10" s="1998"/>
      <c r="F10" s="1998"/>
      <c r="G10" s="1998"/>
      <c r="H10" s="1998"/>
      <c r="I10" s="1998"/>
      <c r="J10" s="1998"/>
      <c r="K10" s="1998"/>
      <c r="L10" s="1998"/>
      <c r="M10" s="1998"/>
      <c r="N10" s="1998"/>
      <c r="O10" s="1998"/>
      <c r="P10" s="1998"/>
      <c r="Q10" s="1998"/>
      <c r="R10" s="1998"/>
      <c r="S10" s="1998"/>
      <c r="T10" s="1998"/>
      <c r="U10" s="1998"/>
      <c r="V10" s="1998"/>
      <c r="W10" s="2091"/>
      <c r="X10" s="94"/>
      <c r="Y10" s="94"/>
      <c r="Z10" s="94"/>
      <c r="AA10" s="94"/>
    </row>
    <row r="11" spans="1:27" s="41" customFormat="1" ht="28.5" customHeight="1">
      <c r="A11" s="2872"/>
      <c r="B11" s="2874"/>
      <c r="C11" s="2875"/>
      <c r="D11" s="1998"/>
      <c r="E11" s="1998"/>
      <c r="F11" s="1998"/>
      <c r="G11" s="1998"/>
      <c r="H11" s="1998"/>
      <c r="I11" s="1998"/>
      <c r="J11" s="1998"/>
      <c r="K11" s="1998"/>
      <c r="L11" s="1998"/>
      <c r="M11" s="1998"/>
      <c r="N11" s="1998"/>
      <c r="O11" s="1998"/>
      <c r="P11" s="2589"/>
      <c r="Q11" s="2589"/>
      <c r="R11" s="2589"/>
      <c r="S11" s="2589"/>
      <c r="T11" s="2589"/>
      <c r="U11" s="2589"/>
      <c r="V11" s="2589"/>
      <c r="W11" s="2877"/>
      <c r="X11" s="94"/>
      <c r="Y11" s="94"/>
      <c r="Z11" s="94"/>
      <c r="AA11" s="94"/>
    </row>
    <row r="12" spans="1:27" ht="12.75" customHeight="1" thickBot="1">
      <c r="A12" s="2963" t="s">
        <v>1534</v>
      </c>
      <c r="B12" s="2965"/>
      <c r="C12" s="3292" t="s">
        <v>1535</v>
      </c>
      <c r="D12" s="2880" t="s">
        <v>1682</v>
      </c>
      <c r="E12" s="2880" t="s">
        <v>1539</v>
      </c>
      <c r="F12" s="2880" t="s">
        <v>1540</v>
      </c>
      <c r="G12" s="2880" t="s">
        <v>1541</v>
      </c>
      <c r="H12" s="2880" t="s">
        <v>1542</v>
      </c>
      <c r="I12" s="2880" t="s">
        <v>1543</v>
      </c>
      <c r="J12" s="2880" t="s">
        <v>1544</v>
      </c>
      <c r="K12" s="2880" t="s">
        <v>1545</v>
      </c>
      <c r="L12" s="2880" t="s">
        <v>1546</v>
      </c>
      <c r="M12" s="2880" t="s">
        <v>1547</v>
      </c>
      <c r="N12" s="2880" t="s">
        <v>1548</v>
      </c>
      <c r="O12" s="2880" t="s">
        <v>1549</v>
      </c>
      <c r="P12" s="2880" t="s">
        <v>1550</v>
      </c>
      <c r="Q12" s="2880" t="s">
        <v>1551</v>
      </c>
      <c r="R12" s="2880" t="s">
        <v>1552</v>
      </c>
      <c r="S12" s="2880" t="s">
        <v>1553</v>
      </c>
      <c r="T12" s="2880" t="s">
        <v>1554</v>
      </c>
      <c r="U12" s="2880" t="s">
        <v>1683</v>
      </c>
      <c r="V12" s="2880" t="s">
        <v>1924</v>
      </c>
      <c r="W12" s="2883" t="s">
        <v>2186</v>
      </c>
    </row>
    <row r="13" spans="1:27" ht="12.75" customHeight="1">
      <c r="A13" s="1237"/>
      <c r="B13" s="1238"/>
      <c r="C13" s="2886"/>
      <c r="D13" s="2886"/>
      <c r="E13" s="2886"/>
      <c r="F13" s="2886"/>
      <c r="G13" s="2886"/>
      <c r="H13" s="2886"/>
      <c r="I13" s="2886"/>
      <c r="J13" s="2886"/>
      <c r="K13" s="2886"/>
      <c r="L13" s="2886"/>
      <c r="M13" s="2886"/>
      <c r="N13" s="2886"/>
      <c r="O13" s="2886"/>
      <c r="P13" s="2886"/>
      <c r="Q13" s="2886"/>
      <c r="R13" s="2886"/>
      <c r="S13" s="2886"/>
      <c r="T13" s="2886"/>
      <c r="U13" s="2886"/>
      <c r="V13" s="2886"/>
      <c r="W13" s="2888"/>
    </row>
    <row r="14" spans="1:27" ht="12.75" customHeight="1">
      <c r="A14" s="591"/>
      <c r="B14" s="576" t="s">
        <v>2331</v>
      </c>
      <c r="C14" s="3258"/>
      <c r="D14" s="2889"/>
      <c r="E14" s="2889"/>
      <c r="F14" s="2889"/>
      <c r="G14" s="2889"/>
      <c r="H14" s="2889"/>
      <c r="I14" s="2889"/>
      <c r="J14" s="2889"/>
      <c r="K14" s="2889"/>
      <c r="L14" s="2889"/>
      <c r="M14" s="2889"/>
      <c r="N14" s="2889"/>
      <c r="O14" s="2889"/>
      <c r="P14" s="2889"/>
      <c r="Q14" s="2889"/>
      <c r="R14" s="2889"/>
      <c r="S14" s="2889"/>
      <c r="T14" s="2889"/>
      <c r="U14" s="2889"/>
      <c r="V14" s="2889"/>
      <c r="W14" s="2891"/>
    </row>
    <row r="15" spans="1:27" ht="12.75" customHeight="1">
      <c r="A15" s="577" t="s">
        <v>534</v>
      </c>
      <c r="B15" s="592"/>
      <c r="C15" s="384"/>
      <c r="D15" s="384"/>
      <c r="E15" s="384"/>
      <c r="F15" s="384"/>
      <c r="G15" s="384"/>
      <c r="H15" s="384"/>
      <c r="I15" s="384"/>
      <c r="J15" s="384"/>
      <c r="K15" s="384"/>
      <c r="L15" s="384"/>
      <c r="M15" s="384"/>
      <c r="N15" s="384"/>
      <c r="O15" s="384"/>
      <c r="P15" s="384"/>
      <c r="Q15" s="384"/>
      <c r="R15" s="384"/>
      <c r="S15" s="384"/>
      <c r="T15" s="384"/>
      <c r="U15" s="384"/>
      <c r="V15" s="384"/>
      <c r="W15" s="387"/>
    </row>
    <row r="16" spans="1:27" ht="12.75" customHeight="1">
      <c r="A16" s="577" t="s">
        <v>536</v>
      </c>
      <c r="B16" s="594"/>
      <c r="C16" s="399"/>
      <c r="D16" s="399"/>
      <c r="E16" s="399"/>
      <c r="F16" s="399"/>
      <c r="G16" s="399"/>
      <c r="H16" s="399"/>
      <c r="I16" s="399"/>
      <c r="J16" s="399"/>
      <c r="K16" s="399"/>
      <c r="L16" s="399"/>
      <c r="M16" s="399"/>
      <c r="N16" s="399"/>
      <c r="O16" s="399"/>
      <c r="P16" s="399"/>
      <c r="Q16" s="399"/>
      <c r="R16" s="399"/>
      <c r="S16" s="399"/>
      <c r="T16" s="399"/>
      <c r="U16" s="399"/>
      <c r="V16" s="399"/>
      <c r="W16" s="391"/>
    </row>
    <row r="17" spans="1:23" ht="12.75" customHeight="1">
      <c r="A17" s="577" t="s">
        <v>538</v>
      </c>
      <c r="B17" s="594"/>
      <c r="C17" s="399"/>
      <c r="D17" s="399"/>
      <c r="E17" s="399"/>
      <c r="F17" s="399"/>
      <c r="G17" s="399"/>
      <c r="H17" s="399"/>
      <c r="I17" s="399"/>
      <c r="J17" s="399"/>
      <c r="K17" s="399"/>
      <c r="L17" s="399"/>
      <c r="M17" s="399"/>
      <c r="N17" s="399"/>
      <c r="O17" s="399"/>
      <c r="P17" s="399"/>
      <c r="Q17" s="399"/>
      <c r="R17" s="399"/>
      <c r="S17" s="399"/>
      <c r="T17" s="399"/>
      <c r="U17" s="399"/>
      <c r="V17" s="399"/>
      <c r="W17" s="391"/>
    </row>
    <row r="18" spans="1:23" ht="12.75" customHeight="1">
      <c r="A18" s="577" t="s">
        <v>601</v>
      </c>
      <c r="B18" s="527"/>
      <c r="C18" s="617"/>
      <c r="D18" s="399"/>
      <c r="E18" s="399"/>
      <c r="F18" s="399"/>
      <c r="G18" s="399"/>
      <c r="H18" s="399"/>
      <c r="I18" s="399"/>
      <c r="J18" s="399"/>
      <c r="K18" s="399"/>
      <c r="L18" s="399"/>
      <c r="M18" s="399"/>
      <c r="N18" s="399"/>
      <c r="O18" s="399"/>
      <c r="P18" s="399"/>
      <c r="Q18" s="399"/>
      <c r="R18" s="399"/>
      <c r="S18" s="399"/>
      <c r="T18" s="399"/>
      <c r="U18" s="399"/>
      <c r="V18" s="399"/>
      <c r="W18" s="391"/>
    </row>
    <row r="19" spans="1:23" ht="12.75" customHeight="1">
      <c r="A19" s="268"/>
      <c r="B19" s="505"/>
      <c r="C19" s="3310"/>
      <c r="D19" s="2941"/>
      <c r="E19" s="2941"/>
      <c r="F19" s="2941"/>
      <c r="G19" s="2941"/>
      <c r="H19" s="2941"/>
      <c r="I19" s="2941"/>
      <c r="J19" s="2941"/>
      <c r="K19" s="2941"/>
      <c r="L19" s="2941"/>
      <c r="M19" s="2941"/>
      <c r="N19" s="2941"/>
      <c r="O19" s="2941"/>
      <c r="P19" s="2941"/>
      <c r="Q19" s="2941"/>
      <c r="R19" s="2941"/>
      <c r="S19" s="2941"/>
      <c r="T19" s="2941"/>
      <c r="U19" s="2941"/>
      <c r="V19" s="2941"/>
      <c r="W19" s="2894"/>
    </row>
    <row r="20" spans="1:23" ht="12.75" customHeight="1" thickBot="1">
      <c r="A20" s="268"/>
      <c r="B20" s="361"/>
      <c r="C20" s="3142"/>
      <c r="D20" s="2889"/>
      <c r="E20" s="2889"/>
      <c r="F20" s="2889"/>
      <c r="G20" s="2889"/>
      <c r="H20" s="2889"/>
      <c r="I20" s="2889"/>
      <c r="J20" s="2889"/>
      <c r="K20" s="2889"/>
      <c r="L20" s="2889"/>
      <c r="M20" s="2889"/>
      <c r="N20" s="2889"/>
      <c r="O20" s="2889"/>
      <c r="P20" s="2997"/>
      <c r="Q20" s="2997"/>
      <c r="R20" s="2997"/>
      <c r="S20" s="2997"/>
      <c r="T20" s="2997"/>
      <c r="U20" s="2997"/>
      <c r="V20" s="2997"/>
      <c r="W20" s="2998"/>
    </row>
    <row r="21" spans="1:23" ht="12.75" customHeight="1">
      <c r="A21" s="485" t="s">
        <v>2412</v>
      </c>
      <c r="B21" s="393"/>
      <c r="C21" s="3124"/>
      <c r="D21" s="2889"/>
      <c r="E21" s="2889"/>
      <c r="F21" s="2889"/>
      <c r="G21" s="2899"/>
      <c r="H21" s="2899"/>
      <c r="I21" s="2899"/>
      <c r="J21" s="2899"/>
      <c r="K21" s="2899"/>
      <c r="L21" s="2899"/>
      <c r="M21" s="2899"/>
      <c r="N21" s="2899"/>
      <c r="O21" s="2899"/>
      <c r="P21" s="3295"/>
      <c r="Q21" s="3295"/>
      <c r="R21" s="3295"/>
      <c r="S21" s="3295"/>
      <c r="T21" s="3295"/>
      <c r="U21" s="3295"/>
      <c r="V21" s="3295"/>
      <c r="W21" s="3303"/>
    </row>
    <row r="22" spans="1:23" ht="12.75" customHeight="1" thickBot="1">
      <c r="A22" s="486" t="s">
        <v>2146</v>
      </c>
      <c r="B22" s="544"/>
      <c r="C22" s="1107"/>
      <c r="D22" s="1094"/>
      <c r="E22" s="1094"/>
      <c r="F22" s="1094"/>
      <c r="G22" s="1096"/>
      <c r="H22" s="1096"/>
      <c r="I22" s="1096"/>
      <c r="J22" s="1096"/>
      <c r="K22" s="1096"/>
      <c r="L22" s="1094"/>
      <c r="M22" s="1094"/>
      <c r="N22" s="1094"/>
      <c r="O22" s="1094"/>
      <c r="P22" s="1094"/>
      <c r="Q22" s="1094"/>
      <c r="R22" s="1094"/>
      <c r="S22" s="1094"/>
      <c r="T22" s="1094"/>
      <c r="U22" s="1094"/>
      <c r="V22" s="1094"/>
      <c r="W22" s="1101"/>
    </row>
    <row r="23" spans="1:23" ht="12.75" customHeight="1" thickBot="1">
      <c r="A23" s="3054" t="s">
        <v>2413</v>
      </c>
      <c r="B23" s="3322"/>
      <c r="C23" s="3055"/>
      <c r="D23" s="3109"/>
      <c r="E23" s="3109"/>
      <c r="F23" s="3109"/>
      <c r="G23" s="3285"/>
      <c r="H23" s="3285"/>
      <c r="I23" s="3285"/>
      <c r="J23" s="3285"/>
      <c r="K23" s="3285"/>
      <c r="L23" s="3285"/>
      <c r="M23" s="3285"/>
      <c r="N23" s="3285"/>
      <c r="O23" s="3285"/>
      <c r="P23" s="3300"/>
      <c r="Q23" s="3300"/>
      <c r="R23" s="3300"/>
      <c r="S23" s="3300"/>
      <c r="T23" s="3300"/>
      <c r="U23" s="3300"/>
      <c r="V23" s="3300"/>
      <c r="W23" s="3304"/>
    </row>
    <row r="25" spans="1:23" ht="12.75" customHeight="1">
      <c r="A25" s="2101" t="s">
        <v>2084</v>
      </c>
      <c r="B25" s="2101"/>
      <c r="C25" s="2101"/>
    </row>
    <row r="26" spans="1:23" ht="12.75" customHeight="1">
      <c r="A26" s="168">
        <v>1</v>
      </c>
      <c r="B26" s="1301" t="s">
        <v>2226</v>
      </c>
      <c r="C26" s="1357"/>
    </row>
    <row r="35" spans="24:24" ht="12.75" customHeight="1">
      <c r="X35" s="52"/>
    </row>
  </sheetData>
  <mergeCells count="29">
    <mergeCell ref="R7:R11"/>
    <mergeCell ref="A25:C25"/>
    <mergeCell ref="A12:B12"/>
    <mergeCell ref="A7:B11"/>
    <mergeCell ref="L8:L11"/>
    <mergeCell ref="F8:F11"/>
    <mergeCell ref="E8:E11"/>
    <mergeCell ref="K8:K11"/>
    <mergeCell ref="D7:D11"/>
    <mergeCell ref="H8:H11"/>
    <mergeCell ref="J8:J11"/>
    <mergeCell ref="I8:I11"/>
    <mergeCell ref="M8:M11"/>
    <mergeCell ref="A2:W2"/>
    <mergeCell ref="A4:W4"/>
    <mergeCell ref="E7:H7"/>
    <mergeCell ref="I7:O7"/>
    <mergeCell ref="S7:V7"/>
    <mergeCell ref="C7:C11"/>
    <mergeCell ref="G8:G11"/>
    <mergeCell ref="T8:T11"/>
    <mergeCell ref="Q7:Q11"/>
    <mergeCell ref="N8:N11"/>
    <mergeCell ref="U8:U11"/>
    <mergeCell ref="P7:P11"/>
    <mergeCell ref="W8:W11"/>
    <mergeCell ref="O8:O11"/>
    <mergeCell ref="S8:S11"/>
    <mergeCell ref="V8:V11"/>
  </mergeCells>
  <hyperlinks>
    <hyperlink ref="Y1" location="Content!A1" display="Content" xr:uid="{C0FEA3A3-3F03-4346-947B-4669F30BB54A}"/>
    <hyperlink ref="Y2" location="'P4 E2 - SFP - Asset'!A1" display="SFP-Asset" xr:uid="{D1E7BB8D-94B1-47A0-9EB9-B6EF59973614}"/>
    <hyperlink ref="Y3" location="'P5 E2 - SFP - Liab, NW '!A1" display="SFP-Liab and NW" xr:uid="{53E69D04-48CC-46CC-BE65-99EBD99173B3}"/>
    <hyperlink ref="Y4" location="'P6 E3 - SCI'!A1" display="SCI" xr:uid="{D9A2A7EB-2B02-4B3D-9D87-EE10E645C921}"/>
  </hyperlinks>
  <printOptions horizontalCentered="1"/>
  <pageMargins left="0.2" right="0.2" top="1.25" bottom="0.75" header="0.3" footer="0.3"/>
  <pageSetup paperSize="5" scale="58" fitToHeight="0"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5">
    <tabColor rgb="FFFF99CC"/>
    <pageSetUpPr fitToPage="1"/>
  </sheetPr>
  <dimension ref="A1:P26"/>
  <sheetViews>
    <sheetView showGridLines="0" zoomScale="90" zoomScaleNormal="90" zoomScaleSheetLayoutView="75" zoomScalePageLayoutView="50" workbookViewId="0">
      <selection activeCell="A5" sqref="A5"/>
    </sheetView>
  </sheetViews>
  <sheetFormatPr defaultColWidth="9.140625" defaultRowHeight="12.75" customHeight="1"/>
  <cols>
    <col min="1" max="1" width="2.7109375" style="11" customWidth="1"/>
    <col min="2" max="2" width="42.42578125" style="1" customWidth="1"/>
    <col min="3" max="3" width="13.5703125" style="1" customWidth="1"/>
    <col min="4" max="4" width="11.85546875" style="1" customWidth="1"/>
    <col min="5" max="7" width="12.7109375" style="1" customWidth="1"/>
    <col min="8" max="11" width="14.7109375" style="1" customWidth="1"/>
    <col min="12" max="13" width="12.7109375" style="1" customWidth="1"/>
    <col min="14" max="14" width="11.42578125" style="1" customWidth="1"/>
    <col min="15" max="15" width="9.140625" style="1"/>
    <col min="16" max="16" width="20.7109375" style="1" bestFit="1" customWidth="1"/>
    <col min="17" max="16384" width="9.140625" style="1"/>
  </cols>
  <sheetData>
    <row r="1" spans="1:16" s="30" customFormat="1" ht="15.2" customHeight="1" thickTop="1" thickBot="1">
      <c r="A1" s="1961"/>
      <c r="B1" s="1961"/>
      <c r="C1" s="1961"/>
      <c r="D1" s="1961"/>
      <c r="E1" s="1961"/>
      <c r="F1" s="1961"/>
      <c r="G1" s="1961"/>
      <c r="H1" s="1961"/>
      <c r="I1" s="1961"/>
      <c r="J1" s="1961"/>
      <c r="K1" s="1961"/>
      <c r="L1" s="1961"/>
      <c r="M1" s="1961"/>
      <c r="N1" s="1961"/>
      <c r="O1" s="143"/>
      <c r="P1" s="865" t="s">
        <v>263</v>
      </c>
    </row>
    <row r="2" spans="1:16" s="30" customFormat="1" ht="15.2" customHeight="1" thickTop="1" thickBot="1">
      <c r="A2" s="1961" t="s">
        <v>594</v>
      </c>
      <c r="B2" s="1961"/>
      <c r="C2" s="1961"/>
      <c r="D2" s="1961"/>
      <c r="E2" s="1961"/>
      <c r="F2" s="1961"/>
      <c r="G2" s="1961"/>
      <c r="H2" s="1961"/>
      <c r="I2" s="1961"/>
      <c r="J2" s="1961"/>
      <c r="K2" s="1961"/>
      <c r="L2" s="1961"/>
      <c r="M2" s="1961"/>
      <c r="N2" s="1961"/>
      <c r="P2" s="865" t="s">
        <v>2040</v>
      </c>
    </row>
    <row r="3" spans="1:16" s="30" customFormat="1" ht="15.2" customHeight="1" thickTop="1" thickBot="1">
      <c r="A3" s="1961"/>
      <c r="B3" s="1961"/>
      <c r="C3" s="1961"/>
      <c r="D3" s="1961"/>
      <c r="E3" s="1961"/>
      <c r="F3" s="1961"/>
      <c r="G3" s="1961"/>
      <c r="H3" s="1961"/>
      <c r="I3" s="1961"/>
      <c r="J3" s="1961"/>
      <c r="K3" s="1961"/>
      <c r="L3" s="1961"/>
      <c r="M3" s="1961"/>
      <c r="N3" s="1961"/>
      <c r="P3" s="865" t="s">
        <v>2041</v>
      </c>
    </row>
    <row r="4" spans="1:16" s="30" customFormat="1" ht="15.2" customHeight="1" thickTop="1" thickBot="1">
      <c r="A4" s="1960" t="s">
        <v>2414</v>
      </c>
      <c r="B4" s="1960"/>
      <c r="C4" s="1960"/>
      <c r="D4" s="1960"/>
      <c r="E4" s="1960"/>
      <c r="F4" s="1960"/>
      <c r="G4" s="1960"/>
      <c r="H4" s="1960"/>
      <c r="I4" s="1960"/>
      <c r="J4" s="1960"/>
      <c r="K4" s="1960"/>
      <c r="L4" s="1960"/>
      <c r="M4" s="1960"/>
      <c r="N4" s="1960"/>
      <c r="P4" s="865" t="s">
        <v>2043</v>
      </c>
    </row>
    <row r="5" spans="1:16" s="30" customFormat="1" ht="14.1" customHeight="1" thickTop="1">
      <c r="A5" s="618"/>
      <c r="B5" s="31"/>
      <c r="D5" s="31"/>
      <c r="E5" s="31"/>
      <c r="F5" s="31"/>
      <c r="G5" s="31"/>
      <c r="H5" s="31"/>
      <c r="I5" s="31"/>
      <c r="J5" s="31"/>
      <c r="K5" s="31"/>
      <c r="L5" s="31"/>
      <c r="M5" s="31"/>
      <c r="N5" s="31"/>
      <c r="P5" s="922"/>
    </row>
    <row r="6" spans="1:16" ht="14.1" customHeight="1" thickBot="1">
      <c r="A6" s="53"/>
      <c r="B6" s="13"/>
      <c r="D6" s="13"/>
      <c r="E6" s="13"/>
      <c r="F6" s="13"/>
      <c r="G6" s="13"/>
      <c r="H6" s="13"/>
      <c r="I6" s="13"/>
      <c r="J6" s="13"/>
      <c r="K6" s="13"/>
      <c r="L6" s="13"/>
      <c r="M6" s="13"/>
      <c r="N6" s="13"/>
      <c r="P6" s="134"/>
    </row>
    <row r="7" spans="1:16" ht="14.1" customHeight="1">
      <c r="A7" s="2862" t="s">
        <v>2360</v>
      </c>
      <c r="B7" s="2864"/>
      <c r="C7" s="2865" t="s">
        <v>2382</v>
      </c>
      <c r="D7" s="2866" t="s">
        <v>2019</v>
      </c>
      <c r="E7" s="3026" t="s">
        <v>2362</v>
      </c>
      <c r="F7" s="3026"/>
      <c r="G7" s="2866" t="s">
        <v>2363</v>
      </c>
      <c r="H7" s="3026" t="s">
        <v>2344</v>
      </c>
      <c r="I7" s="3026"/>
      <c r="J7" s="3026"/>
      <c r="K7" s="3026"/>
      <c r="L7" s="3026" t="s">
        <v>2345</v>
      </c>
      <c r="M7" s="3026"/>
      <c r="N7" s="2918" t="s">
        <v>2021</v>
      </c>
    </row>
    <row r="8" spans="1:16" ht="12.75" customHeight="1">
      <c r="A8" s="2870"/>
      <c r="B8" s="1990"/>
      <c r="C8" s="2093"/>
      <c r="D8" s="1998"/>
      <c r="E8" s="3038" t="s">
        <v>2366</v>
      </c>
      <c r="F8" s="3038" t="s">
        <v>2367</v>
      </c>
      <c r="G8" s="1998"/>
      <c r="H8" s="3038" t="s">
        <v>2384</v>
      </c>
      <c r="I8" s="3038" t="s">
        <v>2352</v>
      </c>
      <c r="J8" s="3038" t="s">
        <v>2353</v>
      </c>
      <c r="K8" s="3038" t="s">
        <v>2354</v>
      </c>
      <c r="L8" s="3038" t="s">
        <v>2355</v>
      </c>
      <c r="M8" s="3038" t="s">
        <v>2356</v>
      </c>
      <c r="N8" s="2105"/>
    </row>
    <row r="9" spans="1:16" ht="12.75" customHeight="1">
      <c r="A9" s="2870"/>
      <c r="B9" s="1990"/>
      <c r="C9" s="2093"/>
      <c r="D9" s="1998"/>
      <c r="E9" s="1998"/>
      <c r="F9" s="1998"/>
      <c r="G9" s="1998"/>
      <c r="H9" s="1998"/>
      <c r="I9" s="1998"/>
      <c r="J9" s="1998"/>
      <c r="K9" s="1998"/>
      <c r="L9" s="1998"/>
      <c r="M9" s="1998"/>
      <c r="N9" s="2105"/>
    </row>
    <row r="10" spans="1:16" ht="12.75" customHeight="1">
      <c r="A10" s="2870"/>
      <c r="B10" s="1990"/>
      <c r="C10" s="2093"/>
      <c r="D10" s="1998"/>
      <c r="E10" s="1998"/>
      <c r="F10" s="1998"/>
      <c r="G10" s="1998"/>
      <c r="H10" s="1998"/>
      <c r="I10" s="1998"/>
      <c r="J10" s="1998"/>
      <c r="K10" s="1998"/>
      <c r="L10" s="1998"/>
      <c r="M10" s="1998"/>
      <c r="N10" s="2105"/>
    </row>
    <row r="11" spans="1:16" ht="12.75" customHeight="1">
      <c r="A11" s="2872"/>
      <c r="B11" s="2874"/>
      <c r="C11" s="2875"/>
      <c r="D11" s="2589"/>
      <c r="E11" s="2589"/>
      <c r="F11" s="2589"/>
      <c r="G11" s="2589"/>
      <c r="H11" s="2589"/>
      <c r="I11" s="2589"/>
      <c r="J11" s="2589"/>
      <c r="K11" s="2589"/>
      <c r="L11" s="2589"/>
      <c r="M11" s="2589"/>
      <c r="N11" s="2932"/>
    </row>
    <row r="12" spans="1:16" ht="12.75" customHeight="1" thickBot="1">
      <c r="A12" s="2963" t="s">
        <v>1534</v>
      </c>
      <c r="B12" s="2965"/>
      <c r="C12" s="3292" t="s">
        <v>1535</v>
      </c>
      <c r="D12" s="2934" t="s">
        <v>1682</v>
      </c>
      <c r="E12" s="2934" t="s">
        <v>1539</v>
      </c>
      <c r="F12" s="2934" t="s">
        <v>1540</v>
      </c>
      <c r="G12" s="2934" t="s">
        <v>1541</v>
      </c>
      <c r="H12" s="2934" t="s">
        <v>1542</v>
      </c>
      <c r="I12" s="2934" t="s">
        <v>1543</v>
      </c>
      <c r="J12" s="2934" t="s">
        <v>1544</v>
      </c>
      <c r="K12" s="2934" t="s">
        <v>1545</v>
      </c>
      <c r="L12" s="2934" t="s">
        <v>1546</v>
      </c>
      <c r="M12" s="2934" t="s">
        <v>1547</v>
      </c>
      <c r="N12" s="3323" t="s">
        <v>1548</v>
      </c>
    </row>
    <row r="13" spans="1:16" ht="12.75" customHeight="1">
      <c r="A13" s="2966"/>
      <c r="B13" s="1238"/>
      <c r="C13" s="2886"/>
      <c r="D13" s="2886"/>
      <c r="E13" s="2886"/>
      <c r="F13" s="2886"/>
      <c r="G13" s="2886"/>
      <c r="H13" s="2886"/>
      <c r="I13" s="2886"/>
      <c r="J13" s="2886"/>
      <c r="K13" s="2886"/>
      <c r="L13" s="2886"/>
      <c r="M13" s="2886"/>
      <c r="N13" s="2888"/>
    </row>
    <row r="14" spans="1:16" ht="12.75" customHeight="1">
      <c r="A14" s="591"/>
      <c r="B14" s="576" t="s">
        <v>2331</v>
      </c>
      <c r="C14" s="3258"/>
      <c r="D14" s="3307"/>
      <c r="E14" s="3307"/>
      <c r="F14" s="3307"/>
      <c r="G14" s="2899"/>
      <c r="H14" s="3308"/>
      <c r="I14" s="2899"/>
      <c r="J14" s="2899"/>
      <c r="K14" s="3308"/>
      <c r="L14" s="3309"/>
      <c r="M14" s="3308"/>
      <c r="N14" s="2891"/>
    </row>
    <row r="15" spans="1:16" ht="12.75" customHeight="1">
      <c r="A15" s="577" t="s">
        <v>534</v>
      </c>
      <c r="B15" s="592"/>
      <c r="C15" s="384"/>
      <c r="D15" s="613"/>
      <c r="E15" s="613"/>
      <c r="F15" s="613"/>
      <c r="G15" s="386"/>
      <c r="H15" s="548"/>
      <c r="I15" s="386"/>
      <c r="J15" s="386"/>
      <c r="K15" s="548"/>
      <c r="L15" s="614"/>
      <c r="M15" s="548"/>
      <c r="N15" s="387"/>
    </row>
    <row r="16" spans="1:16" ht="12.75" customHeight="1">
      <c r="A16" s="577" t="s">
        <v>536</v>
      </c>
      <c r="B16" s="594"/>
      <c r="C16" s="399"/>
      <c r="D16" s="615"/>
      <c r="E16" s="615"/>
      <c r="F16" s="615"/>
      <c r="G16" s="389"/>
      <c r="H16" s="528"/>
      <c r="I16" s="389"/>
      <c r="J16" s="389"/>
      <c r="K16" s="528"/>
      <c r="L16" s="616"/>
      <c r="M16" s="528"/>
      <c r="N16" s="391"/>
    </row>
    <row r="17" spans="1:14" ht="12.75" customHeight="1">
      <c r="A17" s="577" t="s">
        <v>538</v>
      </c>
      <c r="B17" s="594"/>
      <c r="C17" s="399"/>
      <c r="D17" s="615"/>
      <c r="E17" s="615"/>
      <c r="F17" s="615"/>
      <c r="G17" s="389"/>
      <c r="H17" s="528"/>
      <c r="I17" s="389"/>
      <c r="J17" s="389"/>
      <c r="K17" s="528"/>
      <c r="L17" s="616"/>
      <c r="M17" s="528"/>
      <c r="N17" s="391"/>
    </row>
    <row r="18" spans="1:14" ht="12.75" customHeight="1">
      <c r="A18" s="577" t="s">
        <v>601</v>
      </c>
      <c r="B18" s="527"/>
      <c r="C18" s="617"/>
      <c r="D18" s="615"/>
      <c r="E18" s="615"/>
      <c r="F18" s="615"/>
      <c r="G18" s="389"/>
      <c r="H18" s="528"/>
      <c r="I18" s="389"/>
      <c r="J18" s="389"/>
      <c r="K18" s="528"/>
      <c r="L18" s="616"/>
      <c r="M18" s="528"/>
      <c r="N18" s="391"/>
    </row>
    <row r="19" spans="1:14" ht="12.75" customHeight="1">
      <c r="A19" s="408"/>
      <c r="B19" s="612"/>
      <c r="C19" s="3310"/>
      <c r="D19" s="3311"/>
      <c r="E19" s="3311"/>
      <c r="F19" s="3311"/>
      <c r="G19" s="2893"/>
      <c r="H19" s="2893"/>
      <c r="I19" s="2893"/>
      <c r="J19" s="2893"/>
      <c r="K19" s="2893"/>
      <c r="L19" s="3312"/>
      <c r="M19" s="3313"/>
      <c r="N19" s="2894"/>
    </row>
    <row r="20" spans="1:14" ht="12.75" customHeight="1" thickBot="1">
      <c r="A20" s="408"/>
      <c r="B20" s="417"/>
      <c r="C20" s="3142"/>
      <c r="D20" s="3317"/>
      <c r="E20" s="3317"/>
      <c r="F20" s="3317"/>
      <c r="G20" s="3318"/>
      <c r="H20" s="3318"/>
      <c r="I20" s="3318"/>
      <c r="J20" s="3318"/>
      <c r="K20" s="3318"/>
      <c r="L20" s="3324"/>
      <c r="M20" s="3320"/>
      <c r="N20" s="2891"/>
    </row>
    <row r="21" spans="1:14" ht="12.75" customHeight="1">
      <c r="A21" s="405" t="s">
        <v>2415</v>
      </c>
      <c r="B21" s="365"/>
      <c r="C21" s="3124"/>
      <c r="D21" s="2889"/>
      <c r="E21" s="2889"/>
      <c r="F21" s="2889"/>
      <c r="G21" s="3295"/>
      <c r="H21" s="3295"/>
      <c r="I21" s="3295"/>
      <c r="J21" s="3295"/>
      <c r="K21" s="3295"/>
      <c r="L21" s="3324"/>
      <c r="M21" s="3295"/>
      <c r="N21" s="2891"/>
    </row>
    <row r="22" spans="1:14" ht="12.75" customHeight="1" thickBot="1">
      <c r="A22" s="607" t="s">
        <v>2146</v>
      </c>
      <c r="B22" s="621"/>
      <c r="C22" s="1107"/>
      <c r="D22" s="1094"/>
      <c r="E22" s="1094"/>
      <c r="F22" s="1094"/>
      <c r="G22" s="1096"/>
      <c r="H22" s="1096"/>
      <c r="I22" s="1096"/>
      <c r="J22" s="1096"/>
      <c r="K22" s="1096"/>
      <c r="L22" s="1094"/>
      <c r="M22" s="1094"/>
      <c r="N22" s="1101"/>
    </row>
    <row r="23" spans="1:14" ht="12.75" customHeight="1" thickBot="1">
      <c r="A23" s="1245" t="s">
        <v>2416</v>
      </c>
      <c r="B23" s="3306"/>
      <c r="C23" s="3055"/>
      <c r="D23" s="3109"/>
      <c r="E23" s="3109"/>
      <c r="F23" s="3109"/>
      <c r="G23" s="3300"/>
      <c r="H23" s="3300"/>
      <c r="I23" s="3300"/>
      <c r="J23" s="3300"/>
      <c r="K23" s="3300"/>
      <c r="L23" s="3325"/>
      <c r="M23" s="3300"/>
      <c r="N23" s="3286"/>
    </row>
    <row r="24" spans="1:14" ht="12.75" customHeight="1">
      <c r="A24" s="1"/>
    </row>
    <row r="25" spans="1:14" ht="12.75" customHeight="1">
      <c r="A25" s="2101" t="s">
        <v>2084</v>
      </c>
      <c r="B25" s="2101"/>
      <c r="C25" s="2101"/>
    </row>
    <row r="26" spans="1:14" ht="12.75" customHeight="1">
      <c r="A26" s="168">
        <v>1</v>
      </c>
      <c r="B26" s="1301" t="s">
        <v>2226</v>
      </c>
      <c r="C26" s="1357"/>
    </row>
  </sheetData>
  <mergeCells count="22">
    <mergeCell ref="A25:C25"/>
    <mergeCell ref="A1:N1"/>
    <mergeCell ref="K8:K11"/>
    <mergeCell ref="H7:K7"/>
    <mergeCell ref="I8:I11"/>
    <mergeCell ref="A4:N4"/>
    <mergeCell ref="N7:N11"/>
    <mergeCell ref="E8:E11"/>
    <mergeCell ref="L8:L11"/>
    <mergeCell ref="A2:N2"/>
    <mergeCell ref="A3:N3"/>
    <mergeCell ref="F8:F11"/>
    <mergeCell ref="M8:M11"/>
    <mergeCell ref="C7:C11"/>
    <mergeCell ref="A7:B11"/>
    <mergeCell ref="A12:B12"/>
    <mergeCell ref="H8:H11"/>
    <mergeCell ref="E7:F7"/>
    <mergeCell ref="D7:D11"/>
    <mergeCell ref="J8:J11"/>
    <mergeCell ref="L7:M7"/>
    <mergeCell ref="G7:G11"/>
  </mergeCells>
  <hyperlinks>
    <hyperlink ref="P1" location="Content!A1" display="Content" xr:uid="{E459BEAB-0ACC-40CD-B662-21711AC7675B}"/>
    <hyperlink ref="P2" location="'P4 E2 - SFP - Asset'!A1" display="SFP-Asset" xr:uid="{01B55421-31A6-4CB8-A65A-CA4E464E7D32}"/>
    <hyperlink ref="P3" location="'P5 E2 - SFP - Liab, NW '!A1" display="SFP-Liab and NW" xr:uid="{A7561613-4318-4F1C-B2DB-D34F634F540B}"/>
    <hyperlink ref="P4" location="'P6 E3 - SCI'!A1" display="SCI" xr:uid="{068AA028-0897-49A1-AF52-7086A76EA19F}"/>
  </hyperlinks>
  <printOptions horizontalCentered="1"/>
  <pageMargins left="0.2" right="0.2" top="1.25" bottom="0.75" header="0.3" footer="0.3"/>
  <pageSetup paperSize="5" scale="84" fitToHeight="0"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0">
    <tabColor rgb="FFFF99CC"/>
    <pageSetUpPr fitToPage="1"/>
  </sheetPr>
  <dimension ref="A1:S28"/>
  <sheetViews>
    <sheetView showGridLines="0" zoomScale="90" zoomScaleNormal="90" zoomScaleSheetLayoutView="75" zoomScalePageLayoutView="50" workbookViewId="0">
      <pane xSplit="2" ySplit="11" topLeftCell="C12" activePane="bottomRight" state="frozen"/>
      <selection pane="bottomRight" activeCell="B5" sqref="B5"/>
      <selection pane="bottomLeft" activeCell="J107" sqref="J107"/>
      <selection pane="topRight" activeCell="J107" sqref="J107"/>
    </sheetView>
  </sheetViews>
  <sheetFormatPr defaultColWidth="9.140625" defaultRowHeight="12.75" customHeight="1"/>
  <cols>
    <col min="1" max="1" width="2.42578125" style="1" bestFit="1" customWidth="1"/>
    <col min="2" max="2" width="45.5703125" style="1" bestFit="1" customWidth="1"/>
    <col min="3" max="3" width="14.7109375" style="1" customWidth="1"/>
    <col min="4" max="6" width="12.28515625" style="1" customWidth="1"/>
    <col min="7" max="7" width="6.7109375" style="1" customWidth="1"/>
    <col min="8" max="8" width="12.140625" style="1" customWidth="1"/>
    <col min="9" max="9" width="11" style="1" customWidth="1"/>
    <col min="10" max="10" width="11.85546875" style="1" customWidth="1"/>
    <col min="11" max="11" width="11.42578125" style="1" customWidth="1"/>
    <col min="12" max="12" width="10.7109375" style="1" customWidth="1"/>
    <col min="13" max="13" width="14.5703125" style="1" customWidth="1"/>
    <col min="14" max="14" width="12" style="1" customWidth="1"/>
    <col min="15" max="15" width="15.5703125" style="1" customWidth="1"/>
    <col min="16" max="16" width="16.7109375" style="1" customWidth="1"/>
    <col min="17" max="17" width="12.28515625" style="1" customWidth="1"/>
    <col min="18" max="18" width="6.140625" style="1" customWidth="1"/>
    <col min="19" max="19" width="21.5703125" style="1" bestFit="1" customWidth="1"/>
    <col min="20" max="16384" width="9.140625" style="1"/>
  </cols>
  <sheetData>
    <row r="1" spans="1:19" s="30" customFormat="1" ht="15.2" customHeight="1" thickTop="1" thickBot="1">
      <c r="R1" s="143"/>
      <c r="S1" s="865" t="s">
        <v>263</v>
      </c>
    </row>
    <row r="2" spans="1:19" s="30" customFormat="1" ht="15.2" customHeight="1" thickTop="1" thickBot="1">
      <c r="B2" s="1961" t="s">
        <v>594</v>
      </c>
      <c r="C2" s="1961"/>
      <c r="D2" s="1961"/>
      <c r="E2" s="1961"/>
      <c r="F2" s="1961"/>
      <c r="G2" s="1961"/>
      <c r="H2" s="1961"/>
      <c r="I2" s="1961"/>
      <c r="J2" s="1961"/>
      <c r="K2" s="1961"/>
      <c r="L2" s="1961"/>
      <c r="M2" s="1961"/>
      <c r="N2" s="1961"/>
      <c r="O2" s="1961"/>
      <c r="P2" s="1961"/>
      <c r="Q2" s="1961"/>
      <c r="S2" s="865" t="s">
        <v>2040</v>
      </c>
    </row>
    <row r="3" spans="1:19" s="30" customFormat="1" ht="15.2" customHeight="1" thickTop="1" thickBot="1">
      <c r="B3" s="31"/>
      <c r="C3" s="31"/>
      <c r="D3" s="31"/>
      <c r="E3" s="31"/>
      <c r="F3" s="31"/>
      <c r="G3" s="31"/>
      <c r="H3" s="31"/>
      <c r="I3" s="31"/>
      <c r="J3" s="31"/>
      <c r="K3" s="31"/>
      <c r="L3" s="31"/>
      <c r="M3" s="31"/>
      <c r="N3" s="31"/>
      <c r="O3" s="31"/>
      <c r="P3" s="31"/>
      <c r="Q3" s="31"/>
      <c r="S3" s="865" t="s">
        <v>2041</v>
      </c>
    </row>
    <row r="4" spans="1:19" s="117" customFormat="1" ht="15.2" customHeight="1" thickTop="1" thickBot="1">
      <c r="B4" s="1960" t="s">
        <v>2417</v>
      </c>
      <c r="C4" s="1960"/>
      <c r="D4" s="1960"/>
      <c r="E4" s="1960"/>
      <c r="F4" s="1960"/>
      <c r="G4" s="1960"/>
      <c r="H4" s="1960"/>
      <c r="I4" s="1960"/>
      <c r="J4" s="1960"/>
      <c r="K4" s="1960"/>
      <c r="L4" s="1960"/>
      <c r="M4" s="1960"/>
      <c r="N4" s="1960"/>
      <c r="O4" s="1960"/>
      <c r="P4" s="1960"/>
      <c r="Q4" s="1960"/>
      <c r="S4" s="865" t="s">
        <v>2043</v>
      </c>
    </row>
    <row r="5" spans="1:19" s="30" customFormat="1" ht="14.1" customHeight="1" thickTop="1">
      <c r="S5" s="922"/>
    </row>
    <row r="6" spans="1:19" ht="14.1" customHeight="1" thickBot="1">
      <c r="S6" s="134"/>
    </row>
    <row r="7" spans="1:19" s="95" customFormat="1" ht="12.75" customHeight="1">
      <c r="A7" s="3326" t="s">
        <v>1304</v>
      </c>
      <c r="B7" s="3270"/>
      <c r="C7" s="2865" t="s">
        <v>2418</v>
      </c>
      <c r="D7" s="3026" t="s">
        <v>1366</v>
      </c>
      <c r="E7" s="3026"/>
      <c r="F7" s="3026"/>
      <c r="G7" s="3026" t="s">
        <v>2249</v>
      </c>
      <c r="H7" s="3026"/>
      <c r="I7" s="3026"/>
      <c r="J7" s="3026" t="s">
        <v>2419</v>
      </c>
      <c r="K7" s="3026" t="s">
        <v>2250</v>
      </c>
      <c r="L7" s="3026" t="s">
        <v>2334</v>
      </c>
      <c r="M7" s="3026" t="s">
        <v>2420</v>
      </c>
      <c r="N7" s="3327" t="s">
        <v>2345</v>
      </c>
      <c r="O7" s="2866" t="s">
        <v>2421</v>
      </c>
      <c r="P7" s="2866" t="s">
        <v>2422</v>
      </c>
      <c r="Q7" s="2869" t="s">
        <v>2096</v>
      </c>
    </row>
    <row r="8" spans="1:19" s="95" customFormat="1" ht="12.75" customHeight="1">
      <c r="A8" s="3272"/>
      <c r="B8" s="3273"/>
      <c r="C8" s="2093"/>
      <c r="D8" s="2924"/>
      <c r="E8" s="2924"/>
      <c r="F8" s="2924"/>
      <c r="G8" s="3038" t="s">
        <v>2255</v>
      </c>
      <c r="H8" s="2924" t="s">
        <v>2256</v>
      </c>
      <c r="I8" s="2924"/>
      <c r="J8" s="2924"/>
      <c r="K8" s="2924"/>
      <c r="L8" s="2924"/>
      <c r="M8" s="2924"/>
      <c r="N8" s="3038" t="s">
        <v>2356</v>
      </c>
      <c r="O8" s="1998"/>
      <c r="P8" s="1998"/>
      <c r="Q8" s="2091"/>
    </row>
    <row r="9" spans="1:19" s="95" customFormat="1" ht="12.75" customHeight="1">
      <c r="A9" s="3272"/>
      <c r="B9" s="3273"/>
      <c r="C9" s="2093"/>
      <c r="D9" s="2924" t="s">
        <v>2260</v>
      </c>
      <c r="E9" s="2924" t="s">
        <v>2261</v>
      </c>
      <c r="F9" s="2924" t="s">
        <v>2098</v>
      </c>
      <c r="G9" s="1998"/>
      <c r="H9" s="2924" t="s">
        <v>2262</v>
      </c>
      <c r="I9" s="2924" t="s">
        <v>2263</v>
      </c>
      <c r="J9" s="2924"/>
      <c r="K9" s="2924"/>
      <c r="L9" s="2924"/>
      <c r="M9" s="2924"/>
      <c r="N9" s="1998"/>
      <c r="O9" s="1998"/>
      <c r="P9" s="1998"/>
      <c r="Q9" s="2091"/>
    </row>
    <row r="10" spans="1:19" s="95" customFormat="1" ht="12.75" customHeight="1">
      <c r="A10" s="3272"/>
      <c r="B10" s="3273"/>
      <c r="C10" s="2875"/>
      <c r="D10" s="2924"/>
      <c r="E10" s="2924"/>
      <c r="F10" s="2924"/>
      <c r="G10" s="2589"/>
      <c r="H10" s="2924"/>
      <c r="I10" s="2924"/>
      <c r="J10" s="2924"/>
      <c r="K10" s="2924"/>
      <c r="L10" s="2924"/>
      <c r="M10" s="2924"/>
      <c r="N10" s="2589"/>
      <c r="O10" s="2589"/>
      <c r="P10" s="2589"/>
      <c r="Q10" s="2877"/>
    </row>
    <row r="11" spans="1:19" s="22" customFormat="1" ht="12.75" customHeight="1" thickBot="1">
      <c r="A11" s="3115">
        <v>-1</v>
      </c>
      <c r="B11" s="3116"/>
      <c r="C11" s="3117">
        <v>-2</v>
      </c>
      <c r="D11" s="3117">
        <v>-3</v>
      </c>
      <c r="E11" s="3117">
        <v>-4</v>
      </c>
      <c r="F11" s="3117">
        <v>-5</v>
      </c>
      <c r="G11" s="3117">
        <v>-6</v>
      </c>
      <c r="H11" s="3117">
        <v>-7</v>
      </c>
      <c r="I11" s="3117">
        <v>-8</v>
      </c>
      <c r="J11" s="3117">
        <v>-9</v>
      </c>
      <c r="K11" s="3117">
        <v>-10</v>
      </c>
      <c r="L11" s="3117">
        <v>-11</v>
      </c>
      <c r="M11" s="3117">
        <v>-12</v>
      </c>
      <c r="N11" s="3117">
        <v>-13</v>
      </c>
      <c r="O11" s="3117">
        <v>-14</v>
      </c>
      <c r="P11" s="3117">
        <v>-15</v>
      </c>
      <c r="Q11" s="3328">
        <v>-16</v>
      </c>
    </row>
    <row r="12" spans="1:19" ht="12.75" customHeight="1">
      <c r="A12" s="1237"/>
      <c r="B12" s="1238"/>
      <c r="C12" s="2886"/>
      <c r="D12" s="2886"/>
      <c r="E12" s="2886"/>
      <c r="F12" s="2886"/>
      <c r="G12" s="2886"/>
      <c r="H12" s="2886"/>
      <c r="I12" s="2886"/>
      <c r="J12" s="2886"/>
      <c r="K12" s="2886"/>
      <c r="L12" s="2886"/>
      <c r="M12" s="2886"/>
      <c r="N12" s="2886"/>
      <c r="O12" s="2886"/>
      <c r="P12" s="2886"/>
      <c r="Q12" s="2888"/>
    </row>
    <row r="13" spans="1:19" s="32" customFormat="1" ht="12.75" customHeight="1">
      <c r="A13" s="591"/>
      <c r="B13" s="576" t="s">
        <v>2331</v>
      </c>
      <c r="C13" s="3118"/>
      <c r="D13" s="3118"/>
      <c r="E13" s="3119"/>
      <c r="F13" s="3118"/>
      <c r="G13" s="3118"/>
      <c r="H13" s="3118"/>
      <c r="I13" s="3118"/>
      <c r="J13" s="3118"/>
      <c r="K13" s="3118"/>
      <c r="L13" s="3118"/>
      <c r="M13" s="3118"/>
      <c r="N13" s="3118"/>
      <c r="O13" s="3118"/>
      <c r="P13" s="3118"/>
      <c r="Q13" s="3120"/>
    </row>
    <row r="14" spans="1:19" s="32" customFormat="1" ht="12.75" customHeight="1">
      <c r="A14" s="577" t="s">
        <v>534</v>
      </c>
      <c r="B14" s="592"/>
      <c r="C14" s="622"/>
      <c r="D14" s="622"/>
      <c r="E14" s="623"/>
      <c r="F14" s="622"/>
      <c r="G14" s="622"/>
      <c r="H14" s="622"/>
      <c r="I14" s="622"/>
      <c r="J14" s="622"/>
      <c r="K14" s="622"/>
      <c r="L14" s="622"/>
      <c r="M14" s="622"/>
      <c r="N14" s="622"/>
      <c r="O14" s="622"/>
      <c r="P14" s="622"/>
      <c r="Q14" s="624"/>
    </row>
    <row r="15" spans="1:19" s="32" customFormat="1" ht="12.75" customHeight="1">
      <c r="A15" s="577" t="s">
        <v>536</v>
      </c>
      <c r="B15" s="594"/>
      <c r="C15" s="625"/>
      <c r="D15" s="625"/>
      <c r="E15" s="626"/>
      <c r="F15" s="625"/>
      <c r="G15" s="625"/>
      <c r="H15" s="625"/>
      <c r="I15" s="625"/>
      <c r="J15" s="625"/>
      <c r="K15" s="625"/>
      <c r="L15" s="625"/>
      <c r="M15" s="625"/>
      <c r="N15" s="625"/>
      <c r="O15" s="625"/>
      <c r="P15" s="625"/>
      <c r="Q15" s="627"/>
    </row>
    <row r="16" spans="1:19" s="32" customFormat="1" ht="12.75" customHeight="1">
      <c r="A16" s="577" t="s">
        <v>538</v>
      </c>
      <c r="B16" s="594"/>
      <c r="C16" s="625"/>
      <c r="D16" s="625"/>
      <c r="E16" s="626"/>
      <c r="F16" s="625"/>
      <c r="G16" s="625"/>
      <c r="H16" s="625"/>
      <c r="I16" s="625"/>
      <c r="J16" s="625"/>
      <c r="K16" s="625"/>
      <c r="L16" s="625"/>
      <c r="M16" s="625"/>
      <c r="N16" s="625"/>
      <c r="O16" s="625"/>
      <c r="P16" s="625"/>
      <c r="Q16" s="627"/>
    </row>
    <row r="17" spans="1:17" ht="12.75" customHeight="1">
      <c r="A17" s="577" t="s">
        <v>601</v>
      </c>
      <c r="B17" s="527"/>
      <c r="C17" s="399"/>
      <c r="D17" s="399"/>
      <c r="E17" s="399"/>
      <c r="F17" s="399"/>
      <c r="G17" s="399"/>
      <c r="H17" s="399"/>
      <c r="I17" s="399"/>
      <c r="J17" s="399"/>
      <c r="K17" s="399"/>
      <c r="L17" s="399"/>
      <c r="M17" s="399"/>
      <c r="N17" s="399"/>
      <c r="O17" s="399"/>
      <c r="P17" s="399"/>
      <c r="Q17" s="391"/>
    </row>
    <row r="18" spans="1:17" ht="12.75" customHeight="1">
      <c r="A18" s="541"/>
      <c r="B18" s="505"/>
      <c r="C18" s="2941"/>
      <c r="D18" s="2941"/>
      <c r="E18" s="2941"/>
      <c r="F18" s="2941"/>
      <c r="G18" s="2941"/>
      <c r="H18" s="2941"/>
      <c r="I18" s="2941"/>
      <c r="J18" s="2941"/>
      <c r="K18" s="2941"/>
      <c r="L18" s="2941"/>
      <c r="M18" s="2941"/>
      <c r="N18" s="2941"/>
      <c r="O18" s="2941"/>
      <c r="P18" s="2941"/>
      <c r="Q18" s="2894"/>
    </row>
    <row r="19" spans="1:17" ht="12.75" customHeight="1" thickBot="1">
      <c r="A19" s="541"/>
      <c r="B19" s="361"/>
      <c r="C19" s="2889"/>
      <c r="D19" s="2889"/>
      <c r="E19" s="2889"/>
      <c r="F19" s="2889"/>
      <c r="G19" s="2889"/>
      <c r="H19" s="2889"/>
      <c r="I19" s="2889"/>
      <c r="J19" s="2997"/>
      <c r="K19" s="2997"/>
      <c r="L19" s="2997"/>
      <c r="M19" s="2997"/>
      <c r="N19" s="2997"/>
      <c r="O19" s="2997"/>
      <c r="P19" s="2889"/>
      <c r="Q19" s="2891"/>
    </row>
    <row r="20" spans="1:17" ht="12.75" customHeight="1">
      <c r="A20" s="485" t="s">
        <v>2423</v>
      </c>
      <c r="B20" s="393"/>
      <c r="C20" s="2889"/>
      <c r="D20" s="2889"/>
      <c r="E20" s="2899"/>
      <c r="F20" s="2899"/>
      <c r="G20" s="2899"/>
      <c r="H20" s="2899"/>
      <c r="I20" s="2899"/>
      <c r="J20" s="3295"/>
      <c r="K20" s="3295"/>
      <c r="L20" s="3295"/>
      <c r="M20" s="3295"/>
      <c r="N20" s="3295"/>
      <c r="O20" s="3295"/>
      <c r="P20" s="2899"/>
      <c r="Q20" s="2900"/>
    </row>
    <row r="21" spans="1:17" ht="12.75" customHeight="1" thickBot="1">
      <c r="A21" s="486" t="s">
        <v>2146</v>
      </c>
      <c r="B21" s="544"/>
      <c r="C21" s="1094"/>
      <c r="D21" s="1094"/>
      <c r="E21" s="1096"/>
      <c r="F21" s="1096"/>
      <c r="G21" s="1096"/>
      <c r="H21" s="1096"/>
      <c r="I21" s="1096"/>
      <c r="J21" s="1094"/>
      <c r="K21" s="1094"/>
      <c r="L21" s="1094"/>
      <c r="M21" s="1094"/>
      <c r="N21" s="1094"/>
      <c r="O21" s="1094"/>
      <c r="P21" s="1094"/>
      <c r="Q21" s="1101"/>
    </row>
    <row r="22" spans="1:17" ht="12.75" customHeight="1" thickBot="1">
      <c r="A22" s="3329" t="s">
        <v>2424</v>
      </c>
      <c r="B22" s="3330"/>
      <c r="C22" s="3331"/>
      <c r="D22" s="3109"/>
      <c r="E22" s="3285"/>
      <c r="F22" s="3285"/>
      <c r="G22" s="3285"/>
      <c r="H22" s="3285"/>
      <c r="I22" s="3285"/>
      <c r="J22" s="3300"/>
      <c r="K22" s="3300"/>
      <c r="L22" s="3300"/>
      <c r="M22" s="3300"/>
      <c r="N22" s="3300"/>
      <c r="O22" s="3300"/>
      <c r="P22" s="3285"/>
      <c r="Q22" s="3286"/>
    </row>
    <row r="24" spans="1:17" ht="12.75" customHeight="1">
      <c r="A24" s="2101" t="s">
        <v>2084</v>
      </c>
      <c r="B24" s="2101"/>
      <c r="C24" s="2101"/>
    </row>
    <row r="25" spans="1:17" ht="12.75" customHeight="1">
      <c r="A25" s="168">
        <v>1</v>
      </c>
      <c r="B25" s="1301" t="s">
        <v>2226</v>
      </c>
      <c r="C25" s="1357"/>
    </row>
    <row r="26" spans="1:17" ht="12.75" customHeight="1">
      <c r="A26" s="1">
        <v>2</v>
      </c>
      <c r="B26" s="1" t="s">
        <v>2273</v>
      </c>
    </row>
    <row r="27" spans="1:17" ht="12.75" customHeight="1">
      <c r="A27" s="1">
        <v>3</v>
      </c>
      <c r="B27" s="1" t="s">
        <v>2274</v>
      </c>
    </row>
    <row r="28" spans="1:17" ht="12.75" customHeight="1">
      <c r="A28" s="1">
        <v>4</v>
      </c>
      <c r="B28" s="1" t="s">
        <v>2275</v>
      </c>
    </row>
  </sheetData>
  <mergeCells count="23">
    <mergeCell ref="P7:P10"/>
    <mergeCell ref="C7:C10"/>
    <mergeCell ref="D9:D10"/>
    <mergeCell ref="K7:K10"/>
    <mergeCell ref="A24:C24"/>
    <mergeCell ref="A11:B11"/>
    <mergeCell ref="J7:J10"/>
    <mergeCell ref="B2:Q2"/>
    <mergeCell ref="B4:Q4"/>
    <mergeCell ref="A7:B10"/>
    <mergeCell ref="D7:F8"/>
    <mergeCell ref="G7:I7"/>
    <mergeCell ref="E9:E10"/>
    <mergeCell ref="H9:H10"/>
    <mergeCell ref="F9:F10"/>
    <mergeCell ref="L7:L10"/>
    <mergeCell ref="Q7:Q10"/>
    <mergeCell ref="O7:O10"/>
    <mergeCell ref="H8:I8"/>
    <mergeCell ref="N8:N10"/>
    <mergeCell ref="I9:I10"/>
    <mergeCell ref="G8:G10"/>
    <mergeCell ref="M7:M10"/>
  </mergeCells>
  <hyperlinks>
    <hyperlink ref="S1" location="Content!A1" display="Content" xr:uid="{5F361F40-AD52-4660-9502-B88923B23CCB}"/>
    <hyperlink ref="S2" location="'P4 E2 - SFP - Asset'!A1" display="SFP-Asset" xr:uid="{6A412086-F8C6-473D-B0C5-09D0AAA21DF4}"/>
    <hyperlink ref="S3" location="'P5 E2 - SFP - Liab, NW '!A1" display="SFP-Liab and NW" xr:uid="{9C8E0F80-F8C1-48D2-BFF4-91F0B3A4F79A}"/>
    <hyperlink ref="S4" location="'P6 E3 - SCI'!A1" display="SCI" xr:uid="{9F6987D8-090A-4311-AB4F-7343C9BF544C}"/>
  </hyperlinks>
  <printOptions horizontalCentered="1"/>
  <pageMargins left="0.2" right="0.2" top="1.25" bottom="0.75" header="0.3" footer="0.3"/>
  <pageSetup paperSize="5" scale="73" fitToHeight="0"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1">
    <tabColor rgb="FFFF99CC"/>
    <pageSetUpPr fitToPage="1"/>
  </sheetPr>
  <dimension ref="A1:P29"/>
  <sheetViews>
    <sheetView showGridLines="0" zoomScale="90" zoomScaleNormal="90" zoomScaleSheetLayoutView="75" zoomScalePageLayoutView="50" workbookViewId="0">
      <selection activeCell="A5" sqref="A5"/>
    </sheetView>
  </sheetViews>
  <sheetFormatPr defaultColWidth="9.140625" defaultRowHeight="12.75" customHeight="1"/>
  <cols>
    <col min="1" max="1" width="3.28515625" style="1" customWidth="1"/>
    <col min="2" max="2" width="31.7109375" style="1" customWidth="1"/>
    <col min="3" max="3" width="15.42578125" style="1" customWidth="1"/>
    <col min="4" max="4" width="11.85546875" style="1" customWidth="1"/>
    <col min="5" max="7" width="12.7109375" style="1" customWidth="1"/>
    <col min="8" max="11" width="14.7109375" style="1" customWidth="1"/>
    <col min="12" max="13" width="12.7109375" style="1" customWidth="1"/>
    <col min="14" max="14" width="11.42578125" style="1" customWidth="1"/>
    <col min="15" max="15" width="9.140625" style="1"/>
    <col min="16" max="16" width="21.5703125" style="1" bestFit="1" customWidth="1"/>
    <col min="17" max="16384" width="9.140625" style="1"/>
  </cols>
  <sheetData>
    <row r="1" spans="1:16" s="30" customFormat="1" ht="15.2" customHeight="1" thickTop="1" thickBot="1">
      <c r="A1" s="1961"/>
      <c r="B1" s="1961"/>
      <c r="C1" s="1961"/>
      <c r="D1" s="1961"/>
      <c r="E1" s="1961"/>
      <c r="F1" s="1961"/>
      <c r="G1" s="1961"/>
      <c r="H1" s="1961"/>
      <c r="I1" s="1961"/>
      <c r="J1" s="1961"/>
      <c r="K1" s="1961"/>
      <c r="L1" s="1961"/>
      <c r="M1" s="1961"/>
      <c r="N1" s="1961"/>
      <c r="O1" s="143"/>
      <c r="P1" s="865" t="s">
        <v>263</v>
      </c>
    </row>
    <row r="2" spans="1:16" s="30" customFormat="1" ht="15.2" customHeight="1" thickTop="1" thickBot="1">
      <c r="A2" s="1961" t="s">
        <v>594</v>
      </c>
      <c r="B2" s="1961"/>
      <c r="C2" s="1961"/>
      <c r="D2" s="1961"/>
      <c r="E2" s="1961"/>
      <c r="F2" s="1961"/>
      <c r="G2" s="1961"/>
      <c r="H2" s="1961"/>
      <c r="I2" s="1961"/>
      <c r="J2" s="1961"/>
      <c r="K2" s="1961"/>
      <c r="L2" s="1961"/>
      <c r="M2" s="1961"/>
      <c r="N2" s="1961"/>
      <c r="P2" s="865" t="s">
        <v>2040</v>
      </c>
    </row>
    <row r="3" spans="1:16" s="30" customFormat="1" ht="15.2" customHeight="1" thickTop="1" thickBot="1">
      <c r="A3" s="1961"/>
      <c r="B3" s="1961"/>
      <c r="C3" s="1961"/>
      <c r="D3" s="1961"/>
      <c r="E3" s="1961"/>
      <c r="F3" s="1961"/>
      <c r="G3" s="1961"/>
      <c r="H3" s="1961"/>
      <c r="I3" s="1961"/>
      <c r="J3" s="1961"/>
      <c r="K3" s="1961"/>
      <c r="L3" s="1961"/>
      <c r="M3" s="1961"/>
      <c r="N3" s="1961"/>
      <c r="P3" s="865" t="s">
        <v>2041</v>
      </c>
    </row>
    <row r="4" spans="1:16" s="30" customFormat="1" ht="15.2" customHeight="1" thickTop="1" thickBot="1">
      <c r="A4" s="1960" t="s">
        <v>2425</v>
      </c>
      <c r="B4" s="1960"/>
      <c r="C4" s="1960"/>
      <c r="D4" s="1960"/>
      <c r="E4" s="1960"/>
      <c r="F4" s="1960"/>
      <c r="G4" s="1960"/>
      <c r="H4" s="1960"/>
      <c r="I4" s="1960"/>
      <c r="J4" s="1960"/>
      <c r="K4" s="1960"/>
      <c r="L4" s="1960"/>
      <c r="M4" s="1960"/>
      <c r="N4" s="1960"/>
      <c r="P4" s="865" t="s">
        <v>2043</v>
      </c>
    </row>
    <row r="5" spans="1:16" s="30" customFormat="1" ht="14.1" customHeight="1" thickTop="1">
      <c r="A5" s="31"/>
      <c r="B5" s="31"/>
      <c r="C5" s="31"/>
      <c r="D5" s="31"/>
      <c r="E5" s="31"/>
      <c r="F5" s="31"/>
      <c r="G5" s="31"/>
      <c r="H5" s="31"/>
      <c r="I5" s="31"/>
      <c r="J5" s="31"/>
      <c r="K5" s="31"/>
      <c r="L5" s="31"/>
      <c r="M5" s="31"/>
      <c r="N5" s="31"/>
      <c r="P5" s="922"/>
    </row>
    <row r="6" spans="1:16" ht="14.1" customHeight="1" thickBot="1">
      <c r="A6" s="13"/>
      <c r="B6" s="13"/>
      <c r="C6" s="13"/>
      <c r="D6" s="13"/>
      <c r="E6" s="13"/>
      <c r="F6" s="13"/>
      <c r="G6" s="13"/>
      <c r="H6" s="13"/>
      <c r="I6" s="13"/>
      <c r="J6" s="13"/>
      <c r="K6" s="13"/>
      <c r="L6" s="13"/>
      <c r="M6" s="13"/>
      <c r="N6" s="13"/>
      <c r="P6" s="134"/>
    </row>
    <row r="7" spans="1:16" ht="12.75" customHeight="1">
      <c r="A7" s="2862" t="s">
        <v>2360</v>
      </c>
      <c r="B7" s="2864"/>
      <c r="C7" s="2865" t="s">
        <v>2324</v>
      </c>
      <c r="D7" s="2866" t="s">
        <v>2019</v>
      </c>
      <c r="E7" s="3026" t="s">
        <v>2362</v>
      </c>
      <c r="F7" s="3026"/>
      <c r="G7" s="2866" t="s">
        <v>2363</v>
      </c>
      <c r="H7" s="3026" t="s">
        <v>2344</v>
      </c>
      <c r="I7" s="3026"/>
      <c r="J7" s="3026"/>
      <c r="K7" s="3026"/>
      <c r="L7" s="3026" t="s">
        <v>2345</v>
      </c>
      <c r="M7" s="3026"/>
      <c r="N7" s="2918" t="s">
        <v>2021</v>
      </c>
    </row>
    <row r="8" spans="1:16" ht="12.75" customHeight="1">
      <c r="A8" s="2870"/>
      <c r="B8" s="1990"/>
      <c r="C8" s="2093"/>
      <c r="D8" s="1998"/>
      <c r="E8" s="3038" t="s">
        <v>2366</v>
      </c>
      <c r="F8" s="3038" t="s">
        <v>2367</v>
      </c>
      <c r="G8" s="1998"/>
      <c r="H8" s="3038" t="s">
        <v>2384</v>
      </c>
      <c r="I8" s="3038" t="s">
        <v>2352</v>
      </c>
      <c r="J8" s="3038" t="s">
        <v>2353</v>
      </c>
      <c r="K8" s="3038" t="s">
        <v>2354</v>
      </c>
      <c r="L8" s="3038" t="s">
        <v>2355</v>
      </c>
      <c r="M8" s="3038" t="s">
        <v>2356</v>
      </c>
      <c r="N8" s="2105"/>
    </row>
    <row r="9" spans="1:16" ht="12.75" customHeight="1">
      <c r="A9" s="2870"/>
      <c r="B9" s="1990"/>
      <c r="C9" s="2093"/>
      <c r="D9" s="1998"/>
      <c r="E9" s="1998"/>
      <c r="F9" s="1998"/>
      <c r="G9" s="1998"/>
      <c r="H9" s="1998"/>
      <c r="I9" s="1998"/>
      <c r="J9" s="1998"/>
      <c r="K9" s="1998"/>
      <c r="L9" s="1998"/>
      <c r="M9" s="1998"/>
      <c r="N9" s="2105"/>
    </row>
    <row r="10" spans="1:16" ht="12.75" customHeight="1">
      <c r="A10" s="2870"/>
      <c r="B10" s="1990"/>
      <c r="C10" s="2093"/>
      <c r="D10" s="1998"/>
      <c r="E10" s="1998"/>
      <c r="F10" s="1998"/>
      <c r="G10" s="1998"/>
      <c r="H10" s="1998"/>
      <c r="I10" s="1998"/>
      <c r="J10" s="1998"/>
      <c r="K10" s="1998"/>
      <c r="L10" s="1998"/>
      <c r="M10" s="1998"/>
      <c r="N10" s="2105"/>
    </row>
    <row r="11" spans="1:16" ht="12.75" customHeight="1">
      <c r="A11" s="2872"/>
      <c r="B11" s="2874"/>
      <c r="C11" s="2875"/>
      <c r="D11" s="2589"/>
      <c r="E11" s="2589"/>
      <c r="F11" s="2589"/>
      <c r="G11" s="2589"/>
      <c r="H11" s="2589"/>
      <c r="I11" s="2589"/>
      <c r="J11" s="2589"/>
      <c r="K11" s="2589"/>
      <c r="L11" s="2589"/>
      <c r="M11" s="2589"/>
      <c r="N11" s="2932"/>
    </row>
    <row r="12" spans="1:16" ht="12.75" customHeight="1" thickBot="1">
      <c r="A12" s="3105" t="s">
        <v>1534</v>
      </c>
      <c r="B12" s="3106"/>
      <c r="C12" s="3314" t="s">
        <v>1535</v>
      </c>
      <c r="D12" s="2934" t="s">
        <v>1682</v>
      </c>
      <c r="E12" s="2934" t="s">
        <v>1539</v>
      </c>
      <c r="F12" s="2934" t="s">
        <v>1540</v>
      </c>
      <c r="G12" s="2934" t="s">
        <v>1541</v>
      </c>
      <c r="H12" s="2934" t="s">
        <v>1542</v>
      </c>
      <c r="I12" s="2934" t="s">
        <v>1543</v>
      </c>
      <c r="J12" s="2934" t="s">
        <v>1544</v>
      </c>
      <c r="K12" s="2934" t="s">
        <v>1545</v>
      </c>
      <c r="L12" s="2934" t="s">
        <v>1546</v>
      </c>
      <c r="M12" s="2934" t="s">
        <v>1550</v>
      </c>
      <c r="N12" s="2883" t="s">
        <v>1551</v>
      </c>
    </row>
    <row r="13" spans="1:16" ht="12.75" customHeight="1">
      <c r="A13" s="1237"/>
      <c r="B13" s="1238"/>
      <c r="C13" s="2886"/>
      <c r="D13" s="2886"/>
      <c r="E13" s="2886"/>
      <c r="F13" s="2886"/>
      <c r="G13" s="2886"/>
      <c r="H13" s="2886"/>
      <c r="I13" s="2886"/>
      <c r="J13" s="2886"/>
      <c r="K13" s="2886"/>
      <c r="L13" s="2886"/>
      <c r="M13" s="2886"/>
      <c r="N13" s="2888"/>
    </row>
    <row r="14" spans="1:16" ht="12.75" customHeight="1">
      <c r="A14" s="628"/>
      <c r="B14" s="576" t="s">
        <v>2331</v>
      </c>
      <c r="C14" s="3258"/>
      <c r="D14" s="2889"/>
      <c r="E14" s="3130"/>
      <c r="F14" s="3130"/>
      <c r="G14" s="3332"/>
      <c r="H14" s="2899"/>
      <c r="I14" s="2899"/>
      <c r="J14" s="2899"/>
      <c r="K14" s="2890"/>
      <c r="L14" s="3141"/>
      <c r="M14" s="2899"/>
      <c r="N14" s="2891"/>
    </row>
    <row r="15" spans="1:16" ht="12.75" customHeight="1">
      <c r="A15" s="629" t="s">
        <v>534</v>
      </c>
      <c r="B15" s="526"/>
      <c r="C15" s="384"/>
      <c r="D15" s="384"/>
      <c r="E15" s="630"/>
      <c r="F15" s="630"/>
      <c r="G15" s="386"/>
      <c r="H15" s="548"/>
      <c r="I15" s="386"/>
      <c r="J15" s="386"/>
      <c r="K15" s="548"/>
      <c r="L15" s="614"/>
      <c r="M15" s="548"/>
      <c r="N15" s="387"/>
    </row>
    <row r="16" spans="1:16" ht="12.75" customHeight="1">
      <c r="A16" s="629" t="s">
        <v>536</v>
      </c>
      <c r="B16" s="527"/>
      <c r="C16" s="399"/>
      <c r="D16" s="399"/>
      <c r="E16" s="529"/>
      <c r="F16" s="529"/>
      <c r="G16" s="389"/>
      <c r="H16" s="528"/>
      <c r="I16" s="389"/>
      <c r="J16" s="389"/>
      <c r="K16" s="528"/>
      <c r="L16" s="616"/>
      <c r="M16" s="528"/>
      <c r="N16" s="391"/>
    </row>
    <row r="17" spans="1:14" ht="12.75" customHeight="1">
      <c r="A17" s="629" t="s">
        <v>538</v>
      </c>
      <c r="B17" s="527"/>
      <c r="C17" s="399"/>
      <c r="D17" s="615"/>
      <c r="E17" s="615"/>
      <c r="F17" s="615"/>
      <c r="G17" s="389"/>
      <c r="H17" s="528"/>
      <c r="I17" s="389"/>
      <c r="J17" s="389"/>
      <c r="K17" s="528"/>
      <c r="L17" s="616"/>
      <c r="M17" s="528"/>
      <c r="N17" s="391"/>
    </row>
    <row r="18" spans="1:14" ht="12.75" customHeight="1">
      <c r="A18" s="629" t="s">
        <v>601</v>
      </c>
      <c r="B18" s="527"/>
      <c r="C18" s="399"/>
      <c r="D18" s="615"/>
      <c r="E18" s="615"/>
      <c r="F18" s="615"/>
      <c r="G18" s="389"/>
      <c r="H18" s="528"/>
      <c r="I18" s="389"/>
      <c r="J18" s="389"/>
      <c r="K18" s="528"/>
      <c r="L18" s="616"/>
      <c r="M18" s="528"/>
      <c r="N18" s="391"/>
    </row>
    <row r="19" spans="1:14" ht="12.75" customHeight="1">
      <c r="A19" s="629" t="s">
        <v>545</v>
      </c>
      <c r="B19" s="527"/>
      <c r="C19" s="399"/>
      <c r="D19" s="615"/>
      <c r="E19" s="615"/>
      <c r="F19" s="615"/>
      <c r="G19" s="389"/>
      <c r="H19" s="528"/>
      <c r="I19" s="389"/>
      <c r="J19" s="389"/>
      <c r="K19" s="528"/>
      <c r="L19" s="616"/>
      <c r="M19" s="528"/>
      <c r="N19" s="391"/>
    </row>
    <row r="20" spans="1:14" ht="12.75" customHeight="1">
      <c r="A20" s="629" t="s">
        <v>552</v>
      </c>
      <c r="B20" s="527"/>
      <c r="C20" s="399"/>
      <c r="D20" s="615"/>
      <c r="E20" s="615"/>
      <c r="F20" s="615"/>
      <c r="G20" s="389"/>
      <c r="H20" s="528"/>
      <c r="I20" s="389"/>
      <c r="J20" s="389"/>
      <c r="K20" s="528"/>
      <c r="L20" s="616"/>
      <c r="M20" s="528"/>
      <c r="N20" s="391"/>
    </row>
    <row r="21" spans="1:14" ht="12.75" customHeight="1">
      <c r="A21" s="629" t="s">
        <v>554</v>
      </c>
      <c r="B21" s="527"/>
      <c r="C21" s="399"/>
      <c r="D21" s="615"/>
      <c r="E21" s="615"/>
      <c r="F21" s="615"/>
      <c r="G21" s="389"/>
      <c r="H21" s="528"/>
      <c r="I21" s="389"/>
      <c r="J21" s="389"/>
      <c r="K21" s="528"/>
      <c r="L21" s="616"/>
      <c r="M21" s="528"/>
      <c r="N21" s="391"/>
    </row>
    <row r="22" spans="1:14" ht="12.75" customHeight="1">
      <c r="A22" s="268"/>
      <c r="B22" s="505"/>
      <c r="C22" s="2941"/>
      <c r="D22" s="3311"/>
      <c r="E22" s="3311"/>
      <c r="F22" s="3311"/>
      <c r="G22" s="2893"/>
      <c r="H22" s="2893"/>
      <c r="I22" s="2893"/>
      <c r="J22" s="2893"/>
      <c r="K22" s="2893"/>
      <c r="L22" s="3312"/>
      <c r="M22" s="3313"/>
      <c r="N22" s="2894"/>
    </row>
    <row r="23" spans="1:14" ht="12.75" customHeight="1" thickBot="1">
      <c r="A23" s="268"/>
      <c r="B23" s="361"/>
      <c r="C23" s="2889"/>
      <c r="D23" s="3317"/>
      <c r="E23" s="3317"/>
      <c r="F23" s="3317"/>
      <c r="G23" s="3318"/>
      <c r="H23" s="3318"/>
      <c r="I23" s="3318"/>
      <c r="J23" s="3318"/>
      <c r="K23" s="3318"/>
      <c r="L23" s="3317"/>
      <c r="M23" s="3320"/>
      <c r="N23" s="2891"/>
    </row>
    <row r="24" spans="1:14" ht="12.75" customHeight="1">
      <c r="A24" s="485" t="s">
        <v>2426</v>
      </c>
      <c r="B24" s="393"/>
      <c r="C24" s="3124"/>
      <c r="D24" s="2889"/>
      <c r="E24" s="2889"/>
      <c r="F24" s="2889"/>
      <c r="G24" s="3295"/>
      <c r="H24" s="3295"/>
      <c r="I24" s="3295"/>
      <c r="J24" s="3295"/>
      <c r="K24" s="3295"/>
      <c r="L24" s="2889"/>
      <c r="M24" s="3295"/>
      <c r="N24" s="2891"/>
    </row>
    <row r="25" spans="1:14" ht="12.75" customHeight="1" thickBot="1">
      <c r="A25" s="486" t="s">
        <v>2146</v>
      </c>
      <c r="B25" s="544"/>
      <c r="C25" s="1107"/>
      <c r="D25" s="1094"/>
      <c r="E25" s="1094"/>
      <c r="F25" s="1094"/>
      <c r="G25" s="1096"/>
      <c r="H25" s="1096"/>
      <c r="I25" s="1096"/>
      <c r="J25" s="1096"/>
      <c r="K25" s="1096"/>
      <c r="L25" s="1094"/>
      <c r="M25" s="1094"/>
      <c r="N25" s="1101"/>
    </row>
    <row r="26" spans="1:14" s="3" customFormat="1" ht="12.75" customHeight="1" thickBot="1">
      <c r="A26" s="3054" t="s">
        <v>2427</v>
      </c>
      <c r="B26" s="3055"/>
      <c r="C26" s="1643"/>
      <c r="D26" s="1643"/>
      <c r="E26" s="1643"/>
      <c r="F26" s="1643"/>
      <c r="G26" s="3300"/>
      <c r="H26" s="3300"/>
      <c r="I26" s="3300"/>
      <c r="J26" s="3300"/>
      <c r="K26" s="3300"/>
      <c r="L26" s="1643"/>
      <c r="M26" s="3300"/>
      <c r="N26" s="3286"/>
    </row>
    <row r="28" spans="1:14" ht="12.75" customHeight="1">
      <c r="A28" s="2101" t="s">
        <v>2084</v>
      </c>
      <c r="B28" s="2101"/>
      <c r="C28" s="2101"/>
    </row>
    <row r="29" spans="1:14" ht="12.75" customHeight="1">
      <c r="A29" s="168">
        <v>1</v>
      </c>
      <c r="B29" s="1301" t="s">
        <v>2226</v>
      </c>
      <c r="C29" s="1357"/>
    </row>
  </sheetData>
  <mergeCells count="22">
    <mergeCell ref="A28:C28"/>
    <mergeCell ref="A12:B12"/>
    <mergeCell ref="E8:E11"/>
    <mergeCell ref="E7:F7"/>
    <mergeCell ref="L7:M7"/>
    <mergeCell ref="D7:D11"/>
    <mergeCell ref="F8:F11"/>
    <mergeCell ref="C7:C11"/>
    <mergeCell ref="A1:N1"/>
    <mergeCell ref="N7:N11"/>
    <mergeCell ref="H8:H11"/>
    <mergeCell ref="I8:I11"/>
    <mergeCell ref="G7:G11"/>
    <mergeCell ref="J8:J11"/>
    <mergeCell ref="K8:K11"/>
    <mergeCell ref="A2:N2"/>
    <mergeCell ref="L8:L11"/>
    <mergeCell ref="A3:N3"/>
    <mergeCell ref="A4:N4"/>
    <mergeCell ref="A7:B11"/>
    <mergeCell ref="H7:K7"/>
    <mergeCell ref="M8:M11"/>
  </mergeCells>
  <hyperlinks>
    <hyperlink ref="P1" location="Content!A1" display="Content" xr:uid="{D4B783F6-B069-4ABE-A220-5CC83871E167}"/>
    <hyperlink ref="P2" location="'P4 E2 - SFP - Asset'!A1" display="SFP-Asset" xr:uid="{7D5DA24C-849D-4F85-AFDD-EDECA3DB91E8}"/>
    <hyperlink ref="P3" location="'P5 E2 - SFP - Liab, NW '!A1" display="SFP-Liab and NW" xr:uid="{863E1BCF-F8AD-43FA-9F8A-66D367836C32}"/>
    <hyperlink ref="P4" location="'P6 E3 - SCI'!A1" display="SCI" xr:uid="{9FB1A427-2465-48C3-BA26-884B6FFC97B9}"/>
  </hyperlinks>
  <printOptions horizontalCentered="1"/>
  <pageMargins left="0.2" right="0.2" top="1.25" bottom="0.75" header="0.3" footer="0.3"/>
  <pageSetup paperSize="5" scale="88" fitToHeight="0"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39">
    <tabColor rgb="FFFF99CC"/>
    <pageSetUpPr fitToPage="1"/>
  </sheetPr>
  <dimension ref="A1:P29"/>
  <sheetViews>
    <sheetView showGridLines="0" zoomScale="90" zoomScaleNormal="90" zoomScaleSheetLayoutView="75" zoomScalePageLayoutView="50" workbookViewId="0">
      <selection activeCell="A5" sqref="A5"/>
    </sheetView>
  </sheetViews>
  <sheetFormatPr defaultColWidth="9.140625" defaultRowHeight="12.75" customHeight="1"/>
  <cols>
    <col min="1" max="1" width="3" style="1" customWidth="1"/>
    <col min="2" max="2" width="41.7109375" style="1" customWidth="1"/>
    <col min="3" max="3" width="15.85546875" style="1" customWidth="1"/>
    <col min="4" max="4" width="11.85546875" style="1" customWidth="1"/>
    <col min="5" max="7" width="12.7109375" style="1" customWidth="1"/>
    <col min="8" max="11" width="14.7109375" style="1" customWidth="1"/>
    <col min="12" max="13" width="12.7109375" style="1" customWidth="1"/>
    <col min="14" max="14" width="11.42578125" style="1" customWidth="1"/>
    <col min="15" max="15" width="9.140625" style="1"/>
    <col min="16" max="16" width="25.85546875" style="1" bestFit="1" customWidth="1"/>
    <col min="17" max="16384" width="9.140625" style="1"/>
  </cols>
  <sheetData>
    <row r="1" spans="1:16" s="30" customFormat="1" ht="15.2" customHeight="1" thickTop="1" thickBot="1">
      <c r="O1" s="143"/>
      <c r="P1" s="865" t="s">
        <v>263</v>
      </c>
    </row>
    <row r="2" spans="1:16" s="30" customFormat="1" ht="15.2" customHeight="1" thickTop="1" thickBot="1">
      <c r="A2" s="1961" t="s">
        <v>594</v>
      </c>
      <c r="B2" s="1961"/>
      <c r="C2" s="1961"/>
      <c r="D2" s="1961"/>
      <c r="E2" s="1961"/>
      <c r="F2" s="1961"/>
      <c r="G2" s="1961"/>
      <c r="H2" s="1961"/>
      <c r="I2" s="1961"/>
      <c r="J2" s="1961"/>
      <c r="K2" s="1961"/>
      <c r="L2" s="1961"/>
      <c r="M2" s="1961"/>
      <c r="N2" s="1961"/>
      <c r="P2" s="865" t="s">
        <v>2040</v>
      </c>
    </row>
    <row r="3" spans="1:16" s="30" customFormat="1" ht="15.2" customHeight="1" thickTop="1" thickBot="1">
      <c r="A3" s="63"/>
      <c r="B3" s="63"/>
      <c r="C3" s="63"/>
      <c r="P3" s="865" t="s">
        <v>2041</v>
      </c>
    </row>
    <row r="4" spans="1:16" s="30" customFormat="1" ht="15.2" customHeight="1" thickTop="1" thickBot="1">
      <c r="A4" s="1960" t="s">
        <v>2428</v>
      </c>
      <c r="B4" s="1960"/>
      <c r="C4" s="1960"/>
      <c r="D4" s="1960"/>
      <c r="E4" s="1960"/>
      <c r="F4" s="1960"/>
      <c r="G4" s="1960"/>
      <c r="H4" s="1960"/>
      <c r="I4" s="1960"/>
      <c r="J4" s="1960"/>
      <c r="K4" s="1960"/>
      <c r="L4" s="1960"/>
      <c r="M4" s="1960"/>
      <c r="N4" s="1960"/>
      <c r="P4" s="865" t="s">
        <v>2043</v>
      </c>
    </row>
    <row r="5" spans="1:16" s="30" customFormat="1" ht="14.1" customHeight="1" thickTop="1">
      <c r="A5" s="31"/>
      <c r="B5" s="31"/>
      <c r="C5" s="31"/>
      <c r="D5" s="31"/>
      <c r="E5" s="31"/>
      <c r="F5" s="31"/>
      <c r="G5" s="31"/>
      <c r="H5" s="31"/>
      <c r="I5" s="31"/>
      <c r="J5" s="31"/>
      <c r="K5" s="31"/>
      <c r="L5" s="31"/>
      <c r="M5" s="31"/>
      <c r="N5" s="31"/>
      <c r="P5" s="922"/>
    </row>
    <row r="6" spans="1:16" ht="14.1" customHeight="1" thickBot="1">
      <c r="A6" s="13"/>
      <c r="B6" s="13"/>
      <c r="C6" s="13"/>
      <c r="D6" s="13"/>
      <c r="E6" s="13"/>
      <c r="F6" s="13"/>
      <c r="G6" s="13"/>
      <c r="H6" s="13"/>
      <c r="I6" s="13"/>
      <c r="J6" s="13"/>
      <c r="K6" s="13"/>
      <c r="L6" s="13"/>
      <c r="M6" s="13"/>
      <c r="N6" s="13"/>
      <c r="P6" s="134"/>
    </row>
    <row r="7" spans="1:16" ht="12.75" customHeight="1">
      <c r="A7" s="2862" t="s">
        <v>2360</v>
      </c>
      <c r="B7" s="2864"/>
      <c r="C7" s="2865" t="s">
        <v>2429</v>
      </c>
      <c r="D7" s="2866" t="s">
        <v>2019</v>
      </c>
      <c r="E7" s="3026" t="s">
        <v>2362</v>
      </c>
      <c r="F7" s="3026"/>
      <c r="G7" s="2866" t="s">
        <v>2363</v>
      </c>
      <c r="H7" s="3026" t="s">
        <v>2344</v>
      </c>
      <c r="I7" s="3026"/>
      <c r="J7" s="3026"/>
      <c r="K7" s="3026"/>
      <c r="L7" s="3026" t="s">
        <v>2345</v>
      </c>
      <c r="M7" s="3026"/>
      <c r="N7" s="2918" t="s">
        <v>2021</v>
      </c>
    </row>
    <row r="8" spans="1:16" ht="12.75" customHeight="1">
      <c r="A8" s="2870"/>
      <c r="B8" s="1990"/>
      <c r="C8" s="2093"/>
      <c r="D8" s="1998"/>
      <c r="E8" s="3038" t="s">
        <v>2366</v>
      </c>
      <c r="F8" s="3038" t="s">
        <v>2367</v>
      </c>
      <c r="G8" s="1998"/>
      <c r="H8" s="3038" t="s">
        <v>2384</v>
      </c>
      <c r="I8" s="3038" t="s">
        <v>2352</v>
      </c>
      <c r="J8" s="3038" t="s">
        <v>2353</v>
      </c>
      <c r="K8" s="3038" t="s">
        <v>2354</v>
      </c>
      <c r="L8" s="3038" t="s">
        <v>2355</v>
      </c>
      <c r="M8" s="3038" t="s">
        <v>2356</v>
      </c>
      <c r="N8" s="2105"/>
    </row>
    <row r="9" spans="1:16" ht="12.75" customHeight="1">
      <c r="A9" s="2870"/>
      <c r="B9" s="1990"/>
      <c r="C9" s="2093"/>
      <c r="D9" s="1998"/>
      <c r="E9" s="1998"/>
      <c r="F9" s="1998"/>
      <c r="G9" s="1998"/>
      <c r="H9" s="1998"/>
      <c r="I9" s="1998"/>
      <c r="J9" s="1998"/>
      <c r="K9" s="1998"/>
      <c r="L9" s="1998"/>
      <c r="M9" s="1998"/>
      <c r="N9" s="2105"/>
    </row>
    <row r="10" spans="1:16" ht="12.75" customHeight="1">
      <c r="A10" s="2870"/>
      <c r="B10" s="1990"/>
      <c r="C10" s="2093"/>
      <c r="D10" s="1998"/>
      <c r="E10" s="1998"/>
      <c r="F10" s="1998"/>
      <c r="G10" s="1998"/>
      <c r="H10" s="1998"/>
      <c r="I10" s="1998"/>
      <c r="J10" s="1998"/>
      <c r="K10" s="1998"/>
      <c r="L10" s="1998"/>
      <c r="M10" s="1998"/>
      <c r="N10" s="2105"/>
    </row>
    <row r="11" spans="1:16" ht="12.75" customHeight="1">
      <c r="A11" s="2872"/>
      <c r="B11" s="2874"/>
      <c r="C11" s="2875"/>
      <c r="D11" s="2589"/>
      <c r="E11" s="2589"/>
      <c r="F11" s="2589"/>
      <c r="G11" s="2589"/>
      <c r="H11" s="2589"/>
      <c r="I11" s="2589"/>
      <c r="J11" s="2589"/>
      <c r="K11" s="2589"/>
      <c r="L11" s="2589"/>
      <c r="M11" s="2589"/>
      <c r="N11" s="2932"/>
    </row>
    <row r="12" spans="1:16" ht="12.75" customHeight="1" thickBot="1">
      <c r="A12" s="3105" t="s">
        <v>1534</v>
      </c>
      <c r="B12" s="3106"/>
      <c r="C12" s="3314" t="s">
        <v>1535</v>
      </c>
      <c r="D12" s="2934" t="s">
        <v>1682</v>
      </c>
      <c r="E12" s="2934" t="s">
        <v>1539</v>
      </c>
      <c r="F12" s="2934" t="s">
        <v>1540</v>
      </c>
      <c r="G12" s="2934" t="s">
        <v>1541</v>
      </c>
      <c r="H12" s="2934" t="s">
        <v>1542</v>
      </c>
      <c r="I12" s="2934" t="s">
        <v>1543</v>
      </c>
      <c r="J12" s="2934" t="s">
        <v>1544</v>
      </c>
      <c r="K12" s="2934" t="s">
        <v>1545</v>
      </c>
      <c r="L12" s="2934" t="s">
        <v>1546</v>
      </c>
      <c r="M12" s="2934" t="s">
        <v>1547</v>
      </c>
      <c r="N12" s="2883" t="s">
        <v>1548</v>
      </c>
    </row>
    <row r="13" spans="1:16" ht="12.75" customHeight="1">
      <c r="A13" s="1237"/>
      <c r="B13" s="1238"/>
      <c r="C13" s="2886"/>
      <c r="D13" s="2886"/>
      <c r="E13" s="2886"/>
      <c r="F13" s="2886"/>
      <c r="G13" s="2886"/>
      <c r="H13" s="2886"/>
      <c r="I13" s="2886"/>
      <c r="J13" s="2886"/>
      <c r="K13" s="2886"/>
      <c r="L13" s="2886"/>
      <c r="M13" s="2886"/>
      <c r="N13" s="2888"/>
    </row>
    <row r="14" spans="1:16" ht="12.75" customHeight="1">
      <c r="A14" s="628"/>
      <c r="B14" s="576" t="s">
        <v>2331</v>
      </c>
      <c r="C14" s="3258"/>
      <c r="D14" s="2889"/>
      <c r="E14" s="3130"/>
      <c r="F14" s="3130"/>
      <c r="G14" s="3332"/>
      <c r="H14" s="2899"/>
      <c r="I14" s="2899"/>
      <c r="J14" s="2899"/>
      <c r="K14" s="2890"/>
      <c r="L14" s="3141"/>
      <c r="M14" s="2899"/>
      <c r="N14" s="2891"/>
    </row>
    <row r="15" spans="1:16" ht="12.75" customHeight="1">
      <c r="A15" s="629" t="s">
        <v>534</v>
      </c>
      <c r="B15" s="526"/>
      <c r="C15" s="384"/>
      <c r="D15" s="384"/>
      <c r="E15" s="630"/>
      <c r="F15" s="630"/>
      <c r="G15" s="386"/>
      <c r="H15" s="548"/>
      <c r="I15" s="386"/>
      <c r="J15" s="386"/>
      <c r="K15" s="548"/>
      <c r="L15" s="614"/>
      <c r="M15" s="548"/>
      <c r="N15" s="387"/>
    </row>
    <row r="16" spans="1:16" ht="12.75" customHeight="1">
      <c r="A16" s="629" t="s">
        <v>536</v>
      </c>
      <c r="B16" s="527"/>
      <c r="C16" s="399"/>
      <c r="D16" s="399"/>
      <c r="E16" s="529"/>
      <c r="F16" s="529"/>
      <c r="G16" s="389"/>
      <c r="H16" s="528"/>
      <c r="I16" s="389"/>
      <c r="J16" s="389"/>
      <c r="K16" s="528"/>
      <c r="L16" s="616"/>
      <c r="M16" s="528"/>
      <c r="N16" s="391"/>
    </row>
    <row r="17" spans="1:14" ht="12.75" customHeight="1">
      <c r="A17" s="629" t="s">
        <v>538</v>
      </c>
      <c r="B17" s="527"/>
      <c r="C17" s="399"/>
      <c r="D17" s="615"/>
      <c r="E17" s="615"/>
      <c r="F17" s="615"/>
      <c r="G17" s="389"/>
      <c r="H17" s="528"/>
      <c r="I17" s="389"/>
      <c r="J17" s="389"/>
      <c r="K17" s="528"/>
      <c r="L17" s="616"/>
      <c r="M17" s="528"/>
      <c r="N17" s="391"/>
    </row>
    <row r="18" spans="1:14" ht="12.75" customHeight="1">
      <c r="A18" s="629" t="s">
        <v>601</v>
      </c>
      <c r="B18" s="527"/>
      <c r="C18" s="399"/>
      <c r="D18" s="615"/>
      <c r="E18" s="615"/>
      <c r="F18" s="615"/>
      <c r="G18" s="389"/>
      <c r="H18" s="528"/>
      <c r="I18" s="389"/>
      <c r="J18" s="389"/>
      <c r="K18" s="528"/>
      <c r="L18" s="616"/>
      <c r="M18" s="528"/>
      <c r="N18" s="391"/>
    </row>
    <row r="19" spans="1:14" ht="12.75" customHeight="1">
      <c r="A19" s="629" t="s">
        <v>545</v>
      </c>
      <c r="B19" s="527"/>
      <c r="C19" s="399"/>
      <c r="D19" s="615"/>
      <c r="E19" s="615"/>
      <c r="F19" s="615"/>
      <c r="G19" s="389"/>
      <c r="H19" s="528"/>
      <c r="I19" s="389"/>
      <c r="J19" s="389"/>
      <c r="K19" s="528"/>
      <c r="L19" s="616"/>
      <c r="M19" s="528"/>
      <c r="N19" s="391"/>
    </row>
    <row r="20" spans="1:14" ht="12.75" customHeight="1">
      <c r="A20" s="629" t="s">
        <v>552</v>
      </c>
      <c r="B20" s="527"/>
      <c r="C20" s="399"/>
      <c r="D20" s="615"/>
      <c r="E20" s="615"/>
      <c r="F20" s="615"/>
      <c r="G20" s="389"/>
      <c r="H20" s="528"/>
      <c r="I20" s="389"/>
      <c r="J20" s="389"/>
      <c r="K20" s="528"/>
      <c r="L20" s="616"/>
      <c r="M20" s="528"/>
      <c r="N20" s="391"/>
    </row>
    <row r="21" spans="1:14" ht="12.75" customHeight="1">
      <c r="A21" s="629" t="s">
        <v>554</v>
      </c>
      <c r="B21" s="527"/>
      <c r="C21" s="399"/>
      <c r="D21" s="615"/>
      <c r="E21" s="615"/>
      <c r="F21" s="615"/>
      <c r="G21" s="389"/>
      <c r="H21" s="528"/>
      <c r="I21" s="389"/>
      <c r="J21" s="389"/>
      <c r="K21" s="528"/>
      <c r="L21" s="616"/>
      <c r="M21" s="528"/>
      <c r="N21" s="391"/>
    </row>
    <row r="22" spans="1:14" ht="12.75" customHeight="1">
      <c r="A22" s="268"/>
      <c r="B22" s="505"/>
      <c r="C22" s="2941"/>
      <c r="D22" s="3311"/>
      <c r="E22" s="3311"/>
      <c r="F22" s="3311"/>
      <c r="G22" s="2893"/>
      <c r="H22" s="2893"/>
      <c r="I22" s="2893"/>
      <c r="J22" s="2893"/>
      <c r="K22" s="2893"/>
      <c r="L22" s="3312"/>
      <c r="M22" s="3313"/>
      <c r="N22" s="2894"/>
    </row>
    <row r="23" spans="1:14" ht="12.75" customHeight="1" thickBot="1">
      <c r="A23" s="268"/>
      <c r="B23" s="361"/>
      <c r="C23" s="2889"/>
      <c r="D23" s="3317"/>
      <c r="E23" s="3317"/>
      <c r="F23" s="3317"/>
      <c r="G23" s="3318"/>
      <c r="H23" s="3318"/>
      <c r="I23" s="3318"/>
      <c r="J23" s="3318"/>
      <c r="K23" s="3318"/>
      <c r="L23" s="3317"/>
      <c r="M23" s="3320"/>
      <c r="N23" s="2891"/>
    </row>
    <row r="24" spans="1:14" ht="12.75" customHeight="1">
      <c r="A24" s="485" t="s">
        <v>2430</v>
      </c>
      <c r="B24" s="393"/>
      <c r="C24" s="3124"/>
      <c r="D24" s="2889"/>
      <c r="E24" s="2889"/>
      <c r="F24" s="2889"/>
      <c r="G24" s="3295"/>
      <c r="H24" s="3295"/>
      <c r="I24" s="3295"/>
      <c r="J24" s="3295"/>
      <c r="K24" s="3295"/>
      <c r="L24" s="2889"/>
      <c r="M24" s="3295"/>
      <c r="N24" s="2891"/>
    </row>
    <row r="25" spans="1:14" ht="12.75" customHeight="1" thickBot="1">
      <c r="A25" s="486" t="s">
        <v>2146</v>
      </c>
      <c r="B25" s="544"/>
      <c r="C25" s="1107"/>
      <c r="D25" s="1094"/>
      <c r="E25" s="1094"/>
      <c r="F25" s="1094"/>
      <c r="G25" s="1096"/>
      <c r="H25" s="1096"/>
      <c r="I25" s="1096"/>
      <c r="J25" s="1096"/>
      <c r="K25" s="1096"/>
      <c r="L25" s="1094"/>
      <c r="M25" s="1094"/>
      <c r="N25" s="1101"/>
    </row>
    <row r="26" spans="1:14" ht="12.75" customHeight="1" thickBot="1">
      <c r="A26" s="3054" t="s">
        <v>2431</v>
      </c>
      <c r="B26" s="1643"/>
      <c r="C26" s="1643"/>
      <c r="D26" s="1643"/>
      <c r="E26" s="1643"/>
      <c r="F26" s="1643"/>
      <c r="G26" s="3300"/>
      <c r="H26" s="3300"/>
      <c r="I26" s="3300"/>
      <c r="J26" s="3300"/>
      <c r="K26" s="3300"/>
      <c r="L26" s="1643"/>
      <c r="M26" s="3300"/>
      <c r="N26" s="3286"/>
    </row>
    <row r="28" spans="1:14" ht="12.75" customHeight="1">
      <c r="A28" s="2101" t="s">
        <v>2084</v>
      </c>
      <c r="B28" s="2101"/>
      <c r="C28" s="2101"/>
    </row>
    <row r="29" spans="1:14" ht="12.75" customHeight="1">
      <c r="A29" s="168">
        <v>1</v>
      </c>
      <c r="B29" s="1301" t="s">
        <v>2226</v>
      </c>
      <c r="C29" s="1357"/>
    </row>
  </sheetData>
  <mergeCells count="20">
    <mergeCell ref="A28:C28"/>
    <mergeCell ref="A12:B12"/>
    <mergeCell ref="K8:K11"/>
    <mergeCell ref="A7:B11"/>
    <mergeCell ref="J8:J11"/>
    <mergeCell ref="C7:C11"/>
    <mergeCell ref="L8:L11"/>
    <mergeCell ref="G7:G11"/>
    <mergeCell ref="E8:E11"/>
    <mergeCell ref="I8:I11"/>
    <mergeCell ref="A2:N2"/>
    <mergeCell ref="A4:N4"/>
    <mergeCell ref="E7:F7"/>
    <mergeCell ref="L7:M7"/>
    <mergeCell ref="D7:D11"/>
    <mergeCell ref="F8:F11"/>
    <mergeCell ref="H7:K7"/>
    <mergeCell ref="H8:H11"/>
    <mergeCell ref="N7:N11"/>
    <mergeCell ref="M8:M11"/>
  </mergeCells>
  <hyperlinks>
    <hyperlink ref="P1" location="Content!A1" display="Content" xr:uid="{0E117B2C-7C72-4E6D-A458-443A5CAF61D9}"/>
    <hyperlink ref="P2" location="'P4 E2 - SFP - Asset'!A1" display="SFP-Asset" xr:uid="{A9747D1D-862B-4021-B073-9B7ABAF463AD}"/>
    <hyperlink ref="P3" location="'P5 E2 - SFP - Liab, NW '!A1" display="SFP-Liab and NW" xr:uid="{2BEF789A-EE75-42E5-85DB-295C7B38E896}"/>
    <hyperlink ref="P4" location="'P6 E3 - SCI'!A1" display="SCI" xr:uid="{7BF5DD34-C20E-46CB-B503-1225F05F2E1E}"/>
  </hyperlinks>
  <printOptions horizontalCentered="1"/>
  <pageMargins left="0.2" right="0.2" top="1.25" bottom="0.75" header="0.3" footer="0.3"/>
  <pageSetup paperSize="5" scale="84" fitToHeight="0"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32">
    <tabColor rgb="FFFF99CC"/>
    <pageSetUpPr fitToPage="1"/>
  </sheetPr>
  <dimension ref="A1:W46"/>
  <sheetViews>
    <sheetView showGridLines="0" topLeftCell="C1" zoomScale="90" zoomScaleNormal="90" zoomScaleSheetLayoutView="75" zoomScalePageLayoutView="50" workbookViewId="0">
      <selection activeCell="C5" sqref="C5"/>
    </sheetView>
  </sheetViews>
  <sheetFormatPr defaultColWidth="9.140625" defaultRowHeight="12.75" customHeight="1"/>
  <cols>
    <col min="1" max="1" width="3.28515625" style="1" customWidth="1"/>
    <col min="2" max="2" width="3.140625" style="1" customWidth="1"/>
    <col min="3" max="3" width="30.42578125" style="1" customWidth="1"/>
    <col min="4" max="7" width="14" style="1" customWidth="1"/>
    <col min="8" max="10" width="11.42578125" style="1" customWidth="1"/>
    <col min="11" max="11" width="6.7109375" style="1" customWidth="1"/>
    <col min="12" max="12" width="8.42578125" style="1" customWidth="1"/>
    <col min="13" max="13" width="11" style="1" customWidth="1"/>
    <col min="14" max="14" width="12.7109375" style="1" customWidth="1"/>
    <col min="15" max="15" width="13.140625" style="1" customWidth="1"/>
    <col min="16" max="17" width="12.7109375" style="1" customWidth="1"/>
    <col min="18" max="18" width="12" style="1" customWidth="1"/>
    <col min="19" max="19" width="13.5703125" style="1" customWidth="1"/>
    <col min="20" max="20" width="15.5703125" style="1" customWidth="1"/>
    <col min="21" max="21" width="12.28515625" style="1" customWidth="1"/>
    <col min="22" max="22" width="6.140625" style="1" customWidth="1"/>
    <col min="23" max="23" width="21.5703125" style="1" bestFit="1" customWidth="1"/>
    <col min="24" max="16384" width="9.140625" style="1"/>
  </cols>
  <sheetData>
    <row r="1" spans="1:23" s="30" customFormat="1" ht="15.2" customHeight="1" thickTop="1" thickBot="1">
      <c r="V1" s="143"/>
      <c r="W1" s="865" t="s">
        <v>263</v>
      </c>
    </row>
    <row r="2" spans="1:23" s="30" customFormat="1" ht="15.2" customHeight="1" thickTop="1" thickBot="1">
      <c r="C2" s="1961" t="s">
        <v>594</v>
      </c>
      <c r="D2" s="1961"/>
      <c r="E2" s="1961"/>
      <c r="F2" s="1961"/>
      <c r="G2" s="1961"/>
      <c r="H2" s="1961"/>
      <c r="I2" s="1961"/>
      <c r="J2" s="1961"/>
      <c r="K2" s="1961"/>
      <c r="L2" s="1961"/>
      <c r="M2" s="1961"/>
      <c r="N2" s="1961"/>
      <c r="O2" s="1961"/>
      <c r="P2" s="1961"/>
      <c r="Q2" s="1961"/>
      <c r="R2" s="1961"/>
      <c r="S2" s="1961"/>
      <c r="T2" s="1961"/>
      <c r="U2" s="1961"/>
      <c r="W2" s="865" t="s">
        <v>2040</v>
      </c>
    </row>
    <row r="3" spans="1:23" s="30" customFormat="1" ht="15.2" customHeight="1" thickTop="1" thickBot="1">
      <c r="C3" s="31"/>
      <c r="D3" s="31"/>
      <c r="E3" s="31"/>
      <c r="F3" s="31"/>
      <c r="G3" s="31"/>
      <c r="H3" s="31"/>
      <c r="I3" s="31"/>
      <c r="J3" s="31"/>
      <c r="K3" s="31"/>
      <c r="L3" s="31"/>
      <c r="M3" s="31"/>
      <c r="N3" s="31"/>
      <c r="O3" s="31"/>
      <c r="P3" s="31"/>
      <c r="Q3" s="31"/>
      <c r="R3" s="31"/>
      <c r="S3" s="31"/>
      <c r="T3" s="31"/>
      <c r="U3" s="31"/>
      <c r="W3" s="865" t="s">
        <v>2041</v>
      </c>
    </row>
    <row r="4" spans="1:23" s="30" customFormat="1" ht="15.2" customHeight="1" thickTop="1" thickBot="1">
      <c r="C4" s="1960" t="s">
        <v>2432</v>
      </c>
      <c r="D4" s="1960"/>
      <c r="E4" s="1960"/>
      <c r="F4" s="1960"/>
      <c r="G4" s="1960"/>
      <c r="H4" s="1960"/>
      <c r="I4" s="1960"/>
      <c r="J4" s="1960"/>
      <c r="K4" s="1960"/>
      <c r="L4" s="1960"/>
      <c r="M4" s="1960"/>
      <c r="N4" s="1960"/>
      <c r="O4" s="1960"/>
      <c r="P4" s="1960"/>
      <c r="Q4" s="1960"/>
      <c r="R4" s="1960"/>
      <c r="S4" s="1960"/>
      <c r="T4" s="1960"/>
      <c r="U4" s="1960"/>
      <c r="W4" s="865" t="s">
        <v>2043</v>
      </c>
    </row>
    <row r="5" spans="1:23" s="30" customFormat="1" ht="14.1" customHeight="1" thickTop="1">
      <c r="C5" s="31"/>
      <c r="D5" s="31"/>
      <c r="E5" s="31"/>
      <c r="F5" s="31"/>
      <c r="G5" s="31"/>
      <c r="H5" s="31"/>
      <c r="I5" s="31"/>
      <c r="J5" s="31"/>
      <c r="K5" s="31"/>
      <c r="L5" s="31"/>
      <c r="M5" s="31"/>
      <c r="N5" s="31"/>
      <c r="O5" s="31" t="s">
        <v>352</v>
      </c>
      <c r="P5" s="31"/>
      <c r="Q5" s="31"/>
      <c r="R5" s="31"/>
      <c r="S5" s="31"/>
      <c r="T5" s="31"/>
      <c r="U5" s="31"/>
      <c r="W5" s="922"/>
    </row>
    <row r="6" spans="1:23" ht="14.1" customHeight="1" thickBot="1">
      <c r="W6" s="134"/>
    </row>
    <row r="7" spans="1:23" s="4" customFormat="1" ht="12.75" customHeight="1">
      <c r="A7" s="3112" t="s">
        <v>1304</v>
      </c>
      <c r="B7" s="3026"/>
      <c r="C7" s="3026"/>
      <c r="D7" s="2865" t="s">
        <v>2324</v>
      </c>
      <c r="E7" s="2865" t="s">
        <v>2433</v>
      </c>
      <c r="F7" s="2865" t="s">
        <v>2105</v>
      </c>
      <c r="G7" s="2865" t="s">
        <v>2106</v>
      </c>
      <c r="H7" s="3113" t="s">
        <v>1366</v>
      </c>
      <c r="I7" s="3113"/>
      <c r="J7" s="3113"/>
      <c r="K7" s="3113" t="s">
        <v>2434</v>
      </c>
      <c r="L7" s="3113"/>
      <c r="M7" s="3113"/>
      <c r="N7" s="3026" t="s">
        <v>2250</v>
      </c>
      <c r="O7" s="3026" t="s">
        <v>2435</v>
      </c>
      <c r="P7" s="2866" t="s">
        <v>2436</v>
      </c>
      <c r="Q7" s="2866" t="s">
        <v>2437</v>
      </c>
      <c r="R7" s="3333" t="s">
        <v>2060</v>
      </c>
      <c r="S7" s="2866" t="s">
        <v>2438</v>
      </c>
      <c r="T7" s="2866" t="s">
        <v>2254</v>
      </c>
      <c r="U7" s="2918" t="s">
        <v>2096</v>
      </c>
    </row>
    <row r="8" spans="1:23" s="4" customFormat="1" ht="12.75" customHeight="1">
      <c r="A8" s="2923"/>
      <c r="B8" s="2924"/>
      <c r="C8" s="2924"/>
      <c r="D8" s="2093"/>
      <c r="E8" s="2093"/>
      <c r="F8" s="2093"/>
      <c r="G8" s="2093"/>
      <c r="H8" s="3114"/>
      <c r="I8" s="3114"/>
      <c r="J8" s="3114"/>
      <c r="K8" s="3038" t="s">
        <v>2255</v>
      </c>
      <c r="L8" s="3114" t="s">
        <v>2256</v>
      </c>
      <c r="M8" s="3114"/>
      <c r="N8" s="2924"/>
      <c r="O8" s="2924"/>
      <c r="P8" s="1998"/>
      <c r="Q8" s="1998"/>
      <c r="R8" s="3038" t="s">
        <v>2356</v>
      </c>
      <c r="S8" s="1998"/>
      <c r="T8" s="1998"/>
      <c r="U8" s="2105"/>
    </row>
    <row r="9" spans="1:23" s="4" customFormat="1" ht="12.75" customHeight="1">
      <c r="A9" s="2923"/>
      <c r="B9" s="2924"/>
      <c r="C9" s="2924"/>
      <c r="D9" s="2093"/>
      <c r="E9" s="2093"/>
      <c r="F9" s="2093"/>
      <c r="G9" s="2093"/>
      <c r="H9" s="3114" t="s">
        <v>2260</v>
      </c>
      <c r="I9" s="3114" t="s">
        <v>2261</v>
      </c>
      <c r="J9" s="3114" t="s">
        <v>2098</v>
      </c>
      <c r="K9" s="1998"/>
      <c r="L9" s="2924" t="s">
        <v>2262</v>
      </c>
      <c r="M9" s="2924" t="s">
        <v>2263</v>
      </c>
      <c r="N9" s="2924"/>
      <c r="O9" s="2924"/>
      <c r="P9" s="1998"/>
      <c r="Q9" s="1998"/>
      <c r="R9" s="1998"/>
      <c r="S9" s="1998"/>
      <c r="T9" s="1998"/>
      <c r="U9" s="2105"/>
    </row>
    <row r="10" spans="1:23" s="4" customFormat="1" ht="12.75" customHeight="1">
      <c r="A10" s="2923"/>
      <c r="B10" s="2924"/>
      <c r="C10" s="2924"/>
      <c r="D10" s="2875"/>
      <c r="E10" s="2875"/>
      <c r="F10" s="2875"/>
      <c r="G10" s="2875"/>
      <c r="H10" s="3114"/>
      <c r="I10" s="3114"/>
      <c r="J10" s="3114"/>
      <c r="K10" s="2589"/>
      <c r="L10" s="2924"/>
      <c r="M10" s="2924"/>
      <c r="N10" s="2924"/>
      <c r="O10" s="2924"/>
      <c r="P10" s="2589"/>
      <c r="Q10" s="2589"/>
      <c r="R10" s="2589"/>
      <c r="S10" s="2589"/>
      <c r="T10" s="2589"/>
      <c r="U10" s="2932"/>
    </row>
    <row r="11" spans="1:23" s="22" customFormat="1" ht="12.75" customHeight="1" thickBot="1">
      <c r="A11" s="3115">
        <v>-1</v>
      </c>
      <c r="B11" s="3116"/>
      <c r="C11" s="3116"/>
      <c r="D11" s="3117">
        <v>-2</v>
      </c>
      <c r="E11" s="3117">
        <v>-3</v>
      </c>
      <c r="F11" s="3117">
        <v>-4</v>
      </c>
      <c r="G11" s="3117">
        <v>-5</v>
      </c>
      <c r="H11" s="3117">
        <v>-6</v>
      </c>
      <c r="I11" s="3117">
        <v>-7</v>
      </c>
      <c r="J11" s="3117">
        <v>-9</v>
      </c>
      <c r="K11" s="3117">
        <v>-10</v>
      </c>
      <c r="L11" s="3117">
        <v>-11</v>
      </c>
      <c r="M11" s="3117">
        <v>-12</v>
      </c>
      <c r="N11" s="3117">
        <v>-13</v>
      </c>
      <c r="O11" s="3117">
        <v>-14</v>
      </c>
      <c r="P11" s="3117">
        <v>-15</v>
      </c>
      <c r="Q11" s="3117">
        <v>-16</v>
      </c>
      <c r="R11" s="3117">
        <v>-17</v>
      </c>
      <c r="S11" s="3117">
        <v>-18</v>
      </c>
      <c r="T11" s="3117">
        <v>-19</v>
      </c>
      <c r="U11" s="3328">
        <v>-20</v>
      </c>
    </row>
    <row r="12" spans="1:23" ht="12.75" customHeight="1">
      <c r="A12" s="1237"/>
      <c r="B12" s="1265"/>
      <c r="C12" s="1238"/>
      <c r="D12" s="2886"/>
      <c r="E12" s="2886"/>
      <c r="F12" s="2886"/>
      <c r="G12" s="2886"/>
      <c r="H12" s="2886"/>
      <c r="I12" s="2886"/>
      <c r="J12" s="2886"/>
      <c r="K12" s="2886"/>
      <c r="L12" s="2886"/>
      <c r="M12" s="2886"/>
      <c r="N12" s="2886"/>
      <c r="O12" s="2886"/>
      <c r="P12" s="2886"/>
      <c r="Q12" s="2886"/>
      <c r="R12" s="2886"/>
      <c r="S12" s="2886"/>
      <c r="T12" s="2886"/>
      <c r="U12" s="2888"/>
    </row>
    <row r="13" spans="1:23" s="32" customFormat="1" ht="12.75" customHeight="1">
      <c r="A13" s="655" t="s">
        <v>532</v>
      </c>
      <c r="B13" s="656" t="s">
        <v>2335</v>
      </c>
      <c r="C13" s="515"/>
      <c r="D13" s="3118"/>
      <c r="E13" s="3118"/>
      <c r="F13" s="3118"/>
      <c r="G13" s="3118"/>
      <c r="H13" s="3118"/>
      <c r="I13" s="3119"/>
      <c r="J13" s="3118"/>
      <c r="K13" s="3118"/>
      <c r="L13" s="3118"/>
      <c r="M13" s="3118"/>
      <c r="N13" s="3118"/>
      <c r="O13" s="3118"/>
      <c r="P13" s="3118"/>
      <c r="Q13" s="3118"/>
      <c r="R13" s="3118"/>
      <c r="S13" s="3118"/>
      <c r="T13" s="3118"/>
      <c r="U13" s="3120"/>
    </row>
    <row r="14" spans="1:23" ht="12.75" customHeight="1">
      <c r="A14" s="541"/>
      <c r="B14" s="517" t="s">
        <v>534</v>
      </c>
      <c r="C14" s="526"/>
      <c r="D14" s="384"/>
      <c r="E14" s="384"/>
      <c r="F14" s="384"/>
      <c r="G14" s="384"/>
      <c r="H14" s="384"/>
      <c r="I14" s="384"/>
      <c r="J14" s="384"/>
      <c r="K14" s="384"/>
      <c r="L14" s="384"/>
      <c r="M14" s="384"/>
      <c r="N14" s="384"/>
      <c r="O14" s="384"/>
      <c r="P14" s="384"/>
      <c r="Q14" s="384"/>
      <c r="R14" s="384"/>
      <c r="S14" s="384"/>
      <c r="T14" s="384"/>
      <c r="U14" s="387"/>
    </row>
    <row r="15" spans="1:23" ht="12.75" customHeight="1">
      <c r="A15" s="541"/>
      <c r="B15" s="517" t="s">
        <v>536</v>
      </c>
      <c r="C15" s="527"/>
      <c r="D15" s="399"/>
      <c r="E15" s="399"/>
      <c r="F15" s="399"/>
      <c r="G15" s="399"/>
      <c r="H15" s="399"/>
      <c r="I15" s="399"/>
      <c r="J15" s="399"/>
      <c r="K15" s="399"/>
      <c r="L15" s="399"/>
      <c r="M15" s="399"/>
      <c r="N15" s="399"/>
      <c r="O15" s="399"/>
      <c r="P15" s="399"/>
      <c r="Q15" s="399"/>
      <c r="R15" s="389"/>
      <c r="S15" s="389"/>
      <c r="T15" s="399"/>
      <c r="U15" s="391"/>
    </row>
    <row r="16" spans="1:23" ht="12.75" customHeight="1">
      <c r="A16" s="541"/>
      <c r="B16" s="517" t="s">
        <v>538</v>
      </c>
      <c r="C16" s="527"/>
      <c r="D16" s="399"/>
      <c r="E16" s="399"/>
      <c r="F16" s="399"/>
      <c r="G16" s="399"/>
      <c r="H16" s="529"/>
      <c r="I16" s="529"/>
      <c r="J16" s="529"/>
      <c r="K16" s="399"/>
      <c r="L16" s="399"/>
      <c r="M16" s="389"/>
      <c r="N16" s="389"/>
      <c r="O16" s="389"/>
      <c r="P16" s="389"/>
      <c r="Q16" s="389"/>
      <c r="R16" s="389"/>
      <c r="S16" s="389"/>
      <c r="T16" s="657"/>
      <c r="U16" s="530"/>
    </row>
    <row r="17" spans="1:21" s="32" customFormat="1" ht="12.75" customHeight="1">
      <c r="A17" s="513"/>
      <c r="B17" s="514" t="s">
        <v>2265</v>
      </c>
      <c r="C17" s="525"/>
      <c r="D17" s="3121"/>
      <c r="E17" s="3121"/>
      <c r="F17" s="3121"/>
      <c r="G17" s="3121"/>
      <c r="H17" s="3121"/>
      <c r="I17" s="3122"/>
      <c r="J17" s="3121"/>
      <c r="K17" s="3121"/>
      <c r="L17" s="3121"/>
      <c r="M17" s="3121"/>
      <c r="N17" s="3121"/>
      <c r="O17" s="3121"/>
      <c r="P17" s="3121"/>
      <c r="Q17" s="3121"/>
      <c r="R17" s="3121"/>
      <c r="S17" s="3121"/>
      <c r="T17" s="3121"/>
      <c r="U17" s="3123"/>
    </row>
    <row r="18" spans="1:21" ht="12.75" customHeight="1">
      <c r="A18" s="516"/>
      <c r="B18" s="517" t="s">
        <v>534</v>
      </c>
      <c r="C18" s="526"/>
      <c r="D18" s="384"/>
      <c r="E18" s="384"/>
      <c r="F18" s="384"/>
      <c r="G18" s="384"/>
      <c r="H18" s="384"/>
      <c r="I18" s="384"/>
      <c r="J18" s="384"/>
      <c r="K18" s="384"/>
      <c r="L18" s="384"/>
      <c r="M18" s="384"/>
      <c r="N18" s="384"/>
      <c r="O18" s="384"/>
      <c r="P18" s="384"/>
      <c r="Q18" s="384"/>
      <c r="R18" s="384"/>
      <c r="S18" s="384"/>
      <c r="T18" s="384"/>
      <c r="U18" s="387"/>
    </row>
    <row r="19" spans="1:21" ht="12.75" customHeight="1">
      <c r="A19" s="516"/>
      <c r="B19" s="517" t="s">
        <v>536</v>
      </c>
      <c r="C19" s="527"/>
      <c r="D19" s="399"/>
      <c r="E19" s="399"/>
      <c r="F19" s="399"/>
      <c r="G19" s="399"/>
      <c r="H19" s="399"/>
      <c r="I19" s="399"/>
      <c r="J19" s="399"/>
      <c r="K19" s="399"/>
      <c r="L19" s="399"/>
      <c r="M19" s="399"/>
      <c r="N19" s="399"/>
      <c r="O19" s="399"/>
      <c r="P19" s="399"/>
      <c r="Q19" s="399"/>
      <c r="R19" s="389"/>
      <c r="S19" s="389"/>
      <c r="T19" s="399"/>
      <c r="U19" s="391"/>
    </row>
    <row r="20" spans="1:21" ht="12.75" customHeight="1" thickBot="1">
      <c r="A20" s="516"/>
      <c r="B20" s="517" t="s">
        <v>538</v>
      </c>
      <c r="C20" s="527"/>
      <c r="D20" s="399"/>
      <c r="E20" s="399"/>
      <c r="F20" s="399"/>
      <c r="G20" s="399"/>
      <c r="H20" s="529"/>
      <c r="I20" s="529"/>
      <c r="J20" s="529"/>
      <c r="K20" s="399"/>
      <c r="L20" s="399"/>
      <c r="M20" s="389"/>
      <c r="N20" s="658"/>
      <c r="O20" s="658"/>
      <c r="P20" s="658"/>
      <c r="Q20" s="658"/>
      <c r="R20" s="658"/>
      <c r="S20" s="658"/>
      <c r="T20" s="657"/>
      <c r="U20" s="530"/>
    </row>
    <row r="21" spans="1:21" s="3" customFormat="1" ht="12.75" customHeight="1">
      <c r="A21" s="588"/>
      <c r="B21" s="406" t="s">
        <v>2439</v>
      </c>
      <c r="C21" s="407"/>
      <c r="D21" s="2905"/>
      <c r="E21" s="2905"/>
      <c r="F21" s="2905"/>
      <c r="G21" s="2905"/>
      <c r="H21" s="3125"/>
      <c r="I21" s="3125"/>
      <c r="J21" s="3125"/>
      <c r="K21" s="3124"/>
      <c r="L21" s="3124"/>
      <c r="M21" s="2897"/>
      <c r="N21" s="3126"/>
      <c r="O21" s="3126"/>
      <c r="P21" s="3126"/>
      <c r="Q21" s="3126"/>
      <c r="R21" s="3126"/>
      <c r="S21" s="3126"/>
      <c r="T21" s="3127"/>
      <c r="U21" s="3128"/>
    </row>
    <row r="22" spans="1:21" ht="12.75" customHeight="1">
      <c r="A22" s="268"/>
      <c r="B22" s="311"/>
      <c r="C22" s="519"/>
      <c r="D22" s="3129"/>
      <c r="E22" s="3129"/>
      <c r="F22" s="3129"/>
      <c r="G22" s="3129"/>
      <c r="H22" s="3130"/>
      <c r="I22" s="3130"/>
      <c r="J22" s="3130"/>
      <c r="K22" s="2889"/>
      <c r="L22" s="2889"/>
      <c r="M22" s="2897"/>
      <c r="N22" s="2893"/>
      <c r="O22" s="2893"/>
      <c r="P22" s="2893"/>
      <c r="Q22" s="2893"/>
      <c r="R22" s="2893"/>
      <c r="S22" s="2893"/>
      <c r="T22" s="3132"/>
      <c r="U22" s="3133"/>
    </row>
    <row r="23" spans="1:21" s="32" customFormat="1" ht="12.75" customHeight="1">
      <c r="A23" s="655" t="s">
        <v>597</v>
      </c>
      <c r="B23" s="656" t="s">
        <v>1589</v>
      </c>
      <c r="C23" s="515"/>
      <c r="D23" s="3118"/>
      <c r="E23" s="3118"/>
      <c r="F23" s="3118"/>
      <c r="G23" s="3118"/>
      <c r="H23" s="3134"/>
      <c r="I23" s="3134"/>
      <c r="J23" s="3134"/>
      <c r="K23" s="3118"/>
      <c r="L23" s="3118"/>
      <c r="M23" s="3135"/>
      <c r="N23" s="3135"/>
      <c r="O23" s="3135"/>
      <c r="P23" s="3135"/>
      <c r="Q23" s="3135"/>
      <c r="R23" s="3135"/>
      <c r="S23" s="3135"/>
      <c r="T23" s="3137"/>
      <c r="U23" s="3138"/>
    </row>
    <row r="24" spans="1:21" ht="12.75" customHeight="1">
      <c r="A24" s="541"/>
      <c r="B24" s="517" t="s">
        <v>534</v>
      </c>
      <c r="C24" s="526"/>
      <c r="D24" s="384"/>
      <c r="E24" s="384"/>
      <c r="F24" s="384"/>
      <c r="G24" s="384"/>
      <c r="H24" s="384"/>
      <c r="I24" s="384"/>
      <c r="J24" s="384"/>
      <c r="K24" s="384"/>
      <c r="L24" s="384"/>
      <c r="M24" s="384"/>
      <c r="N24" s="384"/>
      <c r="O24" s="384"/>
      <c r="P24" s="384"/>
      <c r="Q24" s="384"/>
      <c r="R24" s="384"/>
      <c r="S24" s="384"/>
      <c r="T24" s="384"/>
      <c r="U24" s="387"/>
    </row>
    <row r="25" spans="1:21" ht="12.75" customHeight="1">
      <c r="A25" s="541"/>
      <c r="B25" s="517" t="s">
        <v>536</v>
      </c>
      <c r="C25" s="527"/>
      <c r="D25" s="399"/>
      <c r="E25" s="399"/>
      <c r="F25" s="399"/>
      <c r="G25" s="399"/>
      <c r="H25" s="399"/>
      <c r="I25" s="399"/>
      <c r="J25" s="399"/>
      <c r="K25" s="399"/>
      <c r="L25" s="399"/>
      <c r="M25" s="399"/>
      <c r="N25" s="399"/>
      <c r="O25" s="399"/>
      <c r="P25" s="399"/>
      <c r="Q25" s="399"/>
      <c r="R25" s="389"/>
      <c r="S25" s="389"/>
      <c r="T25" s="399"/>
      <c r="U25" s="391"/>
    </row>
    <row r="26" spans="1:21" ht="12.75" customHeight="1">
      <c r="A26" s="541"/>
      <c r="B26" s="517" t="s">
        <v>538</v>
      </c>
      <c r="C26" s="527"/>
      <c r="D26" s="399"/>
      <c r="E26" s="399"/>
      <c r="F26" s="399"/>
      <c r="G26" s="399"/>
      <c r="H26" s="529"/>
      <c r="I26" s="529"/>
      <c r="J26" s="529"/>
      <c r="K26" s="399"/>
      <c r="L26" s="399"/>
      <c r="M26" s="389"/>
      <c r="N26" s="389"/>
      <c r="O26" s="389"/>
      <c r="P26" s="389"/>
      <c r="Q26" s="389"/>
      <c r="R26" s="389"/>
      <c r="S26" s="389"/>
      <c r="T26" s="657"/>
      <c r="U26" s="530"/>
    </row>
    <row r="27" spans="1:21" s="32" customFormat="1" ht="12.75" customHeight="1">
      <c r="A27" s="513"/>
      <c r="B27" s="514" t="s">
        <v>2265</v>
      </c>
      <c r="C27" s="525"/>
      <c r="D27" s="3121"/>
      <c r="E27" s="3121"/>
      <c r="F27" s="3121"/>
      <c r="G27" s="3121"/>
      <c r="H27" s="3121"/>
      <c r="I27" s="3122"/>
      <c r="J27" s="3121"/>
      <c r="K27" s="3121"/>
      <c r="L27" s="3121"/>
      <c r="M27" s="3121"/>
      <c r="N27" s="3121"/>
      <c r="O27" s="3121"/>
      <c r="P27" s="3121"/>
      <c r="Q27" s="3121"/>
      <c r="R27" s="3121"/>
      <c r="S27" s="3121"/>
      <c r="T27" s="3121"/>
      <c r="U27" s="3123"/>
    </row>
    <row r="28" spans="1:21" ht="12.75" customHeight="1">
      <c r="A28" s="516"/>
      <c r="B28" s="517" t="s">
        <v>534</v>
      </c>
      <c r="C28" s="526"/>
      <c r="D28" s="384"/>
      <c r="E28" s="384"/>
      <c r="F28" s="384"/>
      <c r="G28" s="384"/>
      <c r="H28" s="384"/>
      <c r="I28" s="384"/>
      <c r="J28" s="384"/>
      <c r="K28" s="384"/>
      <c r="L28" s="384"/>
      <c r="M28" s="384"/>
      <c r="N28" s="384"/>
      <c r="O28" s="384"/>
      <c r="P28" s="384"/>
      <c r="Q28" s="384"/>
      <c r="R28" s="384"/>
      <c r="S28" s="384"/>
      <c r="T28" s="384"/>
      <c r="U28" s="387"/>
    </row>
    <row r="29" spans="1:21" ht="12.75" customHeight="1">
      <c r="A29" s="516"/>
      <c r="B29" s="517" t="s">
        <v>536</v>
      </c>
      <c r="C29" s="527"/>
      <c r="D29" s="399"/>
      <c r="E29" s="399"/>
      <c r="F29" s="399"/>
      <c r="G29" s="399"/>
      <c r="H29" s="399"/>
      <c r="I29" s="399"/>
      <c r="J29" s="399"/>
      <c r="K29" s="399"/>
      <c r="L29" s="399"/>
      <c r="M29" s="399"/>
      <c r="N29" s="399"/>
      <c r="O29" s="399"/>
      <c r="P29" s="399"/>
      <c r="Q29" s="399"/>
      <c r="R29" s="389"/>
      <c r="S29" s="389"/>
      <c r="T29" s="399"/>
      <c r="U29" s="391"/>
    </row>
    <row r="30" spans="1:21" ht="12.75" customHeight="1" thickBot="1">
      <c r="A30" s="516"/>
      <c r="B30" s="517" t="s">
        <v>538</v>
      </c>
      <c r="C30" s="527"/>
      <c r="D30" s="399"/>
      <c r="E30" s="399"/>
      <c r="F30" s="399"/>
      <c r="G30" s="399"/>
      <c r="H30" s="529"/>
      <c r="I30" s="529"/>
      <c r="J30" s="529"/>
      <c r="K30" s="399"/>
      <c r="L30" s="399"/>
      <c r="M30" s="389"/>
      <c r="N30" s="658"/>
      <c r="O30" s="658"/>
      <c r="P30" s="658"/>
      <c r="Q30" s="658"/>
      <c r="R30" s="658"/>
      <c r="S30" s="658"/>
      <c r="T30" s="657"/>
      <c r="U30" s="530"/>
    </row>
    <row r="31" spans="1:21" s="3" customFormat="1" ht="12.75" customHeight="1">
      <c r="A31" s="588"/>
      <c r="B31" s="406" t="s">
        <v>2439</v>
      </c>
      <c r="C31" s="407"/>
      <c r="D31" s="2905"/>
      <c r="E31" s="2905"/>
      <c r="F31" s="2905"/>
      <c r="G31" s="2905"/>
      <c r="H31" s="3125"/>
      <c r="I31" s="3125"/>
      <c r="J31" s="3125"/>
      <c r="K31" s="3124"/>
      <c r="L31" s="3124"/>
      <c r="M31" s="2897"/>
      <c r="N31" s="3126"/>
      <c r="O31" s="3126"/>
      <c r="P31" s="3126"/>
      <c r="Q31" s="3126"/>
      <c r="R31" s="3126"/>
      <c r="S31" s="3126"/>
      <c r="T31" s="3127"/>
      <c r="U31" s="3128"/>
    </row>
    <row r="32" spans="1:21" s="32" customFormat="1" ht="12.75" customHeight="1">
      <c r="A32" s="655"/>
      <c r="B32" s="656"/>
      <c r="C32" s="515"/>
      <c r="D32" s="3118"/>
      <c r="E32" s="3118"/>
      <c r="F32" s="3118"/>
      <c r="G32" s="3118"/>
      <c r="H32" s="3134"/>
      <c r="I32" s="3134"/>
      <c r="J32" s="3134"/>
      <c r="K32" s="3118"/>
      <c r="L32" s="3118"/>
      <c r="M32" s="3135"/>
      <c r="N32" s="3135"/>
      <c r="O32" s="3135"/>
      <c r="P32" s="3135"/>
      <c r="Q32" s="3135"/>
      <c r="R32" s="3135"/>
      <c r="S32" s="3135"/>
      <c r="T32" s="3137"/>
      <c r="U32" s="3138"/>
    </row>
    <row r="33" spans="1:22" s="3" customFormat="1" ht="12.75" customHeight="1" thickBot="1">
      <c r="A33" s="588"/>
      <c r="B33" s="589"/>
      <c r="C33" s="407"/>
      <c r="D33" s="2905"/>
      <c r="E33" s="2905"/>
      <c r="F33" s="2905"/>
      <c r="G33" s="2905"/>
      <c r="H33" s="3125"/>
      <c r="I33" s="3125"/>
      <c r="J33" s="3125"/>
      <c r="K33" s="3124"/>
      <c r="L33" s="3124"/>
      <c r="M33" s="2897"/>
      <c r="N33" s="3280"/>
      <c r="O33" s="3280"/>
      <c r="P33" s="3280"/>
      <c r="Q33" s="3280"/>
      <c r="R33" s="2897"/>
      <c r="S33" s="3280"/>
      <c r="T33" s="3127"/>
      <c r="U33" s="3128"/>
    </row>
    <row r="34" spans="1:22" s="13" customFormat="1" ht="12.75" customHeight="1">
      <c r="A34" s="485" t="s">
        <v>2440</v>
      </c>
      <c r="B34" s="308"/>
      <c r="C34" s="393"/>
      <c r="D34" s="3124"/>
      <c r="E34" s="3124"/>
      <c r="F34" s="3124"/>
      <c r="G34" s="3124"/>
      <c r="H34" s="3125"/>
      <c r="I34" s="3125"/>
      <c r="J34" s="3125"/>
      <c r="K34" s="3124"/>
      <c r="L34" s="3124"/>
      <c r="M34" s="2897"/>
      <c r="N34" s="3281"/>
      <c r="O34" s="3281"/>
      <c r="P34" s="3281"/>
      <c r="Q34" s="3281"/>
      <c r="R34" s="3281"/>
      <c r="S34" s="3281"/>
      <c r="T34" s="3127"/>
      <c r="U34" s="3128"/>
    </row>
    <row r="35" spans="1:22" s="4" customFormat="1" ht="12.75" customHeight="1" thickBot="1">
      <c r="A35" s="486" t="s">
        <v>2372</v>
      </c>
      <c r="B35" s="566"/>
      <c r="C35" s="544"/>
      <c r="D35" s="1107"/>
      <c r="E35" s="1107"/>
      <c r="F35" s="1107"/>
      <c r="G35" s="1107"/>
      <c r="H35" s="1121"/>
      <c r="I35" s="1121"/>
      <c r="J35" s="1121"/>
      <c r="K35" s="1121"/>
      <c r="L35" s="1121"/>
      <c r="M35" s="1122"/>
      <c r="N35" s="1122"/>
      <c r="O35" s="1122"/>
      <c r="P35" s="1122"/>
      <c r="Q35" s="1122"/>
      <c r="R35" s="1122"/>
      <c r="S35" s="1122"/>
      <c r="T35" s="1123"/>
      <c r="U35" s="1124"/>
    </row>
    <row r="36" spans="1:22" s="13" customFormat="1" ht="12.75" customHeight="1" thickBot="1">
      <c r="A36" s="3334" t="s">
        <v>2441</v>
      </c>
      <c r="B36" s="3262"/>
      <c r="C36" s="3335"/>
      <c r="D36" s="3263"/>
      <c r="E36" s="3263"/>
      <c r="F36" s="3263"/>
      <c r="G36" s="3263"/>
      <c r="H36" s="3284"/>
      <c r="I36" s="3284"/>
      <c r="J36" s="3284"/>
      <c r="K36" s="1643"/>
      <c r="L36" s="1643"/>
      <c r="M36" s="2910"/>
      <c r="N36" s="2492"/>
      <c r="O36" s="2492"/>
      <c r="P36" s="2492"/>
      <c r="Q36" s="2492"/>
      <c r="R36" s="2492"/>
      <c r="S36" s="2492"/>
      <c r="T36" s="3285"/>
      <c r="U36" s="3286"/>
    </row>
    <row r="37" spans="1:22" ht="12.75" customHeight="1">
      <c r="A37" s="596"/>
      <c r="M37" s="376"/>
      <c r="N37" s="376"/>
      <c r="O37" s="376"/>
      <c r="P37" s="376"/>
      <c r="Q37" s="376"/>
      <c r="R37" s="376"/>
      <c r="S37" s="531"/>
      <c r="V37" s="50"/>
    </row>
    <row r="38" spans="1:22" ht="12.75" customHeight="1">
      <c r="C38" s="2145" t="s">
        <v>2442</v>
      </c>
      <c r="D38" s="2145"/>
      <c r="E38" s="2145"/>
      <c r="F38" s="2145"/>
      <c r="G38" s="2145"/>
      <c r="H38" s="2145"/>
      <c r="I38" s="3336">
        <f>Q36</f>
        <v>0</v>
      </c>
      <c r="J38" s="3336"/>
      <c r="K38" s="3336"/>
      <c r="M38" s="376"/>
      <c r="N38" s="376"/>
      <c r="O38" s="376"/>
      <c r="P38" s="376"/>
      <c r="Q38" s="531"/>
      <c r="R38" s="50"/>
    </row>
    <row r="39" spans="1:22" ht="12.75" customHeight="1" thickBot="1">
      <c r="A39" s="13"/>
      <c r="B39" s="13"/>
      <c r="C39" s="2145" t="s">
        <v>2443</v>
      </c>
      <c r="D39" s="2145"/>
      <c r="E39" s="2145"/>
      <c r="F39" s="2145"/>
      <c r="G39" s="2145"/>
      <c r="H39" s="2145"/>
      <c r="I39" s="3337"/>
      <c r="J39" s="3337"/>
      <c r="K39" s="3337"/>
      <c r="M39" s="25"/>
      <c r="N39" s="376"/>
      <c r="O39" s="376"/>
      <c r="P39" s="376"/>
      <c r="Q39" s="376"/>
    </row>
    <row r="40" spans="1:22" ht="12.75" customHeight="1" thickBot="1">
      <c r="A40" s="654"/>
      <c r="B40" s="134"/>
      <c r="C40" s="2145" t="s">
        <v>2444</v>
      </c>
      <c r="D40" s="2145"/>
      <c r="E40" s="2145"/>
      <c r="F40" s="2145"/>
      <c r="G40" s="2145"/>
      <c r="H40" s="2145"/>
      <c r="I40" s="3338"/>
      <c r="J40" s="3338"/>
      <c r="K40" s="3338"/>
      <c r="M40" s="531"/>
      <c r="N40" s="376"/>
      <c r="O40" s="376"/>
      <c r="P40" s="376"/>
      <c r="Q40" s="376"/>
      <c r="R40" s="52"/>
    </row>
    <row r="41" spans="1:22" ht="12.75" customHeight="1" thickTop="1"/>
    <row r="42" spans="1:22" ht="12.75" customHeight="1">
      <c r="A42" s="2101" t="s">
        <v>2084</v>
      </c>
      <c r="B42" s="2101"/>
      <c r="C42" s="2101"/>
    </row>
    <row r="43" spans="1:22" ht="12.75" customHeight="1">
      <c r="A43" s="168">
        <v>1</v>
      </c>
      <c r="B43" s="1301" t="s">
        <v>2226</v>
      </c>
      <c r="C43" s="1357"/>
    </row>
    <row r="44" spans="1:22" ht="12.75" customHeight="1">
      <c r="A44" s="654">
        <v>2</v>
      </c>
      <c r="B44" s="134" t="s">
        <v>2275</v>
      </c>
    </row>
    <row r="45" spans="1:22" ht="12.75" customHeight="1">
      <c r="A45" s="654">
        <v>3</v>
      </c>
      <c r="B45" s="134" t="s">
        <v>2274</v>
      </c>
    </row>
    <row r="46" spans="1:22" ht="12.75" customHeight="1">
      <c r="A46" s="1">
        <v>4</v>
      </c>
      <c r="B46" s="11" t="s">
        <v>2088</v>
      </c>
    </row>
  </sheetData>
  <mergeCells count="33">
    <mergeCell ref="G7:G10"/>
    <mergeCell ref="A42:C42"/>
    <mergeCell ref="C38:H38"/>
    <mergeCell ref="C39:H39"/>
    <mergeCell ref="C40:H40"/>
    <mergeCell ref="E7:E10"/>
    <mergeCell ref="F7:F10"/>
    <mergeCell ref="Q7:Q10"/>
    <mergeCell ref="L8:M8"/>
    <mergeCell ref="M9:M10"/>
    <mergeCell ref="N7:N10"/>
    <mergeCell ref="O7:O10"/>
    <mergeCell ref="I38:K38"/>
    <mergeCell ref="I39:K39"/>
    <mergeCell ref="I40:K40"/>
    <mergeCell ref="A36:C36"/>
    <mergeCell ref="A11:C11"/>
    <mergeCell ref="T7:T10"/>
    <mergeCell ref="C2:U2"/>
    <mergeCell ref="C4:U4"/>
    <mergeCell ref="H7:J8"/>
    <mergeCell ref="K7:M7"/>
    <mergeCell ref="A7:C10"/>
    <mergeCell ref="K8:K10"/>
    <mergeCell ref="D7:D10"/>
    <mergeCell ref="H9:H10"/>
    <mergeCell ref="I9:I10"/>
    <mergeCell ref="J9:J10"/>
    <mergeCell ref="L9:L10"/>
    <mergeCell ref="R8:R10"/>
    <mergeCell ref="S7:S10"/>
    <mergeCell ref="U7:U10"/>
    <mergeCell ref="P7:P10"/>
  </mergeCells>
  <hyperlinks>
    <hyperlink ref="W1" location="Content!A1" display="Content" xr:uid="{C24F5C1A-A333-4978-A2BF-23C2C4ADCEA7}"/>
    <hyperlink ref="W2" location="'P4 E2 - SFP - Asset'!A1" display="SFP-Asset" xr:uid="{52D6987D-D234-4A6D-896B-8A41D83A1541}"/>
    <hyperlink ref="W3" location="'P5 E2 - SFP - Liab, NW '!A1" display="SFP-Liab and NW" xr:uid="{B5A898A6-BE6C-4980-B1B0-B6D30B9E92A0}"/>
    <hyperlink ref="W4" location="'P6 E3 - SCI'!A1" display="SCI" xr:uid="{B435267A-750D-473D-8FE7-A4B94C7A0348}"/>
  </hyperlinks>
  <printOptions horizontalCentered="1"/>
  <pageMargins left="0.2" right="0.2" top="1.25" bottom="0.75" header="0.3" footer="0.3"/>
  <pageSetup paperSize="5" scale="67" fitToHeight="0"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31">
    <tabColor rgb="FFFF99CC"/>
    <pageSetUpPr fitToPage="1"/>
  </sheetPr>
  <dimension ref="A1:X174"/>
  <sheetViews>
    <sheetView showGridLines="0" topLeftCell="G1" zoomScale="90" zoomScaleNormal="90" zoomScaleSheetLayoutView="75" zoomScalePageLayoutView="50" workbookViewId="0">
      <selection activeCell="G5" sqref="G5"/>
    </sheetView>
  </sheetViews>
  <sheetFormatPr defaultColWidth="9.140625" defaultRowHeight="12.75" customHeight="1"/>
  <cols>
    <col min="1" max="1" width="4" style="4" customWidth="1"/>
    <col min="2" max="2" width="36" style="1" customWidth="1"/>
    <col min="3" max="3" width="9.5703125" style="1" customWidth="1"/>
    <col min="4" max="4" width="14.42578125" style="1" customWidth="1"/>
    <col min="5" max="6" width="8.7109375" style="1" customWidth="1"/>
    <col min="7" max="7" width="9.28515625" style="1" bestFit="1" customWidth="1"/>
    <col min="8" max="8" width="8.7109375" style="1" customWidth="1"/>
    <col min="9" max="9" width="10" style="1" customWidth="1"/>
    <col min="10" max="10" width="10.7109375" style="1" customWidth="1"/>
    <col min="11" max="11" width="6.140625" style="1" customWidth="1"/>
    <col min="12" max="12" width="5.85546875" style="1" customWidth="1"/>
    <col min="13" max="14" width="12.28515625" style="1" customWidth="1"/>
    <col min="15" max="18" width="15.42578125" style="1" customWidth="1"/>
    <col min="19" max="19" width="11.28515625" style="1" customWidth="1"/>
    <col min="20" max="20" width="15.140625" style="1" customWidth="1"/>
    <col min="21" max="21" width="16" style="1" customWidth="1"/>
    <col min="22" max="22" width="10.140625" style="1" customWidth="1"/>
    <col min="23" max="23" width="6.42578125" style="1" customWidth="1"/>
    <col min="24" max="24" width="21.5703125" style="1" bestFit="1" customWidth="1"/>
    <col min="25" max="16384" width="9.140625" style="1"/>
  </cols>
  <sheetData>
    <row r="1" spans="1:24" s="30" customFormat="1" ht="15.2" customHeight="1" thickTop="1" thickBot="1">
      <c r="A1" s="267"/>
      <c r="B1" s="661"/>
      <c r="C1" s="661"/>
      <c r="D1" s="661"/>
      <c r="W1" s="143"/>
      <c r="X1" s="865" t="s">
        <v>263</v>
      </c>
    </row>
    <row r="2" spans="1:24" s="30" customFormat="1" ht="15.2" customHeight="1" thickTop="1" thickBot="1">
      <c r="A2" s="267"/>
      <c r="B2" s="1961" t="s">
        <v>594</v>
      </c>
      <c r="C2" s="1961"/>
      <c r="D2" s="1961"/>
      <c r="E2" s="1961"/>
      <c r="F2" s="1961"/>
      <c r="G2" s="1961"/>
      <c r="H2" s="1961"/>
      <c r="I2" s="1961"/>
      <c r="J2" s="1961"/>
      <c r="K2" s="1961"/>
      <c r="L2" s="1961"/>
      <c r="M2" s="1961"/>
      <c r="N2" s="1961"/>
      <c r="O2" s="1961"/>
      <c r="P2" s="1961"/>
      <c r="Q2" s="1961"/>
      <c r="R2" s="1961"/>
      <c r="S2" s="1961"/>
      <c r="T2" s="1961"/>
      <c r="U2" s="1961"/>
      <c r="V2" s="1961"/>
      <c r="X2" s="865" t="s">
        <v>2040</v>
      </c>
    </row>
    <row r="3" spans="1:24" s="30" customFormat="1" ht="15.2" customHeight="1" thickTop="1" thickBot="1">
      <c r="A3" s="267"/>
      <c r="B3" s="661"/>
      <c r="C3" s="661"/>
      <c r="D3" s="661"/>
      <c r="E3" s="31"/>
      <c r="F3" s="31"/>
      <c r="G3" s="31"/>
      <c r="H3" s="31"/>
      <c r="I3" s="31"/>
      <c r="J3" s="31"/>
      <c r="K3" s="31"/>
      <c r="L3" s="31"/>
      <c r="M3" s="31"/>
      <c r="N3" s="31"/>
      <c r="O3" s="31"/>
      <c r="P3" s="31"/>
      <c r="Q3" s="31"/>
      <c r="R3" s="31"/>
      <c r="S3" s="31"/>
      <c r="T3" s="31"/>
      <c r="U3" s="31"/>
      <c r="V3" s="31"/>
      <c r="W3" s="31"/>
      <c r="X3" s="865" t="s">
        <v>2041</v>
      </c>
    </row>
    <row r="4" spans="1:24" s="30" customFormat="1" ht="15.2" customHeight="1" thickTop="1" thickBot="1">
      <c r="A4" s="1960" t="s">
        <v>2445</v>
      </c>
      <c r="B4" s="1960"/>
      <c r="C4" s="1960"/>
      <c r="D4" s="1960"/>
      <c r="E4" s="1960"/>
      <c r="F4" s="1960"/>
      <c r="G4" s="1960"/>
      <c r="H4" s="1960"/>
      <c r="I4" s="1960"/>
      <c r="J4" s="1960"/>
      <c r="K4" s="1960"/>
      <c r="L4" s="1960"/>
      <c r="M4" s="1960"/>
      <c r="N4" s="1960"/>
      <c r="O4" s="1960"/>
      <c r="P4" s="1960"/>
      <c r="Q4" s="1960"/>
      <c r="R4" s="1960"/>
      <c r="S4" s="1960"/>
      <c r="T4" s="1960"/>
      <c r="U4" s="1960"/>
      <c r="V4" s="1960"/>
      <c r="X4" s="865" t="s">
        <v>2043</v>
      </c>
    </row>
    <row r="5" spans="1:24" s="30" customFormat="1" ht="15.2" customHeight="1" thickTop="1">
      <c r="A5" s="267"/>
      <c r="B5" s="661"/>
      <c r="C5" s="661"/>
      <c r="D5" s="661"/>
      <c r="X5" s="922"/>
    </row>
    <row r="6" spans="1:24" ht="14.1" customHeight="1" thickBot="1">
      <c r="B6" s="9"/>
      <c r="C6" s="9"/>
      <c r="D6" s="9"/>
      <c r="X6" s="134"/>
    </row>
    <row r="7" spans="1:24" ht="12.75" customHeight="1">
      <c r="A7" s="2169" t="s">
        <v>2446</v>
      </c>
      <c r="B7" s="3339"/>
      <c r="C7" s="3147" t="s">
        <v>2277</v>
      </c>
      <c r="D7" s="3148" t="s">
        <v>2447</v>
      </c>
      <c r="E7" s="3147" t="s">
        <v>2279</v>
      </c>
      <c r="F7" s="3147" t="s">
        <v>2448</v>
      </c>
      <c r="G7" s="3147" t="s">
        <v>2105</v>
      </c>
      <c r="H7" s="3147" t="s">
        <v>2106</v>
      </c>
      <c r="I7" s="3340" t="s">
        <v>2280</v>
      </c>
      <c r="J7" s="3147" t="s">
        <v>2281</v>
      </c>
      <c r="K7" s="3341" t="s">
        <v>2449</v>
      </c>
      <c r="L7" s="3342"/>
      <c r="M7" s="3152" t="s">
        <v>2284</v>
      </c>
      <c r="N7" s="3146"/>
      <c r="O7" s="3147" t="s">
        <v>2285</v>
      </c>
      <c r="P7" s="3147" t="s">
        <v>2287</v>
      </c>
      <c r="Q7" s="3147" t="s">
        <v>2286</v>
      </c>
      <c r="R7" s="3147" t="s">
        <v>2437</v>
      </c>
      <c r="S7" s="3343" t="s">
        <v>2288</v>
      </c>
      <c r="T7" s="3147" t="s">
        <v>2450</v>
      </c>
      <c r="U7" s="3147" t="s">
        <v>2254</v>
      </c>
      <c r="V7" s="3154" t="s">
        <v>2289</v>
      </c>
    </row>
    <row r="8" spans="1:24" ht="12.75" customHeight="1">
      <c r="A8" s="3344"/>
      <c r="B8" s="3345"/>
      <c r="C8" s="2128"/>
      <c r="D8" s="2133"/>
      <c r="E8" s="2128"/>
      <c r="F8" s="2128"/>
      <c r="G8" s="2128"/>
      <c r="H8" s="2128"/>
      <c r="I8" s="2149"/>
      <c r="J8" s="2128"/>
      <c r="K8" s="2147"/>
      <c r="L8" s="2148"/>
      <c r="M8" s="3156"/>
      <c r="N8" s="3157"/>
      <c r="O8" s="2128"/>
      <c r="P8" s="2128"/>
      <c r="Q8" s="2128"/>
      <c r="R8" s="2128"/>
      <c r="S8" s="3038" t="s">
        <v>2356</v>
      </c>
      <c r="T8" s="2128"/>
      <c r="U8" s="2128"/>
      <c r="V8" s="2129"/>
    </row>
    <row r="9" spans="1:24" ht="12.75" customHeight="1">
      <c r="A9" s="3344"/>
      <c r="B9" s="3345"/>
      <c r="C9" s="2128"/>
      <c r="D9" s="2133"/>
      <c r="E9" s="2128"/>
      <c r="F9" s="2128"/>
      <c r="G9" s="2128"/>
      <c r="H9" s="2128"/>
      <c r="I9" s="2149"/>
      <c r="J9" s="2128"/>
      <c r="K9" s="3346"/>
      <c r="L9" s="3347"/>
      <c r="M9" s="3158" t="s">
        <v>2290</v>
      </c>
      <c r="N9" s="3158" t="s">
        <v>2291</v>
      </c>
      <c r="O9" s="2128"/>
      <c r="P9" s="2128"/>
      <c r="Q9" s="2128"/>
      <c r="R9" s="2128"/>
      <c r="S9" s="1998"/>
      <c r="T9" s="2128"/>
      <c r="U9" s="2128"/>
      <c r="V9" s="2129"/>
    </row>
    <row r="10" spans="1:24" ht="12.75" customHeight="1">
      <c r="A10" s="3344"/>
      <c r="B10" s="3345"/>
      <c r="C10" s="2128"/>
      <c r="D10" s="2133"/>
      <c r="E10" s="2128"/>
      <c r="F10" s="2128"/>
      <c r="G10" s="2128"/>
      <c r="H10" s="2128"/>
      <c r="I10" s="2149"/>
      <c r="J10" s="2128"/>
      <c r="K10" s="3348" t="s">
        <v>2292</v>
      </c>
      <c r="L10" s="3348" t="s">
        <v>2293</v>
      </c>
      <c r="M10" s="2128"/>
      <c r="N10" s="2128"/>
      <c r="O10" s="2128"/>
      <c r="P10" s="2128"/>
      <c r="Q10" s="2128"/>
      <c r="R10" s="2128"/>
      <c r="S10" s="1998"/>
      <c r="T10" s="2128"/>
      <c r="U10" s="2128"/>
      <c r="V10" s="2129"/>
    </row>
    <row r="11" spans="1:24" ht="12.75" customHeight="1">
      <c r="A11" s="3344"/>
      <c r="B11" s="3345"/>
      <c r="C11" s="3164"/>
      <c r="D11" s="3165"/>
      <c r="E11" s="3164"/>
      <c r="F11" s="3164"/>
      <c r="G11" s="3164"/>
      <c r="H11" s="3164"/>
      <c r="I11" s="3349"/>
      <c r="J11" s="3164"/>
      <c r="K11" s="3350"/>
      <c r="L11" s="3350"/>
      <c r="M11" s="3164"/>
      <c r="N11" s="3164"/>
      <c r="O11" s="3164"/>
      <c r="P11" s="3164"/>
      <c r="Q11" s="3164"/>
      <c r="R11" s="3164"/>
      <c r="S11" s="2589"/>
      <c r="T11" s="3164"/>
      <c r="U11" s="3164"/>
      <c r="V11" s="3168"/>
    </row>
    <row r="12" spans="1:24" ht="12.75" customHeight="1" thickBot="1">
      <c r="A12" s="2878" t="s">
        <v>1534</v>
      </c>
      <c r="B12" s="2879"/>
      <c r="C12" s="2934" t="s">
        <v>1535</v>
      </c>
      <c r="D12" s="2934" t="s">
        <v>1682</v>
      </c>
      <c r="E12" s="2934" t="s">
        <v>1539</v>
      </c>
      <c r="F12" s="2934" t="s">
        <v>1540</v>
      </c>
      <c r="G12" s="2934" t="s">
        <v>1541</v>
      </c>
      <c r="H12" s="2934" t="s">
        <v>1542</v>
      </c>
      <c r="I12" s="2934" t="s">
        <v>1543</v>
      </c>
      <c r="J12" s="2934" t="s">
        <v>1544</v>
      </c>
      <c r="K12" s="2934" t="s">
        <v>1545</v>
      </c>
      <c r="L12" s="2934" t="s">
        <v>1546</v>
      </c>
      <c r="M12" s="2934" t="s">
        <v>1547</v>
      </c>
      <c r="N12" s="2934" t="s">
        <v>1548</v>
      </c>
      <c r="O12" s="2934" t="s">
        <v>1549</v>
      </c>
      <c r="P12" s="2934" t="s">
        <v>1550</v>
      </c>
      <c r="Q12" s="2934" t="s">
        <v>1551</v>
      </c>
      <c r="R12" s="2934" t="s">
        <v>1552</v>
      </c>
      <c r="S12" s="2934" t="s">
        <v>1553</v>
      </c>
      <c r="T12" s="2880" t="s">
        <v>1554</v>
      </c>
      <c r="U12" s="2883" t="s">
        <v>1683</v>
      </c>
      <c r="V12" s="2883" t="s">
        <v>1924</v>
      </c>
    </row>
    <row r="13" spans="1:24" ht="12.75" customHeight="1">
      <c r="A13" s="2884"/>
      <c r="B13" s="2967"/>
      <c r="C13" s="3171"/>
      <c r="D13" s="3171"/>
      <c r="E13" s="3171"/>
      <c r="F13" s="3171"/>
      <c r="G13" s="3171"/>
      <c r="H13" s="3171"/>
      <c r="I13" s="3171"/>
      <c r="J13" s="3171"/>
      <c r="K13" s="3171"/>
      <c r="L13" s="3171"/>
      <c r="M13" s="3171"/>
      <c r="N13" s="3171"/>
      <c r="O13" s="3171"/>
      <c r="P13" s="3171"/>
      <c r="Q13" s="3171"/>
      <c r="R13" s="3171"/>
      <c r="S13" s="3171"/>
      <c r="T13" s="3171"/>
      <c r="U13" s="3171"/>
      <c r="V13" s="3174"/>
    </row>
    <row r="14" spans="1:24" s="53" customFormat="1" ht="12.75" customHeight="1">
      <c r="A14" s="964" t="s">
        <v>2295</v>
      </c>
      <c r="B14" s="966"/>
      <c r="C14" s="821"/>
      <c r="D14" s="821"/>
      <c r="E14" s="821"/>
      <c r="F14" s="821"/>
      <c r="G14" s="821"/>
      <c r="H14" s="821"/>
      <c r="I14" s="821"/>
      <c r="J14" s="821"/>
      <c r="K14" s="821"/>
      <c r="L14" s="821"/>
      <c r="M14" s="821"/>
      <c r="N14" s="821"/>
      <c r="O14" s="821"/>
      <c r="P14" s="821"/>
      <c r="Q14" s="821"/>
      <c r="R14" s="821"/>
      <c r="S14" s="821"/>
      <c r="T14" s="821"/>
      <c r="U14" s="821"/>
      <c r="V14" s="967"/>
    </row>
    <row r="15" spans="1:24" ht="12.75" customHeight="1">
      <c r="A15" s="629" t="s">
        <v>534</v>
      </c>
      <c r="B15" s="526"/>
      <c r="C15" s="384"/>
      <c r="D15" s="384"/>
      <c r="E15" s="384"/>
      <c r="F15" s="384"/>
      <c r="G15" s="384"/>
      <c r="H15" s="384"/>
      <c r="I15" s="581"/>
      <c r="J15" s="546"/>
      <c r="K15" s="386"/>
      <c r="L15" s="386"/>
      <c r="M15" s="385"/>
      <c r="N15" s="386"/>
      <c r="O15" s="385"/>
      <c r="P15" s="386"/>
      <c r="Q15" s="386"/>
      <c r="R15" s="386"/>
      <c r="S15" s="386"/>
      <c r="T15" s="548"/>
      <c r="U15" s="549"/>
      <c r="V15" s="387"/>
    </row>
    <row r="16" spans="1:24" ht="12.75" customHeight="1">
      <c r="A16" s="629" t="s">
        <v>536</v>
      </c>
      <c r="B16" s="527"/>
      <c r="C16" s="399"/>
      <c r="D16" s="399"/>
      <c r="E16" s="399"/>
      <c r="F16" s="399"/>
      <c r="G16" s="399"/>
      <c r="H16" s="399"/>
      <c r="I16" s="584"/>
      <c r="J16" s="551"/>
      <c r="K16" s="389"/>
      <c r="L16" s="389"/>
      <c r="M16" s="388"/>
      <c r="N16" s="389"/>
      <c r="O16" s="388"/>
      <c r="P16" s="389"/>
      <c r="Q16" s="389"/>
      <c r="R16" s="389"/>
      <c r="S16" s="389"/>
      <c r="T16" s="528"/>
      <c r="U16" s="553"/>
      <c r="V16" s="391"/>
    </row>
    <row r="17" spans="1:22" ht="12.75" customHeight="1">
      <c r="A17" s="629" t="s">
        <v>538</v>
      </c>
      <c r="B17" s="527"/>
      <c r="C17" s="399"/>
      <c r="D17" s="399"/>
      <c r="E17" s="399"/>
      <c r="F17" s="399"/>
      <c r="G17" s="399"/>
      <c r="H17" s="399"/>
      <c r="I17" s="584"/>
      <c r="J17" s="551"/>
      <c r="K17" s="389"/>
      <c r="L17" s="389"/>
      <c r="M17" s="388"/>
      <c r="N17" s="389"/>
      <c r="O17" s="388"/>
      <c r="P17" s="389"/>
      <c r="Q17" s="389"/>
      <c r="R17" s="389"/>
      <c r="S17" s="389"/>
      <c r="T17" s="528"/>
      <c r="U17" s="399"/>
      <c r="V17" s="391"/>
    </row>
    <row r="18" spans="1:22" ht="12.75" customHeight="1">
      <c r="A18" s="629" t="s">
        <v>601</v>
      </c>
      <c r="B18" s="527"/>
      <c r="C18" s="399"/>
      <c r="D18" s="399"/>
      <c r="E18" s="399"/>
      <c r="F18" s="399"/>
      <c r="G18" s="399"/>
      <c r="H18" s="399"/>
      <c r="I18" s="584"/>
      <c r="J18" s="551"/>
      <c r="K18" s="389"/>
      <c r="L18" s="389"/>
      <c r="M18" s="388"/>
      <c r="N18" s="389"/>
      <c r="O18" s="388"/>
      <c r="P18" s="389"/>
      <c r="Q18" s="389"/>
      <c r="R18" s="389"/>
      <c r="S18" s="389"/>
      <c r="T18" s="528"/>
      <c r="U18" s="583"/>
      <c r="V18" s="664"/>
    </row>
    <row r="19" spans="1:22" ht="12.75" customHeight="1">
      <c r="A19" s="629" t="s">
        <v>545</v>
      </c>
      <c r="B19" s="527"/>
      <c r="C19" s="399"/>
      <c r="D19" s="399"/>
      <c r="E19" s="399"/>
      <c r="F19" s="399"/>
      <c r="G19" s="399"/>
      <c r="H19" s="399"/>
      <c r="I19" s="584"/>
      <c r="J19" s="551"/>
      <c r="K19" s="389"/>
      <c r="L19" s="389"/>
      <c r="M19" s="388"/>
      <c r="N19" s="389"/>
      <c r="O19" s="388"/>
      <c r="P19" s="389"/>
      <c r="Q19" s="389"/>
      <c r="R19" s="389"/>
      <c r="S19" s="389"/>
      <c r="T19" s="528"/>
      <c r="U19" s="583"/>
      <c r="V19" s="664"/>
    </row>
    <row r="20" spans="1:22" ht="12.75" customHeight="1">
      <c r="A20" s="629" t="s">
        <v>552</v>
      </c>
      <c r="B20" s="527"/>
      <c r="C20" s="399"/>
      <c r="D20" s="399"/>
      <c r="E20" s="399"/>
      <c r="F20" s="399"/>
      <c r="G20" s="399"/>
      <c r="H20" s="399"/>
      <c r="I20" s="584"/>
      <c r="J20" s="551"/>
      <c r="K20" s="389"/>
      <c r="L20" s="389"/>
      <c r="M20" s="388"/>
      <c r="N20" s="389"/>
      <c r="O20" s="388"/>
      <c r="P20" s="389"/>
      <c r="Q20" s="389"/>
      <c r="R20" s="389"/>
      <c r="S20" s="389"/>
      <c r="T20" s="528"/>
      <c r="U20" s="583"/>
      <c r="V20" s="664"/>
    </row>
    <row r="21" spans="1:22" ht="12.75" customHeight="1">
      <c r="A21" s="629" t="s">
        <v>554</v>
      </c>
      <c r="B21" s="527"/>
      <c r="C21" s="399"/>
      <c r="D21" s="399"/>
      <c r="E21" s="399"/>
      <c r="F21" s="399"/>
      <c r="G21" s="399"/>
      <c r="H21" s="399"/>
      <c r="I21" s="584"/>
      <c r="J21" s="551"/>
      <c r="K21" s="389"/>
      <c r="L21" s="389"/>
      <c r="M21" s="388"/>
      <c r="N21" s="389"/>
      <c r="O21" s="388"/>
      <c r="P21" s="389"/>
      <c r="Q21" s="389"/>
      <c r="R21" s="389"/>
      <c r="S21" s="389"/>
      <c r="T21" s="528"/>
      <c r="U21" s="583"/>
      <c r="V21" s="664"/>
    </row>
    <row r="22" spans="1:22" ht="12.75" customHeight="1">
      <c r="A22" s="405" t="s">
        <v>2451</v>
      </c>
      <c r="B22" s="663"/>
      <c r="C22" s="3351"/>
      <c r="D22" s="3351"/>
      <c r="E22" s="3351"/>
      <c r="F22" s="3351"/>
      <c r="G22" s="3351"/>
      <c r="H22" s="3351"/>
      <c r="I22" s="3351"/>
      <c r="J22" s="3351"/>
      <c r="K22" s="3351"/>
      <c r="L22" s="3351"/>
      <c r="M22" s="3351"/>
      <c r="N22" s="3351"/>
      <c r="O22" s="3351"/>
      <c r="P22" s="3351"/>
      <c r="Q22" s="3351"/>
      <c r="R22" s="3351"/>
      <c r="S22" s="3351"/>
      <c r="T22" s="3351"/>
      <c r="U22" s="3351"/>
      <c r="V22" s="3352"/>
    </row>
    <row r="23" spans="1:22" ht="12.75" customHeight="1">
      <c r="A23" s="629" t="s">
        <v>534</v>
      </c>
      <c r="B23" s="526"/>
      <c r="C23" s="384"/>
      <c r="D23" s="384"/>
      <c r="E23" s="384"/>
      <c r="F23" s="384"/>
      <c r="G23" s="384"/>
      <c r="H23" s="384"/>
      <c r="I23" s="581"/>
      <c r="J23" s="546"/>
      <c r="K23" s="386"/>
      <c r="L23" s="386"/>
      <c r="M23" s="385"/>
      <c r="N23" s="386"/>
      <c r="O23" s="385"/>
      <c r="P23" s="386"/>
      <c r="Q23" s="386"/>
      <c r="R23" s="386"/>
      <c r="S23" s="386"/>
      <c r="T23" s="548"/>
      <c r="U23" s="549"/>
      <c r="V23" s="387"/>
    </row>
    <row r="24" spans="1:22" ht="12.75" customHeight="1">
      <c r="A24" s="629" t="s">
        <v>536</v>
      </c>
      <c r="B24" s="527"/>
      <c r="C24" s="399"/>
      <c r="D24" s="399"/>
      <c r="E24" s="399"/>
      <c r="F24" s="399"/>
      <c r="G24" s="399"/>
      <c r="H24" s="399"/>
      <c r="I24" s="584"/>
      <c r="J24" s="551"/>
      <c r="K24" s="389"/>
      <c r="L24" s="389"/>
      <c r="M24" s="388"/>
      <c r="N24" s="389"/>
      <c r="O24" s="388"/>
      <c r="P24" s="389"/>
      <c r="Q24" s="389"/>
      <c r="R24" s="389"/>
      <c r="S24" s="389"/>
      <c r="T24" s="528"/>
      <c r="U24" s="553"/>
      <c r="V24" s="391"/>
    </row>
    <row r="25" spans="1:22" ht="12.75" customHeight="1">
      <c r="A25" s="629" t="s">
        <v>538</v>
      </c>
      <c r="B25" s="527"/>
      <c r="C25" s="399"/>
      <c r="D25" s="399"/>
      <c r="E25" s="399"/>
      <c r="F25" s="399"/>
      <c r="G25" s="399"/>
      <c r="H25" s="399"/>
      <c r="I25" s="584"/>
      <c r="J25" s="551"/>
      <c r="K25" s="389"/>
      <c r="L25" s="389"/>
      <c r="M25" s="388"/>
      <c r="N25" s="389"/>
      <c r="O25" s="388"/>
      <c r="P25" s="389"/>
      <c r="Q25" s="389"/>
      <c r="R25" s="389"/>
      <c r="S25" s="389"/>
      <c r="T25" s="528"/>
      <c r="U25" s="399"/>
      <c r="V25" s="391"/>
    </row>
    <row r="26" spans="1:22" ht="12.75" customHeight="1">
      <c r="A26" s="366"/>
      <c r="B26" s="505"/>
      <c r="C26" s="2941"/>
      <c r="D26" s="2941"/>
      <c r="E26" s="2941"/>
      <c r="F26" s="2941"/>
      <c r="G26" s="2941"/>
      <c r="H26" s="2941"/>
      <c r="I26" s="3259"/>
      <c r="J26" s="3351"/>
      <c r="K26" s="2893"/>
      <c r="L26" s="2893"/>
      <c r="M26" s="2892"/>
      <c r="N26" s="2893"/>
      <c r="O26" s="2892"/>
      <c r="P26" s="2893"/>
      <c r="Q26" s="2893"/>
      <c r="R26" s="2893"/>
      <c r="S26" s="2893"/>
      <c r="T26" s="3313"/>
      <c r="U26" s="2944"/>
      <c r="V26" s="2948"/>
    </row>
    <row r="27" spans="1:22" s="53" customFormat="1" ht="12.75" customHeight="1">
      <c r="A27" s="964" t="s">
        <v>2296</v>
      </c>
      <c r="B27" s="966"/>
      <c r="C27" s="821"/>
      <c r="D27" s="821"/>
      <c r="E27" s="821"/>
      <c r="F27" s="821"/>
      <c r="G27" s="821"/>
      <c r="H27" s="821"/>
      <c r="I27" s="821"/>
      <c r="J27" s="821"/>
      <c r="K27" s="821"/>
      <c r="L27" s="821"/>
      <c r="M27" s="821"/>
      <c r="N27" s="821"/>
      <c r="O27" s="821"/>
      <c r="P27" s="821"/>
      <c r="Q27" s="821"/>
      <c r="R27" s="821"/>
      <c r="S27" s="821"/>
      <c r="T27" s="821"/>
      <c r="U27" s="821"/>
      <c r="V27" s="967"/>
    </row>
    <row r="28" spans="1:22" ht="12.75" customHeight="1">
      <c r="A28" s="629" t="s">
        <v>534</v>
      </c>
      <c r="B28" s="526"/>
      <c r="C28" s="384"/>
      <c r="D28" s="384"/>
      <c r="E28" s="384"/>
      <c r="F28" s="384"/>
      <c r="G28" s="384"/>
      <c r="H28" s="384"/>
      <c r="I28" s="581"/>
      <c r="J28" s="546"/>
      <c r="K28" s="386"/>
      <c r="L28" s="386"/>
      <c r="M28" s="385"/>
      <c r="N28" s="386"/>
      <c r="O28" s="385"/>
      <c r="P28" s="386"/>
      <c r="Q28" s="386"/>
      <c r="R28" s="386"/>
      <c r="S28" s="386"/>
      <c r="T28" s="548"/>
      <c r="U28" s="549"/>
      <c r="V28" s="387"/>
    </row>
    <row r="29" spans="1:22" ht="12.75" customHeight="1">
      <c r="A29" s="629" t="s">
        <v>536</v>
      </c>
      <c r="B29" s="527"/>
      <c r="C29" s="399"/>
      <c r="D29" s="399"/>
      <c r="E29" s="399"/>
      <c r="F29" s="399"/>
      <c r="G29" s="399"/>
      <c r="H29" s="399"/>
      <c r="I29" s="584"/>
      <c r="J29" s="551"/>
      <c r="K29" s="389"/>
      <c r="L29" s="389"/>
      <c r="M29" s="388"/>
      <c r="N29" s="389"/>
      <c r="O29" s="388"/>
      <c r="P29" s="389"/>
      <c r="Q29" s="389"/>
      <c r="R29" s="389"/>
      <c r="S29" s="389"/>
      <c r="T29" s="528"/>
      <c r="U29" s="553"/>
      <c r="V29" s="391"/>
    </row>
    <row r="30" spans="1:22" ht="12.75" customHeight="1">
      <c r="A30" s="629" t="s">
        <v>538</v>
      </c>
      <c r="B30" s="527"/>
      <c r="C30" s="399"/>
      <c r="D30" s="399"/>
      <c r="E30" s="399"/>
      <c r="F30" s="399"/>
      <c r="G30" s="399"/>
      <c r="H30" s="399"/>
      <c r="I30" s="584"/>
      <c r="J30" s="551"/>
      <c r="K30" s="389"/>
      <c r="L30" s="389"/>
      <c r="M30" s="388"/>
      <c r="N30" s="389"/>
      <c r="O30" s="388"/>
      <c r="P30" s="389"/>
      <c r="Q30" s="389"/>
      <c r="R30" s="389"/>
      <c r="S30" s="389"/>
      <c r="T30" s="528"/>
      <c r="U30" s="399"/>
      <c r="V30" s="391"/>
    </row>
    <row r="31" spans="1:22" ht="12.75" customHeight="1">
      <c r="A31" s="629" t="s">
        <v>601</v>
      </c>
      <c r="B31" s="527"/>
      <c r="C31" s="399"/>
      <c r="D31" s="399"/>
      <c r="E31" s="399"/>
      <c r="F31" s="399"/>
      <c r="G31" s="399"/>
      <c r="H31" s="399"/>
      <c r="I31" s="584"/>
      <c r="J31" s="551"/>
      <c r="K31" s="389"/>
      <c r="L31" s="389"/>
      <c r="M31" s="388"/>
      <c r="N31" s="389"/>
      <c r="O31" s="388"/>
      <c r="P31" s="389"/>
      <c r="Q31" s="389"/>
      <c r="R31" s="389"/>
      <c r="S31" s="389"/>
      <c r="T31" s="528"/>
      <c r="U31" s="583"/>
      <c r="V31" s="664"/>
    </row>
    <row r="32" spans="1:22" ht="12.75" customHeight="1">
      <c r="A32" s="629" t="s">
        <v>545</v>
      </c>
      <c r="B32" s="527"/>
      <c r="C32" s="399"/>
      <c r="D32" s="399"/>
      <c r="E32" s="399"/>
      <c r="F32" s="399"/>
      <c r="G32" s="399"/>
      <c r="H32" s="399"/>
      <c r="I32" s="584"/>
      <c r="J32" s="551"/>
      <c r="K32" s="389"/>
      <c r="L32" s="389"/>
      <c r="M32" s="388"/>
      <c r="N32" s="389"/>
      <c r="O32" s="388"/>
      <c r="P32" s="389"/>
      <c r="Q32" s="389"/>
      <c r="R32" s="389"/>
      <c r="S32" s="389"/>
      <c r="T32" s="528"/>
      <c r="U32" s="583"/>
      <c r="V32" s="664"/>
    </row>
    <row r="33" spans="1:22" ht="12.75" customHeight="1">
      <c r="A33" s="629" t="s">
        <v>552</v>
      </c>
      <c r="B33" s="527"/>
      <c r="C33" s="399"/>
      <c r="D33" s="399"/>
      <c r="E33" s="399"/>
      <c r="F33" s="399"/>
      <c r="G33" s="399"/>
      <c r="H33" s="399"/>
      <c r="I33" s="584"/>
      <c r="J33" s="551"/>
      <c r="K33" s="389"/>
      <c r="L33" s="389"/>
      <c r="M33" s="388"/>
      <c r="N33" s="389"/>
      <c r="O33" s="388"/>
      <c r="P33" s="389"/>
      <c r="Q33" s="389"/>
      <c r="R33" s="389"/>
      <c r="S33" s="389"/>
      <c r="T33" s="528"/>
      <c r="U33" s="583"/>
      <c r="V33" s="664"/>
    </row>
    <row r="34" spans="1:22" ht="12.75" customHeight="1">
      <c r="A34" s="629" t="s">
        <v>554</v>
      </c>
      <c r="B34" s="527"/>
      <c r="C34" s="399"/>
      <c r="D34" s="399"/>
      <c r="E34" s="399"/>
      <c r="F34" s="399"/>
      <c r="G34" s="399"/>
      <c r="H34" s="399"/>
      <c r="I34" s="584"/>
      <c r="J34" s="551"/>
      <c r="K34" s="389"/>
      <c r="L34" s="389"/>
      <c r="M34" s="388"/>
      <c r="N34" s="389"/>
      <c r="O34" s="388"/>
      <c r="P34" s="389"/>
      <c r="Q34" s="389"/>
      <c r="R34" s="389"/>
      <c r="S34" s="389"/>
      <c r="T34" s="528"/>
      <c r="U34" s="583"/>
      <c r="V34" s="664"/>
    </row>
    <row r="35" spans="1:22" ht="12.75" customHeight="1">
      <c r="A35" s="405" t="s">
        <v>2451</v>
      </c>
      <c r="B35" s="663"/>
      <c r="C35" s="3351"/>
      <c r="D35" s="3351"/>
      <c r="E35" s="3351"/>
      <c r="F35" s="3351"/>
      <c r="G35" s="3351"/>
      <c r="H35" s="3351"/>
      <c r="I35" s="3351"/>
      <c r="J35" s="3351"/>
      <c r="K35" s="3351"/>
      <c r="L35" s="3351"/>
      <c r="M35" s="3351"/>
      <c r="N35" s="3351"/>
      <c r="O35" s="3351"/>
      <c r="P35" s="3351"/>
      <c r="Q35" s="3351"/>
      <c r="R35" s="3351"/>
      <c r="S35" s="3351"/>
      <c r="T35" s="3351"/>
      <c r="U35" s="3351"/>
      <c r="V35" s="3352"/>
    </row>
    <row r="36" spans="1:22" ht="12.75" customHeight="1">
      <c r="A36" s="629" t="s">
        <v>534</v>
      </c>
      <c r="B36" s="526"/>
      <c r="C36" s="384"/>
      <c r="D36" s="384"/>
      <c r="E36" s="384"/>
      <c r="F36" s="384"/>
      <c r="G36" s="384"/>
      <c r="H36" s="384"/>
      <c r="I36" s="581"/>
      <c r="J36" s="546"/>
      <c r="K36" s="386"/>
      <c r="L36" s="386"/>
      <c r="M36" s="385"/>
      <c r="N36" s="386"/>
      <c r="O36" s="385"/>
      <c r="P36" s="386"/>
      <c r="Q36" s="386"/>
      <c r="R36" s="386"/>
      <c r="S36" s="386"/>
      <c r="T36" s="548"/>
      <c r="U36" s="549"/>
      <c r="V36" s="387"/>
    </row>
    <row r="37" spans="1:22" ht="12.75" customHeight="1">
      <c r="A37" s="629" t="s">
        <v>536</v>
      </c>
      <c r="B37" s="527"/>
      <c r="C37" s="399"/>
      <c r="D37" s="399"/>
      <c r="E37" s="399"/>
      <c r="F37" s="399"/>
      <c r="G37" s="399"/>
      <c r="H37" s="399"/>
      <c r="I37" s="584"/>
      <c r="J37" s="551"/>
      <c r="K37" s="389"/>
      <c r="L37" s="389"/>
      <c r="M37" s="388"/>
      <c r="N37" s="389"/>
      <c r="O37" s="388"/>
      <c r="P37" s="389"/>
      <c r="Q37" s="389"/>
      <c r="R37" s="389"/>
      <c r="S37" s="389"/>
      <c r="T37" s="528"/>
      <c r="U37" s="553"/>
      <c r="V37" s="391"/>
    </row>
    <row r="38" spans="1:22" ht="12.75" customHeight="1">
      <c r="A38" s="629" t="s">
        <v>538</v>
      </c>
      <c r="B38" s="527"/>
      <c r="C38" s="399"/>
      <c r="D38" s="399"/>
      <c r="E38" s="399"/>
      <c r="F38" s="399"/>
      <c r="G38" s="399"/>
      <c r="H38" s="399"/>
      <c r="I38" s="584"/>
      <c r="J38" s="551"/>
      <c r="K38" s="389"/>
      <c r="L38" s="389"/>
      <c r="M38" s="388"/>
      <c r="N38" s="389"/>
      <c r="O38" s="388"/>
      <c r="P38" s="389"/>
      <c r="Q38" s="389"/>
      <c r="R38" s="389"/>
      <c r="S38" s="389"/>
      <c r="T38" s="528"/>
      <c r="U38" s="399"/>
      <c r="V38" s="391"/>
    </row>
    <row r="39" spans="1:22" ht="12.75" customHeight="1">
      <c r="A39" s="366"/>
      <c r="B39" s="505"/>
      <c r="C39" s="2941"/>
      <c r="D39" s="2941"/>
      <c r="E39" s="2941"/>
      <c r="F39" s="2941"/>
      <c r="G39" s="2941"/>
      <c r="H39" s="2941"/>
      <c r="I39" s="3259"/>
      <c r="J39" s="3351"/>
      <c r="K39" s="2893"/>
      <c r="L39" s="2893"/>
      <c r="M39" s="2892"/>
      <c r="N39" s="2893"/>
      <c r="O39" s="2892"/>
      <c r="P39" s="2893"/>
      <c r="Q39" s="2893"/>
      <c r="R39" s="2893"/>
      <c r="S39" s="2893"/>
      <c r="T39" s="3313"/>
      <c r="U39" s="2944"/>
      <c r="V39" s="2948"/>
    </row>
    <row r="40" spans="1:22" ht="12.75" customHeight="1" thickBot="1">
      <c r="A40" s="372"/>
      <c r="B40" s="374"/>
      <c r="C40" s="1094"/>
      <c r="D40" s="1094"/>
      <c r="E40" s="1094"/>
      <c r="F40" s="1094"/>
      <c r="G40" s="1094"/>
      <c r="H40" s="1094"/>
      <c r="I40" s="1113"/>
      <c r="J40" s="1121"/>
      <c r="K40" s="1096"/>
      <c r="L40" s="1096"/>
      <c r="M40" s="1095"/>
      <c r="N40" s="1096"/>
      <c r="O40" s="1095"/>
      <c r="P40" s="1096"/>
      <c r="Q40" s="1096"/>
      <c r="R40" s="1096"/>
      <c r="S40" s="1096"/>
      <c r="T40" s="1125"/>
      <c r="U40" s="1107"/>
      <c r="V40" s="1120"/>
    </row>
    <row r="41" spans="1:22" s="3" customFormat="1" ht="12.75" customHeight="1" thickBot="1">
      <c r="A41" s="1245" t="s">
        <v>2452</v>
      </c>
      <c r="B41" s="1245"/>
      <c r="C41" s="1643"/>
      <c r="D41" s="1643"/>
      <c r="E41" s="1643"/>
      <c r="F41" s="1643"/>
      <c r="G41" s="1643"/>
      <c r="H41" s="1643"/>
      <c r="I41" s="3353"/>
      <c r="J41" s="1643"/>
      <c r="K41" s="2910"/>
      <c r="L41" s="2910"/>
      <c r="M41" s="2492"/>
      <c r="N41" s="2492"/>
      <c r="O41" s="2492"/>
      <c r="P41" s="2492"/>
      <c r="Q41" s="2492"/>
      <c r="R41" s="2492"/>
      <c r="S41" s="2492"/>
      <c r="T41" s="2492"/>
      <c r="U41" s="1643"/>
      <c r="V41" s="2953"/>
    </row>
    <row r="42" spans="1:22" ht="12.75" customHeight="1">
      <c r="A42" s="596"/>
      <c r="L42" s="531"/>
      <c r="M42" s="531"/>
      <c r="N42" s="531"/>
      <c r="O42" s="531"/>
      <c r="P42" s="531"/>
      <c r="Q42" s="531"/>
      <c r="R42" s="531"/>
      <c r="S42" s="531"/>
      <c r="T42" s="531"/>
      <c r="U42" s="3"/>
      <c r="V42" s="3"/>
    </row>
    <row r="43" spans="1:22" ht="12.75" customHeight="1">
      <c r="A43" s="1"/>
      <c r="B43" s="2150" t="s">
        <v>2442</v>
      </c>
      <c r="C43" s="2150"/>
      <c r="D43" s="2150"/>
      <c r="E43" s="2150"/>
      <c r="F43" s="1639"/>
      <c r="G43" s="1639"/>
      <c r="H43" s="1639"/>
      <c r="I43" s="3336">
        <f>R41</f>
        <v>0</v>
      </c>
      <c r="J43" s="3336"/>
      <c r="K43" s="3336"/>
      <c r="L43" s="531"/>
      <c r="M43" s="531"/>
      <c r="N43" s="531"/>
      <c r="O43" s="531"/>
      <c r="P43" s="531"/>
      <c r="Q43" s="531"/>
      <c r="R43" s="531"/>
      <c r="S43" s="531"/>
      <c r="T43" s="531"/>
      <c r="U43" s="3"/>
      <c r="V43" s="3"/>
    </row>
    <row r="44" spans="1:22" ht="12.75" customHeight="1" thickBot="1">
      <c r="A44" s="13"/>
      <c r="B44" s="2151" t="s">
        <v>2443</v>
      </c>
      <c r="C44" s="2151"/>
      <c r="D44" s="2151"/>
      <c r="E44" s="2151"/>
      <c r="F44" s="1640"/>
      <c r="G44" s="1640"/>
      <c r="H44" s="1640"/>
      <c r="I44" s="3337"/>
      <c r="J44" s="3337"/>
      <c r="K44" s="3337"/>
      <c r="M44" s="3"/>
      <c r="O44" s="660"/>
      <c r="P44" s="3"/>
      <c r="Q44" s="25"/>
      <c r="R44" s="25"/>
    </row>
    <row r="45" spans="1:22" ht="12.75" customHeight="1" thickBot="1">
      <c r="A45" s="654"/>
      <c r="B45" s="2150" t="s">
        <v>2444</v>
      </c>
      <c r="C45" s="2150"/>
      <c r="D45" s="2150"/>
      <c r="E45" s="2150"/>
      <c r="F45" s="1639"/>
      <c r="G45" s="1639"/>
      <c r="H45" s="1639"/>
      <c r="I45" s="3338"/>
      <c r="J45" s="3338"/>
      <c r="K45" s="3338"/>
      <c r="M45" s="3"/>
      <c r="O45" s="660"/>
      <c r="P45" s="3"/>
      <c r="Q45" s="531"/>
      <c r="R45" s="531"/>
    </row>
    <row r="46" spans="1:22" ht="12.75" customHeight="1" thickTop="1">
      <c r="A46" s="1"/>
      <c r="M46" s="3"/>
      <c r="O46" s="660"/>
      <c r="P46" s="3"/>
      <c r="Q46" s="531"/>
      <c r="R46" s="531"/>
    </row>
    <row r="47" spans="1:22" ht="12.75" customHeight="1">
      <c r="A47" s="2101" t="s">
        <v>2084</v>
      </c>
      <c r="B47" s="2101"/>
      <c r="C47" s="2101"/>
      <c r="O47" s="217"/>
      <c r="Q47" s="26"/>
      <c r="R47" s="26"/>
    </row>
    <row r="48" spans="1:22" ht="12.75" customHeight="1">
      <c r="A48" s="168">
        <v>1</v>
      </c>
      <c r="B48" s="1301" t="s">
        <v>2226</v>
      </c>
      <c r="C48" s="1357"/>
      <c r="O48" s="217"/>
    </row>
    <row r="49" spans="1:23" ht="12.75" customHeight="1">
      <c r="A49" s="654">
        <v>2</v>
      </c>
      <c r="B49" s="134" t="s">
        <v>2301</v>
      </c>
      <c r="O49" s="217"/>
      <c r="W49" s="52"/>
    </row>
    <row r="50" spans="1:23" ht="12.75" customHeight="1">
      <c r="A50" s="654">
        <v>3</v>
      </c>
      <c r="B50" s="134" t="s">
        <v>2275</v>
      </c>
      <c r="O50" s="217"/>
    </row>
    <row r="51" spans="1:23" ht="12.75" customHeight="1">
      <c r="A51" s="654">
        <v>4</v>
      </c>
      <c r="B51" s="134" t="s">
        <v>2274</v>
      </c>
      <c r="O51" s="217"/>
    </row>
    <row r="52" spans="1:23" ht="12.75" customHeight="1">
      <c r="A52" s="1">
        <v>5</v>
      </c>
      <c r="B52" s="11" t="s">
        <v>2088</v>
      </c>
      <c r="O52" s="217"/>
    </row>
    <row r="53" spans="1:23" ht="12.75" customHeight="1">
      <c r="O53" s="2"/>
    </row>
    <row r="54" spans="1:23" ht="12.75" customHeight="1">
      <c r="O54" s="2"/>
    </row>
    <row r="55" spans="1:23" ht="12.75" customHeight="1">
      <c r="O55" s="2"/>
    </row>
    <row r="56" spans="1:23" ht="12.75" customHeight="1">
      <c r="O56" s="2"/>
    </row>
    <row r="57" spans="1:23" ht="12.75" customHeight="1">
      <c r="O57" s="2"/>
    </row>
    <row r="58" spans="1:23" ht="12.75" customHeight="1">
      <c r="O58" s="2"/>
    </row>
    <row r="59" spans="1:23" ht="12.75" customHeight="1">
      <c r="O59" s="2"/>
    </row>
    <row r="60" spans="1:23" ht="12.75" customHeight="1">
      <c r="O60" s="2"/>
    </row>
    <row r="61" spans="1:23" ht="12.75" customHeight="1">
      <c r="O61" s="2"/>
    </row>
    <row r="62" spans="1:23" ht="12.75" customHeight="1">
      <c r="O62" s="2"/>
    </row>
    <row r="63" spans="1:23" ht="12.75" customHeight="1">
      <c r="O63" s="2"/>
    </row>
    <row r="64" spans="1:23" ht="12.75" customHeight="1">
      <c r="O64" s="2"/>
    </row>
    <row r="65" spans="15:15" ht="12.75" customHeight="1">
      <c r="O65" s="2"/>
    </row>
    <row r="66" spans="15:15" ht="12.75" customHeight="1">
      <c r="O66" s="2"/>
    </row>
    <row r="67" spans="15:15" ht="12.75" customHeight="1">
      <c r="O67" s="2"/>
    </row>
    <row r="68" spans="15:15" ht="12.75" customHeight="1">
      <c r="O68" s="2"/>
    </row>
    <row r="69" spans="15:15" ht="12.75" customHeight="1">
      <c r="O69" s="2"/>
    </row>
    <row r="70" spans="15:15" ht="12.75" customHeight="1">
      <c r="O70" s="2"/>
    </row>
    <row r="71" spans="15:15" ht="12.75" customHeight="1">
      <c r="O71" s="2"/>
    </row>
    <row r="72" spans="15:15" ht="12.75" customHeight="1">
      <c r="O72" s="2"/>
    </row>
    <row r="73" spans="15:15" ht="12.75" customHeight="1">
      <c r="O73" s="2"/>
    </row>
    <row r="74" spans="15:15" ht="12.75" customHeight="1">
      <c r="O74" s="2"/>
    </row>
    <row r="75" spans="15:15" ht="12.75" customHeight="1">
      <c r="O75" s="2"/>
    </row>
    <row r="76" spans="15:15" ht="12.75" customHeight="1">
      <c r="O76" s="2"/>
    </row>
    <row r="77" spans="15:15" ht="12.75" customHeight="1">
      <c r="O77" s="2"/>
    </row>
    <row r="78" spans="15:15" ht="12.75" customHeight="1">
      <c r="O78" s="2"/>
    </row>
    <row r="79" spans="15:15" ht="12.75" customHeight="1">
      <c r="O79" s="2"/>
    </row>
    <row r="80" spans="15:15" ht="12.75" customHeight="1">
      <c r="O80" s="2"/>
    </row>
    <row r="81" spans="15:15" ht="12.75" customHeight="1">
      <c r="O81" s="2"/>
    </row>
    <row r="82" spans="15:15" ht="12.75" customHeight="1">
      <c r="O82" s="2"/>
    </row>
    <row r="83" spans="15:15" ht="12.75" customHeight="1">
      <c r="O83" s="2"/>
    </row>
    <row r="84" spans="15:15" ht="12.75" customHeight="1">
      <c r="O84" s="2"/>
    </row>
    <row r="85" spans="15:15" ht="12.75" customHeight="1">
      <c r="O85" s="2"/>
    </row>
    <row r="86" spans="15:15" ht="12.75" customHeight="1">
      <c r="O86" s="2"/>
    </row>
    <row r="87" spans="15:15" ht="12.75" customHeight="1">
      <c r="O87" s="2"/>
    </row>
    <row r="88" spans="15:15" ht="12.75" customHeight="1">
      <c r="O88" s="2"/>
    </row>
    <row r="89" spans="15:15" ht="12.75" customHeight="1">
      <c r="O89" s="2"/>
    </row>
    <row r="90" spans="15:15" ht="12.75" customHeight="1">
      <c r="O90" s="2"/>
    </row>
    <row r="91" spans="15:15" ht="12.75" customHeight="1">
      <c r="O91" s="2"/>
    </row>
    <row r="92" spans="15:15" ht="12.75" customHeight="1">
      <c r="O92" s="2"/>
    </row>
    <row r="93" spans="15:15" ht="12.75" customHeight="1">
      <c r="O93" s="2"/>
    </row>
    <row r="94" spans="15:15" ht="12.75" customHeight="1">
      <c r="O94" s="2"/>
    </row>
    <row r="95" spans="15:15" ht="12.75" customHeight="1">
      <c r="O95" s="2"/>
    </row>
    <row r="96" spans="15:15" ht="12.75" customHeight="1">
      <c r="O96" s="2"/>
    </row>
    <row r="97" spans="15:15" ht="12.75" customHeight="1">
      <c r="O97" s="2"/>
    </row>
    <row r="98" spans="15:15" ht="12.75" customHeight="1">
      <c r="O98" s="2"/>
    </row>
    <row r="99" spans="15:15" ht="12.75" customHeight="1">
      <c r="O99" s="2"/>
    </row>
    <row r="100" spans="15:15" ht="12.75" customHeight="1">
      <c r="O100" s="2"/>
    </row>
    <row r="101" spans="15:15" ht="12.75" customHeight="1">
      <c r="O101" s="2"/>
    </row>
    <row r="102" spans="15:15" ht="12.75" customHeight="1">
      <c r="O102" s="2"/>
    </row>
    <row r="103" spans="15:15" ht="12.75" customHeight="1">
      <c r="O103" s="2"/>
    </row>
    <row r="104" spans="15:15" ht="12.75" customHeight="1">
      <c r="O104" s="2"/>
    </row>
    <row r="105" spans="15:15" ht="12.75" customHeight="1">
      <c r="O105" s="2"/>
    </row>
    <row r="106" spans="15:15" ht="12.75" customHeight="1">
      <c r="O106" s="2"/>
    </row>
    <row r="107" spans="15:15" ht="12.75" customHeight="1">
      <c r="O107" s="2"/>
    </row>
    <row r="108" spans="15:15" ht="12.75" customHeight="1">
      <c r="O108" s="2"/>
    </row>
    <row r="109" spans="15:15" ht="12.75" customHeight="1">
      <c r="O109" s="2"/>
    </row>
    <row r="110" spans="15:15" ht="12.75" customHeight="1">
      <c r="O110" s="2"/>
    </row>
    <row r="111" spans="15:15" ht="12.75" customHeight="1">
      <c r="O111" s="2"/>
    </row>
    <row r="112" spans="15:15" ht="12.75" customHeight="1">
      <c r="O112" s="2"/>
    </row>
    <row r="113" spans="15:15" ht="12.75" customHeight="1">
      <c r="O113" s="2"/>
    </row>
    <row r="114" spans="15:15" ht="12.75" customHeight="1">
      <c r="O114" s="2"/>
    </row>
    <row r="115" spans="15:15" ht="12.75" customHeight="1">
      <c r="O115" s="2"/>
    </row>
    <row r="116" spans="15:15" ht="12.75" customHeight="1">
      <c r="O116" s="2"/>
    </row>
    <row r="117" spans="15:15" ht="12.75" customHeight="1">
      <c r="O117" s="2"/>
    </row>
    <row r="118" spans="15:15" ht="12.75" customHeight="1">
      <c r="O118" s="2"/>
    </row>
    <row r="119" spans="15:15" ht="12.75" customHeight="1">
      <c r="O119" s="2"/>
    </row>
    <row r="120" spans="15:15" ht="12.75" customHeight="1">
      <c r="O120" s="2"/>
    </row>
    <row r="121" spans="15:15" ht="12.75" customHeight="1">
      <c r="O121" s="2"/>
    </row>
    <row r="122" spans="15:15" ht="12.75" customHeight="1">
      <c r="O122" s="2"/>
    </row>
    <row r="123" spans="15:15" ht="12.75" customHeight="1">
      <c r="O123" s="2"/>
    </row>
    <row r="124" spans="15:15" ht="12.75" customHeight="1">
      <c r="O124" s="2"/>
    </row>
    <row r="125" spans="15:15" ht="12.75" customHeight="1">
      <c r="O125" s="2"/>
    </row>
    <row r="126" spans="15:15" ht="12.75" customHeight="1">
      <c r="O126" s="2"/>
    </row>
    <row r="127" spans="15:15" ht="12.75" customHeight="1">
      <c r="O127" s="2"/>
    </row>
    <row r="128" spans="15:15" ht="12.75" customHeight="1">
      <c r="O128" s="2"/>
    </row>
    <row r="129" spans="15:15" ht="12.75" customHeight="1">
      <c r="O129" s="2"/>
    </row>
    <row r="130" spans="15:15" ht="12.75" customHeight="1">
      <c r="O130" s="2"/>
    </row>
    <row r="131" spans="15:15" ht="12.75" customHeight="1">
      <c r="O131" s="2"/>
    </row>
    <row r="132" spans="15:15" ht="12.75" customHeight="1">
      <c r="O132" s="2"/>
    </row>
    <row r="133" spans="15:15" ht="12.75" customHeight="1">
      <c r="O133" s="2"/>
    </row>
    <row r="134" spans="15:15" ht="12.75" customHeight="1">
      <c r="O134" s="2"/>
    </row>
    <row r="135" spans="15:15" ht="12.75" customHeight="1">
      <c r="O135" s="2"/>
    </row>
    <row r="136" spans="15:15" ht="12.75" customHeight="1">
      <c r="O136" s="2"/>
    </row>
    <row r="137" spans="15:15" ht="12.75" customHeight="1">
      <c r="O137" s="2"/>
    </row>
    <row r="138" spans="15:15" ht="12.75" customHeight="1">
      <c r="O138" s="2"/>
    </row>
    <row r="139" spans="15:15" ht="12.75" customHeight="1">
      <c r="O139" s="2"/>
    </row>
    <row r="140" spans="15:15" ht="12.75" customHeight="1">
      <c r="O140" s="2"/>
    </row>
    <row r="141" spans="15:15" ht="12.75" customHeight="1">
      <c r="O141" s="2"/>
    </row>
    <row r="142" spans="15:15" ht="12.75" customHeight="1">
      <c r="O142" s="2"/>
    </row>
    <row r="143" spans="15:15" ht="12.75" customHeight="1">
      <c r="O143" s="2"/>
    </row>
    <row r="144" spans="15:15" ht="12.75" customHeight="1">
      <c r="O144" s="2"/>
    </row>
    <row r="145" spans="15:15" ht="12.75" customHeight="1">
      <c r="O145" s="2"/>
    </row>
    <row r="146" spans="15:15" ht="12.75" customHeight="1">
      <c r="O146" s="2"/>
    </row>
    <row r="147" spans="15:15" ht="12.75" customHeight="1">
      <c r="O147" s="2"/>
    </row>
    <row r="148" spans="15:15" ht="12.75" customHeight="1">
      <c r="O148" s="2"/>
    </row>
    <row r="149" spans="15:15" ht="12.75" customHeight="1">
      <c r="O149" s="2"/>
    </row>
    <row r="150" spans="15:15" ht="12.75" customHeight="1">
      <c r="O150" s="2"/>
    </row>
    <row r="151" spans="15:15" ht="12.75" customHeight="1">
      <c r="O151" s="2"/>
    </row>
    <row r="152" spans="15:15" ht="12.75" customHeight="1">
      <c r="O152" s="2"/>
    </row>
    <row r="153" spans="15:15" ht="12.75" customHeight="1">
      <c r="O153" s="2"/>
    </row>
    <row r="154" spans="15:15" ht="12.75" customHeight="1">
      <c r="O154" s="2"/>
    </row>
    <row r="155" spans="15:15" ht="12.75" customHeight="1">
      <c r="O155" s="2"/>
    </row>
    <row r="156" spans="15:15" ht="12.75" customHeight="1">
      <c r="O156" s="2"/>
    </row>
    <row r="157" spans="15:15" ht="12.75" customHeight="1">
      <c r="O157" s="2"/>
    </row>
    <row r="158" spans="15:15" ht="12.75" customHeight="1">
      <c r="O158" s="2"/>
    </row>
    <row r="159" spans="15:15" ht="12.75" customHeight="1">
      <c r="O159" s="2"/>
    </row>
    <row r="160" spans="15:15" ht="12.75" customHeight="1">
      <c r="O160" s="2"/>
    </row>
    <row r="161" spans="15:15" ht="12.75" customHeight="1">
      <c r="O161" s="2"/>
    </row>
    <row r="162" spans="15:15" ht="12.75" customHeight="1">
      <c r="O162" s="2"/>
    </row>
    <row r="163" spans="15:15" ht="12.75" customHeight="1">
      <c r="O163" s="2"/>
    </row>
    <row r="164" spans="15:15" ht="12.75" customHeight="1">
      <c r="O164" s="2"/>
    </row>
    <row r="165" spans="15:15" ht="12.75" customHeight="1">
      <c r="O165" s="2"/>
    </row>
    <row r="166" spans="15:15" ht="12.75" customHeight="1">
      <c r="O166" s="2"/>
    </row>
    <row r="167" spans="15:15" ht="12.75" customHeight="1">
      <c r="O167" s="2"/>
    </row>
    <row r="168" spans="15:15" ht="12.75" customHeight="1">
      <c r="O168" s="2"/>
    </row>
    <row r="169" spans="15:15" ht="12.75" customHeight="1">
      <c r="O169" s="2"/>
    </row>
    <row r="170" spans="15:15" ht="12.75" customHeight="1">
      <c r="O170" s="2"/>
    </row>
    <row r="171" spans="15:15" ht="12.75" customHeight="1">
      <c r="O171" s="2"/>
    </row>
    <row r="172" spans="15:15" ht="12.75" customHeight="1">
      <c r="O172" s="2"/>
    </row>
    <row r="173" spans="15:15" ht="12.75" customHeight="1">
      <c r="O173" s="2"/>
    </row>
    <row r="174" spans="15:15" ht="12.75" customHeight="1">
      <c r="O174" s="2"/>
    </row>
  </sheetData>
  <mergeCells count="33">
    <mergeCell ref="A47:C47"/>
    <mergeCell ref="B43:E43"/>
    <mergeCell ref="B44:E44"/>
    <mergeCell ref="B45:E45"/>
    <mergeCell ref="I43:K43"/>
    <mergeCell ref="I44:K44"/>
    <mergeCell ref="I45:K45"/>
    <mergeCell ref="B2:V2"/>
    <mergeCell ref="A4:V4"/>
    <mergeCell ref="E7:E11"/>
    <mergeCell ref="I7:I11"/>
    <mergeCell ref="J7:J11"/>
    <mergeCell ref="D7:D11"/>
    <mergeCell ref="R7:R11"/>
    <mergeCell ref="T7:T11"/>
    <mergeCell ref="U7:U11"/>
    <mergeCell ref="V7:V11"/>
    <mergeCell ref="C7:C11"/>
    <mergeCell ref="S8:S11"/>
    <mergeCell ref="F7:F11"/>
    <mergeCell ref="G7:G11"/>
    <mergeCell ref="H7:H11"/>
    <mergeCell ref="A12:B12"/>
    <mergeCell ref="A7:B11"/>
    <mergeCell ref="P7:P11"/>
    <mergeCell ref="Q7:Q11"/>
    <mergeCell ref="M9:M11"/>
    <mergeCell ref="N9:N11"/>
    <mergeCell ref="K7:L9"/>
    <mergeCell ref="L10:L11"/>
    <mergeCell ref="K10:K11"/>
    <mergeCell ref="M7:N8"/>
    <mergeCell ref="O7:O11"/>
  </mergeCells>
  <hyperlinks>
    <hyperlink ref="X1" location="Content!A1" display="Content" xr:uid="{E5491503-AD1B-457E-9AEE-C17DAFBD6024}"/>
    <hyperlink ref="X2" location="'P4 E2 - SFP - Asset'!A1" display="SFP-Asset" xr:uid="{667FC5F5-98DB-4E71-A480-268A43BA3DFB}"/>
    <hyperlink ref="X3" location="'P5 E2 - SFP - Liab, NW '!A1" display="SFP-Liab and NW" xr:uid="{3A8AAE96-7890-445E-A41C-84DFC9E69B55}"/>
    <hyperlink ref="X4" location="'P6 E3 - SCI'!A1" display="SCI" xr:uid="{59F7F2E4-0049-47AC-A15D-2DA627404D20}"/>
  </hyperlinks>
  <printOptions horizontalCentered="1"/>
  <pageMargins left="0.2" right="0.2" top="1.25" bottom="0.75" header="0.3" footer="0.3"/>
  <pageSetup paperSize="5" scale="64" fitToHeight="0"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33">
    <tabColor rgb="FFFF99CC"/>
    <pageSetUpPr fitToPage="1"/>
  </sheetPr>
  <dimension ref="A1:Y49"/>
  <sheetViews>
    <sheetView showGridLines="0" zoomScale="90" zoomScaleNormal="90" zoomScaleSheetLayoutView="75" zoomScalePageLayoutView="50" workbookViewId="0">
      <selection activeCell="C5" sqref="C5"/>
    </sheetView>
  </sheetViews>
  <sheetFormatPr defaultColWidth="9.140625" defaultRowHeight="12.75" customHeight="1"/>
  <cols>
    <col min="1" max="1" width="3" style="1" customWidth="1"/>
    <col min="2" max="2" width="3" style="11" customWidth="1"/>
    <col min="3" max="3" width="42.85546875" style="1" customWidth="1"/>
    <col min="4" max="7" width="17" style="1" customWidth="1"/>
    <col min="8" max="8" width="16.28515625" style="1" customWidth="1"/>
    <col min="9" max="9" width="14.85546875" style="23" customWidth="1"/>
    <col min="10" max="10" width="22.85546875" style="6" customWidth="1"/>
    <col min="11" max="11" width="23" style="6" customWidth="1"/>
    <col min="12" max="13" width="17.7109375" style="5" customWidth="1"/>
    <col min="14" max="14" width="19.28515625" style="2" customWidth="1"/>
    <col min="15" max="15" width="4.42578125" style="1" customWidth="1"/>
    <col min="16" max="16" width="21.5703125" style="1" bestFit="1" customWidth="1"/>
    <col min="17" max="17" width="9.140625" style="1" customWidth="1"/>
    <col min="18" max="18" width="11.5703125" style="1" bestFit="1" customWidth="1"/>
    <col min="19" max="16384" width="9.140625" style="1"/>
  </cols>
  <sheetData>
    <row r="1" spans="1:25" s="30" customFormat="1" ht="15.2" customHeight="1" thickTop="1" thickBot="1">
      <c r="B1" s="356"/>
      <c r="I1" s="267"/>
      <c r="J1" s="554"/>
      <c r="K1" s="554"/>
      <c r="L1" s="555"/>
      <c r="M1" s="555"/>
      <c r="N1" s="215"/>
      <c r="O1" s="143"/>
      <c r="P1" s="865" t="s">
        <v>263</v>
      </c>
    </row>
    <row r="2" spans="1:25" s="30" customFormat="1" ht="15.2" customHeight="1" thickTop="1" thickBot="1">
      <c r="B2" s="356"/>
      <c r="C2" s="1961" t="s">
        <v>594</v>
      </c>
      <c r="D2" s="1961"/>
      <c r="E2" s="1961"/>
      <c r="F2" s="1961"/>
      <c r="G2" s="1961"/>
      <c r="H2" s="1961"/>
      <c r="I2" s="1961"/>
      <c r="J2" s="1961"/>
      <c r="K2" s="1961"/>
      <c r="L2" s="1961"/>
      <c r="M2" s="1961"/>
      <c r="N2" s="1961"/>
      <c r="O2" s="63"/>
      <c r="P2" s="865" t="s">
        <v>2040</v>
      </c>
      <c r="Q2" s="63"/>
      <c r="R2" s="63"/>
      <c r="S2" s="63"/>
      <c r="T2" s="63"/>
      <c r="U2" s="63"/>
      <c r="V2" s="63"/>
      <c r="W2" s="63"/>
      <c r="X2" s="63"/>
      <c r="Y2" s="63"/>
    </row>
    <row r="3" spans="1:25" s="30" customFormat="1" ht="15.2" customHeight="1" thickTop="1" thickBot="1">
      <c r="B3" s="356"/>
      <c r="C3" s="31"/>
      <c r="D3" s="31"/>
      <c r="E3" s="31"/>
      <c r="F3" s="31"/>
      <c r="G3" s="31"/>
      <c r="H3" s="31"/>
      <c r="I3" s="31"/>
      <c r="J3" s="31"/>
      <c r="K3" s="31"/>
      <c r="L3" s="31"/>
      <c r="M3" s="31"/>
      <c r="N3" s="31"/>
      <c r="O3" s="63"/>
      <c r="P3" s="865" t="s">
        <v>2041</v>
      </c>
      <c r="Q3" s="63"/>
      <c r="R3" s="63"/>
      <c r="S3" s="63"/>
      <c r="T3" s="63"/>
      <c r="U3" s="63"/>
      <c r="V3" s="63"/>
      <c r="W3" s="63"/>
      <c r="X3" s="63"/>
      <c r="Y3" s="63"/>
    </row>
    <row r="4" spans="1:25" s="30" customFormat="1" ht="32.25" customHeight="1" thickTop="1" thickBot="1">
      <c r="A4" s="2010" t="s">
        <v>2453</v>
      </c>
      <c r="B4" s="1960"/>
      <c r="C4" s="1960"/>
      <c r="D4" s="1960"/>
      <c r="E4" s="1960"/>
      <c r="F4" s="1960"/>
      <c r="G4" s="1960"/>
      <c r="H4" s="1960"/>
      <c r="I4" s="1960"/>
      <c r="J4" s="1960"/>
      <c r="K4" s="1960"/>
      <c r="L4" s="1960"/>
      <c r="M4" s="1960"/>
      <c r="N4" s="1960"/>
      <c r="O4" s="63"/>
      <c r="P4" s="865" t="s">
        <v>2043</v>
      </c>
      <c r="Q4" s="63"/>
      <c r="R4" s="63"/>
      <c r="S4" s="63"/>
      <c r="T4" s="63"/>
      <c r="U4" s="63"/>
      <c r="V4" s="63"/>
      <c r="W4" s="63"/>
      <c r="X4" s="63"/>
    </row>
    <row r="5" spans="1:25" s="30" customFormat="1" ht="14.1" customHeight="1" thickTop="1">
      <c r="B5" s="356"/>
      <c r="I5" s="267"/>
      <c r="J5" s="554"/>
      <c r="K5" s="554"/>
      <c r="L5" s="555"/>
      <c r="M5" s="555"/>
      <c r="N5" s="215"/>
      <c r="P5" s="922"/>
    </row>
    <row r="6" spans="1:25" ht="14.1" customHeight="1" thickBot="1">
      <c r="I6" s="4"/>
      <c r="J6" s="567"/>
      <c r="K6" s="567"/>
      <c r="L6" s="537"/>
      <c r="M6" s="537"/>
      <c r="N6" s="217"/>
      <c r="P6" s="134"/>
    </row>
    <row r="7" spans="1:25" s="41" customFormat="1" ht="12.75" customHeight="1">
      <c r="A7" s="3112" t="s">
        <v>1304</v>
      </c>
      <c r="B7" s="3354"/>
      <c r="C7" s="3026"/>
      <c r="D7" s="2865" t="s">
        <v>2303</v>
      </c>
      <c r="E7" s="2865" t="s">
        <v>2303</v>
      </c>
      <c r="F7" s="2865" t="s">
        <v>2454</v>
      </c>
      <c r="G7" s="2865" t="s">
        <v>2105</v>
      </c>
      <c r="H7" s="2867" t="s">
        <v>2106</v>
      </c>
      <c r="I7" s="2866" t="s">
        <v>2455</v>
      </c>
      <c r="J7" s="3026" t="s">
        <v>2305</v>
      </c>
      <c r="K7" s="3026"/>
      <c r="L7" s="3355" t="s">
        <v>2456</v>
      </c>
      <c r="M7" s="3355" t="s">
        <v>2437</v>
      </c>
      <c r="N7" s="3356" t="s">
        <v>2306</v>
      </c>
    </row>
    <row r="8" spans="1:25" s="41" customFormat="1" ht="24.75" customHeight="1">
      <c r="A8" s="3357"/>
      <c r="B8" s="3358"/>
      <c r="C8" s="3038"/>
      <c r="D8" s="2093"/>
      <c r="E8" s="2093"/>
      <c r="F8" s="2093"/>
      <c r="G8" s="2093"/>
      <c r="H8" s="2092"/>
      <c r="I8" s="1998"/>
      <c r="J8" s="3359" t="s">
        <v>2308</v>
      </c>
      <c r="K8" s="3359" t="s">
        <v>2309</v>
      </c>
      <c r="L8" s="3360"/>
      <c r="M8" s="3360"/>
      <c r="N8" s="140" t="s">
        <v>2310</v>
      </c>
    </row>
    <row r="9" spans="1:25" ht="12.75" customHeight="1" thickBot="1">
      <c r="A9" s="3361" t="s">
        <v>1534</v>
      </c>
      <c r="B9" s="3362"/>
      <c r="C9" s="3363"/>
      <c r="D9" s="3364" t="s">
        <v>1535</v>
      </c>
      <c r="E9" s="3364" t="s">
        <v>1682</v>
      </c>
      <c r="F9" s="3364" t="s">
        <v>1539</v>
      </c>
      <c r="G9" s="3364" t="s">
        <v>1540</v>
      </c>
      <c r="H9" s="3365" t="s">
        <v>1541</v>
      </c>
      <c r="I9" s="3366" t="s">
        <v>1542</v>
      </c>
      <c r="J9" s="3367" t="s">
        <v>1543</v>
      </c>
      <c r="K9" s="3367" t="s">
        <v>1544</v>
      </c>
      <c r="L9" s="3368" t="s">
        <v>1545</v>
      </c>
      <c r="M9" s="3368" t="s">
        <v>1546</v>
      </c>
      <c r="N9" s="3050" t="s">
        <v>1547</v>
      </c>
    </row>
    <row r="10" spans="1:25" ht="12.75" customHeight="1">
      <c r="A10" s="1237"/>
      <c r="B10" s="2885"/>
      <c r="C10" s="1238"/>
      <c r="D10" s="2886"/>
      <c r="E10" s="2886"/>
      <c r="F10" s="2886"/>
      <c r="G10" s="2886"/>
      <c r="H10" s="3218"/>
      <c r="I10" s="3219"/>
      <c r="J10" s="3220"/>
      <c r="K10" s="3220"/>
      <c r="L10" s="3218"/>
      <c r="M10" s="3218"/>
      <c r="N10" s="3221"/>
    </row>
    <row r="11" spans="1:25" ht="12.75" customHeight="1">
      <c r="A11" s="268" t="s">
        <v>532</v>
      </c>
      <c r="B11" s="406" t="s">
        <v>2311</v>
      </c>
      <c r="C11" s="361"/>
      <c r="D11" s="2889"/>
      <c r="E11" s="2889"/>
      <c r="F11" s="2889"/>
      <c r="G11" s="2889"/>
      <c r="H11" s="3224"/>
      <c r="I11" s="3222"/>
      <c r="J11" s="3225"/>
      <c r="K11" s="3225"/>
      <c r="L11" s="3182"/>
      <c r="M11" s="3182"/>
      <c r="N11" s="2972"/>
    </row>
    <row r="12" spans="1:25" ht="12.75" customHeight="1">
      <c r="A12" s="268"/>
      <c r="B12" s="517" t="s">
        <v>534</v>
      </c>
      <c r="C12" s="561"/>
      <c r="D12" s="3230"/>
      <c r="E12" s="3230"/>
      <c r="F12" s="3230"/>
      <c r="G12" s="3230"/>
      <c r="H12" s="3224"/>
      <c r="I12" s="3222"/>
      <c r="J12" s="3225"/>
      <c r="K12" s="3225"/>
      <c r="L12" s="3182"/>
      <c r="M12" s="3182"/>
      <c r="N12" s="2972"/>
    </row>
    <row r="13" spans="1:25" ht="12.75" customHeight="1">
      <c r="A13" s="268"/>
      <c r="B13" s="517" t="s">
        <v>536</v>
      </c>
      <c r="C13" s="561"/>
      <c r="D13" s="3230"/>
      <c r="E13" s="3230"/>
      <c r="F13" s="3230"/>
      <c r="G13" s="3230"/>
      <c r="H13" s="3224"/>
      <c r="I13" s="3222"/>
      <c r="J13" s="3225"/>
      <c r="K13" s="3225"/>
      <c r="L13" s="3182"/>
      <c r="M13" s="3182"/>
      <c r="N13" s="2972"/>
    </row>
    <row r="14" spans="1:25" ht="12.75" customHeight="1" thickBot="1">
      <c r="A14" s="268"/>
      <c r="B14" s="517" t="s">
        <v>538</v>
      </c>
      <c r="C14" s="561"/>
      <c r="D14" s="3230"/>
      <c r="E14" s="3230"/>
      <c r="F14" s="3230"/>
      <c r="G14" s="3230"/>
      <c r="H14" s="3224"/>
      <c r="I14" s="3222"/>
      <c r="J14" s="3369"/>
      <c r="K14" s="3369"/>
      <c r="L14" s="3235"/>
      <c r="M14" s="3235"/>
      <c r="N14" s="2980"/>
    </row>
    <row r="15" spans="1:25" s="3" customFormat="1" ht="12.75" customHeight="1">
      <c r="A15" s="485"/>
      <c r="B15" s="406" t="s">
        <v>2457</v>
      </c>
      <c r="C15" s="665"/>
      <c r="D15" s="3370"/>
      <c r="E15" s="3370"/>
      <c r="F15" s="3370"/>
      <c r="G15" s="3370"/>
      <c r="H15" s="3197"/>
      <c r="I15" s="3236"/>
      <c r="J15" s="3371"/>
      <c r="K15" s="3371"/>
      <c r="L15" s="3228"/>
      <c r="M15" s="3228"/>
      <c r="N15" s="3229"/>
    </row>
    <row r="16" spans="1:25" ht="12.75" customHeight="1">
      <c r="A16" s="268"/>
      <c r="B16" s="335"/>
      <c r="C16" s="561"/>
      <c r="D16" s="3230"/>
      <c r="E16" s="3230"/>
      <c r="F16" s="3230"/>
      <c r="G16" s="3230"/>
      <c r="H16" s="3182"/>
      <c r="I16" s="3222"/>
      <c r="J16" s="3260"/>
      <c r="K16" s="3260"/>
      <c r="L16" s="3231"/>
      <c r="M16" s="3231"/>
      <c r="N16" s="2993"/>
    </row>
    <row r="17" spans="1:14" ht="12.75" customHeight="1">
      <c r="A17" s="268" t="s">
        <v>597</v>
      </c>
      <c r="B17" s="406" t="s">
        <v>2458</v>
      </c>
      <c r="C17" s="361"/>
      <c r="D17" s="2889"/>
      <c r="E17" s="2889"/>
      <c r="F17" s="2889"/>
      <c r="G17" s="2889"/>
      <c r="H17" s="3182"/>
      <c r="I17" s="3222"/>
      <c r="J17" s="3223"/>
      <c r="K17" s="3223"/>
      <c r="L17" s="3182"/>
      <c r="M17" s="3182"/>
      <c r="N17" s="2972"/>
    </row>
    <row r="18" spans="1:14" ht="12.75" customHeight="1">
      <c r="A18" s="268"/>
      <c r="B18" s="517" t="s">
        <v>534</v>
      </c>
      <c r="C18" s="561"/>
      <c r="D18" s="3230"/>
      <c r="E18" s="3230"/>
      <c r="F18" s="3230"/>
      <c r="G18" s="3230"/>
      <c r="H18" s="3224"/>
      <c r="I18" s="3222"/>
      <c r="J18" s="3225"/>
      <c r="K18" s="3225"/>
      <c r="L18" s="3182"/>
      <c r="M18" s="3182"/>
      <c r="N18" s="2972"/>
    </row>
    <row r="19" spans="1:14" ht="12.75" customHeight="1">
      <c r="A19" s="268"/>
      <c r="B19" s="517" t="s">
        <v>536</v>
      </c>
      <c r="C19" s="561"/>
      <c r="D19" s="3230"/>
      <c r="E19" s="3230"/>
      <c r="F19" s="3230"/>
      <c r="G19" s="3230"/>
      <c r="H19" s="3224"/>
      <c r="I19" s="3222"/>
      <c r="J19" s="3225"/>
      <c r="K19" s="3225"/>
      <c r="L19" s="3182"/>
      <c r="M19" s="3182"/>
      <c r="N19" s="2972"/>
    </row>
    <row r="20" spans="1:14" ht="12.75" customHeight="1" thickBot="1">
      <c r="A20" s="268"/>
      <c r="B20" s="517" t="s">
        <v>538</v>
      </c>
      <c r="C20" s="561"/>
      <c r="D20" s="3230"/>
      <c r="E20" s="3230"/>
      <c r="F20" s="3230"/>
      <c r="G20" s="3230"/>
      <c r="H20" s="3224"/>
      <c r="I20" s="3222"/>
      <c r="J20" s="3225"/>
      <c r="K20" s="3225"/>
      <c r="L20" s="3182"/>
      <c r="M20" s="3182"/>
      <c r="N20" s="2972"/>
    </row>
    <row r="21" spans="1:14" s="3" customFormat="1" ht="12.75" customHeight="1">
      <c r="A21" s="485"/>
      <c r="B21" s="406" t="s">
        <v>2459</v>
      </c>
      <c r="C21" s="665"/>
      <c r="D21" s="3370"/>
      <c r="E21" s="3370"/>
      <c r="F21" s="3370"/>
      <c r="G21" s="3370"/>
      <c r="H21" s="3197"/>
      <c r="I21" s="3236"/>
      <c r="J21" s="3371"/>
      <c r="K21" s="3371"/>
      <c r="L21" s="3228"/>
      <c r="M21" s="3228"/>
      <c r="N21" s="3229"/>
    </row>
    <row r="22" spans="1:14" ht="12.75" customHeight="1">
      <c r="A22" s="268"/>
      <c r="B22" s="335"/>
      <c r="C22" s="361"/>
      <c r="D22" s="2889"/>
      <c r="E22" s="2889"/>
      <c r="F22" s="2889"/>
      <c r="G22" s="2889"/>
      <c r="H22" s="3182"/>
      <c r="I22" s="3222"/>
      <c r="J22" s="3223"/>
      <c r="K22" s="3223"/>
      <c r="L22" s="3182"/>
      <c r="M22" s="3182"/>
      <c r="N22" s="2972"/>
    </row>
    <row r="23" spans="1:14" ht="12.75" customHeight="1">
      <c r="A23" s="268" t="s">
        <v>2127</v>
      </c>
      <c r="B23" s="406" t="s">
        <v>2313</v>
      </c>
      <c r="C23" s="361"/>
      <c r="D23" s="2889"/>
      <c r="E23" s="2889"/>
      <c r="F23" s="2889"/>
      <c r="G23" s="2889"/>
      <c r="H23" s="3182"/>
      <c r="I23" s="3222"/>
      <c r="J23" s="3223"/>
      <c r="K23" s="3223"/>
      <c r="L23" s="3182"/>
      <c r="M23" s="3182"/>
      <c r="N23" s="2972"/>
    </row>
    <row r="24" spans="1:14" ht="12.75" customHeight="1">
      <c r="A24" s="268"/>
      <c r="B24" s="517" t="s">
        <v>534</v>
      </c>
      <c r="C24" s="561"/>
      <c r="D24" s="3230"/>
      <c r="E24" s="3230"/>
      <c r="F24" s="3230"/>
      <c r="G24" s="3230"/>
      <c r="H24" s="3224"/>
      <c r="I24" s="3222"/>
      <c r="J24" s="3225"/>
      <c r="K24" s="3225"/>
      <c r="L24" s="3182"/>
      <c r="M24" s="3182"/>
      <c r="N24" s="2972"/>
    </row>
    <row r="25" spans="1:14" ht="12.75" customHeight="1">
      <c r="A25" s="268"/>
      <c r="B25" s="517" t="s">
        <v>536</v>
      </c>
      <c r="C25" s="561"/>
      <c r="D25" s="3230"/>
      <c r="E25" s="3230"/>
      <c r="F25" s="3230"/>
      <c r="G25" s="3230"/>
      <c r="H25" s="3224"/>
      <c r="I25" s="3222"/>
      <c r="J25" s="3225"/>
      <c r="K25" s="3225"/>
      <c r="L25" s="3182"/>
      <c r="M25" s="3182"/>
      <c r="N25" s="2972"/>
    </row>
    <row r="26" spans="1:14" ht="12.75" customHeight="1" thickBot="1">
      <c r="A26" s="268"/>
      <c r="B26" s="517" t="s">
        <v>538</v>
      </c>
      <c r="C26" s="561"/>
      <c r="D26" s="3230"/>
      <c r="E26" s="3230"/>
      <c r="F26" s="3230"/>
      <c r="G26" s="3230"/>
      <c r="H26" s="3224"/>
      <c r="I26" s="3222"/>
      <c r="J26" s="3225"/>
      <c r="K26" s="3225"/>
      <c r="L26" s="3182"/>
      <c r="M26" s="3182"/>
      <c r="N26" s="2972"/>
    </row>
    <row r="27" spans="1:14" s="3" customFormat="1" ht="12.75" customHeight="1">
      <c r="A27" s="485"/>
      <c r="B27" s="406" t="s">
        <v>2460</v>
      </c>
      <c r="C27" s="665"/>
      <c r="D27" s="3370"/>
      <c r="E27" s="3370"/>
      <c r="F27" s="3370"/>
      <c r="G27" s="3370"/>
      <c r="H27" s="3197"/>
      <c r="I27" s="3236"/>
      <c r="J27" s="3371"/>
      <c r="K27" s="3371"/>
      <c r="L27" s="3228"/>
      <c r="M27" s="3228"/>
      <c r="N27" s="3229"/>
    </row>
    <row r="28" spans="1:14" ht="12.75" customHeight="1">
      <c r="A28" s="268"/>
      <c r="B28" s="335"/>
      <c r="C28" s="561"/>
      <c r="D28" s="3230"/>
      <c r="E28" s="3230"/>
      <c r="F28" s="3230"/>
      <c r="G28" s="3230"/>
      <c r="H28" s="3182"/>
      <c r="I28" s="3222"/>
      <c r="J28" s="3223"/>
      <c r="K28" s="3223"/>
      <c r="L28" s="3182"/>
      <c r="M28" s="3182"/>
      <c r="N28" s="2972"/>
    </row>
    <row r="29" spans="1:14" ht="12.75" customHeight="1">
      <c r="A29" s="268"/>
      <c r="B29" s="335"/>
      <c r="C29" s="361"/>
      <c r="D29" s="2889"/>
      <c r="E29" s="2889"/>
      <c r="F29" s="2889"/>
      <c r="G29" s="2889"/>
      <c r="H29" s="3182"/>
      <c r="I29" s="3222"/>
      <c r="J29" s="3223"/>
      <c r="K29" s="3223"/>
      <c r="L29" s="3182"/>
      <c r="M29" s="3182"/>
      <c r="N29" s="2972"/>
    </row>
    <row r="30" spans="1:14" ht="12.75" customHeight="1">
      <c r="A30" s="268" t="s">
        <v>2128</v>
      </c>
      <c r="B30" s="406" t="s">
        <v>2072</v>
      </c>
      <c r="C30" s="361"/>
      <c r="D30" s="2889"/>
      <c r="E30" s="2889"/>
      <c r="F30" s="2889"/>
      <c r="G30" s="2889"/>
      <c r="H30" s="3182"/>
      <c r="I30" s="3222"/>
      <c r="J30" s="3223"/>
      <c r="K30" s="3223"/>
      <c r="L30" s="3182"/>
      <c r="M30" s="3182"/>
      <c r="N30" s="2972"/>
    </row>
    <row r="31" spans="1:14" ht="12.75" customHeight="1">
      <c r="A31" s="268"/>
      <c r="B31" s="406"/>
      <c r="C31" s="361"/>
      <c r="D31" s="2889"/>
      <c r="E31" s="2889"/>
      <c r="F31" s="2889"/>
      <c r="G31" s="2889"/>
      <c r="H31" s="3182"/>
      <c r="I31" s="3222"/>
      <c r="J31" s="3223"/>
      <c r="K31" s="3223"/>
      <c r="L31" s="3182"/>
      <c r="M31" s="3182"/>
      <c r="N31" s="2972"/>
    </row>
    <row r="32" spans="1:14" ht="12.75" customHeight="1">
      <c r="A32" s="268"/>
      <c r="B32" s="406" t="s">
        <v>2314</v>
      </c>
      <c r="C32" s="361"/>
      <c r="D32" s="2889"/>
      <c r="E32" s="2889"/>
      <c r="F32" s="2889"/>
      <c r="G32" s="2889"/>
      <c r="H32" s="3182"/>
      <c r="I32" s="3222"/>
      <c r="J32" s="3223"/>
      <c r="K32" s="3223"/>
      <c r="L32" s="3182"/>
      <c r="M32" s="3182"/>
      <c r="N32" s="2972"/>
    </row>
    <row r="33" spans="1:14" ht="12.75" customHeight="1">
      <c r="A33" s="268"/>
      <c r="B33" s="517" t="s">
        <v>534</v>
      </c>
      <c r="C33" s="561"/>
      <c r="D33" s="3230"/>
      <c r="E33" s="3230"/>
      <c r="F33" s="3230"/>
      <c r="G33" s="3230"/>
      <c r="H33" s="3224"/>
      <c r="I33" s="3222"/>
      <c r="J33" s="3225"/>
      <c r="K33" s="3225"/>
      <c r="L33" s="3182"/>
      <c r="M33" s="3182"/>
      <c r="N33" s="2972"/>
    </row>
    <row r="34" spans="1:14" ht="12.75" customHeight="1">
      <c r="A34" s="268"/>
      <c r="B34" s="517" t="s">
        <v>536</v>
      </c>
      <c r="C34" s="561"/>
      <c r="D34" s="3230"/>
      <c r="E34" s="3230"/>
      <c r="F34" s="3230"/>
      <c r="G34" s="3230"/>
      <c r="H34" s="3224"/>
      <c r="I34" s="3222"/>
      <c r="J34" s="3225"/>
      <c r="K34" s="3225"/>
      <c r="L34" s="3182"/>
      <c r="M34" s="3182"/>
      <c r="N34" s="2972"/>
    </row>
    <row r="35" spans="1:14" ht="12.75" customHeight="1" thickBot="1">
      <c r="A35" s="268"/>
      <c r="B35" s="517" t="s">
        <v>538</v>
      </c>
      <c r="C35" s="561"/>
      <c r="D35" s="3230"/>
      <c r="E35" s="3230"/>
      <c r="F35" s="3230"/>
      <c r="G35" s="3230"/>
      <c r="H35" s="3224"/>
      <c r="I35" s="3222"/>
      <c r="J35" s="3225"/>
      <c r="K35" s="3225"/>
      <c r="L35" s="3182"/>
      <c r="M35" s="3182"/>
      <c r="N35" s="2972"/>
    </row>
    <row r="36" spans="1:14" s="3" customFormat="1" ht="12.75" customHeight="1">
      <c r="A36" s="485"/>
      <c r="B36" s="406" t="s">
        <v>1424</v>
      </c>
      <c r="C36" s="665"/>
      <c r="D36" s="3370"/>
      <c r="E36" s="3370"/>
      <c r="F36" s="3370"/>
      <c r="G36" s="3370"/>
      <c r="H36" s="3197"/>
      <c r="I36" s="3236"/>
      <c r="J36" s="3371"/>
      <c r="K36" s="3371"/>
      <c r="L36" s="3228"/>
      <c r="M36" s="3228"/>
      <c r="N36" s="3229"/>
    </row>
    <row r="37" spans="1:14" ht="12.75" customHeight="1">
      <c r="A37" s="268"/>
      <c r="B37" s="406"/>
      <c r="C37" s="361"/>
      <c r="D37" s="2889"/>
      <c r="E37" s="2889"/>
      <c r="F37" s="2889"/>
      <c r="G37" s="2889"/>
      <c r="H37" s="3182"/>
      <c r="I37" s="3222"/>
      <c r="J37" s="3223"/>
      <c r="K37" s="3223"/>
      <c r="L37" s="3182"/>
      <c r="M37" s="3182"/>
      <c r="N37" s="2972"/>
    </row>
    <row r="38" spans="1:14" ht="12.75" customHeight="1">
      <c r="A38" s="268"/>
      <c r="B38" s="406" t="s">
        <v>2315</v>
      </c>
      <c r="C38" s="361"/>
      <c r="D38" s="2889"/>
      <c r="E38" s="2889"/>
      <c r="F38" s="2889"/>
      <c r="G38" s="2889"/>
      <c r="H38" s="3182"/>
      <c r="I38" s="3222"/>
      <c r="J38" s="3223"/>
      <c r="K38" s="3223"/>
      <c r="L38" s="3182"/>
      <c r="M38" s="3182"/>
      <c r="N38" s="2972"/>
    </row>
    <row r="39" spans="1:14" ht="12.75" customHeight="1">
      <c r="A39" s="268"/>
      <c r="B39" s="517" t="s">
        <v>534</v>
      </c>
      <c r="C39" s="561"/>
      <c r="D39" s="3230"/>
      <c r="E39" s="3230"/>
      <c r="F39" s="3230"/>
      <c r="G39" s="3230"/>
      <c r="H39" s="3224"/>
      <c r="I39" s="3222"/>
      <c r="J39" s="3225"/>
      <c r="K39" s="3225"/>
      <c r="L39" s="3182"/>
      <c r="M39" s="3182"/>
      <c r="N39" s="2972"/>
    </row>
    <row r="40" spans="1:14" ht="12.75" customHeight="1">
      <c r="A40" s="268"/>
      <c r="B40" s="517" t="s">
        <v>536</v>
      </c>
      <c r="C40" s="561"/>
      <c r="D40" s="3230"/>
      <c r="E40" s="3230"/>
      <c r="F40" s="3230"/>
      <c r="G40" s="3230"/>
      <c r="H40" s="3224"/>
      <c r="I40" s="3222"/>
      <c r="J40" s="3225"/>
      <c r="K40" s="3225"/>
      <c r="L40" s="3182"/>
      <c r="M40" s="3182"/>
      <c r="N40" s="2972"/>
    </row>
    <row r="41" spans="1:14" ht="12.75" customHeight="1" thickBot="1">
      <c r="A41" s="268"/>
      <c r="B41" s="517" t="s">
        <v>538</v>
      </c>
      <c r="C41" s="561"/>
      <c r="D41" s="3230"/>
      <c r="E41" s="3230"/>
      <c r="F41" s="3230"/>
      <c r="G41" s="3230"/>
      <c r="H41" s="3224"/>
      <c r="I41" s="3222"/>
      <c r="J41" s="3225"/>
      <c r="K41" s="3225"/>
      <c r="L41" s="3182"/>
      <c r="M41" s="3182"/>
      <c r="N41" s="2972"/>
    </row>
    <row r="42" spans="1:14" s="3" customFormat="1" ht="12.75" customHeight="1">
      <c r="A42" s="485"/>
      <c r="B42" s="406" t="s">
        <v>1424</v>
      </c>
      <c r="C42" s="665"/>
      <c r="D42" s="3370"/>
      <c r="E42" s="3370"/>
      <c r="F42" s="3370"/>
      <c r="G42" s="3370"/>
      <c r="H42" s="3197"/>
      <c r="I42" s="3236"/>
      <c r="J42" s="3371"/>
      <c r="K42" s="3371"/>
      <c r="L42" s="3228"/>
      <c r="M42" s="3228"/>
      <c r="N42" s="3229"/>
    </row>
    <row r="43" spans="1:14" s="3" customFormat="1" ht="12.75" customHeight="1" thickBot="1">
      <c r="A43" s="485"/>
      <c r="B43" s="406"/>
      <c r="C43" s="665"/>
      <c r="D43" s="3370"/>
      <c r="E43" s="3370"/>
      <c r="F43" s="3370"/>
      <c r="G43" s="3370"/>
      <c r="H43" s="3197"/>
      <c r="I43" s="3236"/>
      <c r="J43" s="3233"/>
      <c r="K43" s="3233"/>
      <c r="L43" s="3197"/>
      <c r="M43" s="3197"/>
      <c r="N43" s="3234"/>
    </row>
    <row r="44" spans="1:14" s="3" customFormat="1" ht="12.75" customHeight="1" thickBot="1">
      <c r="A44" s="703" t="s">
        <v>2461</v>
      </c>
      <c r="B44" s="704"/>
      <c r="C44" s="705"/>
      <c r="D44" s="706"/>
      <c r="E44" s="706"/>
      <c r="F44" s="706"/>
      <c r="G44" s="706"/>
      <c r="H44" s="707"/>
      <c r="I44" s="708"/>
      <c r="J44" s="3372"/>
      <c r="K44" s="3372"/>
      <c r="L44" s="3373"/>
      <c r="M44" s="3373"/>
      <c r="N44" s="3374"/>
    </row>
    <row r="46" spans="1:14" ht="12.75" customHeight="1">
      <c r="A46" s="2101" t="s">
        <v>2084</v>
      </c>
      <c r="B46" s="2101"/>
      <c r="C46" s="2101"/>
      <c r="J46" s="567"/>
      <c r="K46" s="567"/>
      <c r="L46" s="537"/>
      <c r="M46" s="537"/>
      <c r="N46" s="217"/>
    </row>
    <row r="47" spans="1:14" ht="12.75" customHeight="1">
      <c r="A47" s="168">
        <v>1</v>
      </c>
      <c r="B47" s="1301" t="s">
        <v>2226</v>
      </c>
      <c r="C47" s="1357"/>
      <c r="J47" s="567"/>
      <c r="K47" s="567"/>
      <c r="L47" s="537"/>
      <c r="M47" s="537"/>
      <c r="N47" s="217"/>
    </row>
    <row r="48" spans="1:14" ht="12.75" customHeight="1">
      <c r="A48" s="1">
        <v>2</v>
      </c>
      <c r="B48" s="1" t="s">
        <v>2321</v>
      </c>
      <c r="J48" s="567"/>
      <c r="K48" s="567"/>
      <c r="L48" s="537"/>
      <c r="M48" s="537"/>
      <c r="N48" s="217"/>
    </row>
    <row r="49" spans="1:14" ht="12.75" customHeight="1">
      <c r="A49" s="1">
        <v>3</v>
      </c>
      <c r="B49" s="11" t="s">
        <v>2088</v>
      </c>
      <c r="J49" s="567"/>
      <c r="K49" s="567"/>
      <c r="L49" s="537"/>
      <c r="M49" s="537"/>
      <c r="N49" s="217"/>
    </row>
  </sheetData>
  <mergeCells count="14">
    <mergeCell ref="A46:C46"/>
    <mergeCell ref="A9:C9"/>
    <mergeCell ref="C2:N2"/>
    <mergeCell ref="J7:K7"/>
    <mergeCell ref="L7:L8"/>
    <mergeCell ref="A7:C8"/>
    <mergeCell ref="H7:H8"/>
    <mergeCell ref="I7:I8"/>
    <mergeCell ref="A4:N4"/>
    <mergeCell ref="D7:D8"/>
    <mergeCell ref="M7:M8"/>
    <mergeCell ref="E7:E8"/>
    <mergeCell ref="F7:F8"/>
    <mergeCell ref="G7:G8"/>
  </mergeCells>
  <hyperlinks>
    <hyperlink ref="P1" location="Content!A1" display="Content" xr:uid="{D9C90668-6093-4100-9DC6-E8B0BE64A9C0}"/>
    <hyperlink ref="P2" location="'P4 E2 - SFP - Asset'!A1" display="SFP-Asset" xr:uid="{A669F96D-3E04-4EA4-8BC3-077696F6B7CF}"/>
    <hyperlink ref="P3" location="'P5 E2 - SFP - Liab, NW '!A1" display="SFP-Liab and NW" xr:uid="{8D3AEE86-B9E4-4E24-9A11-8B74CF57F4A0}"/>
    <hyperlink ref="P4" location="'P6 E3 - SCI'!A1" display="SCI" xr:uid="{75318B47-35AC-43C9-9C8A-9E2E938C9880}"/>
  </hyperlinks>
  <printOptions horizontalCentered="1"/>
  <pageMargins left="0.2" right="0.2" top="1.25" bottom="0.75" header="0.3" footer="0.3"/>
  <pageSetup paperSize="5" scale="69" fitToHeight="0"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9">
    <tabColor rgb="FFFF99CC"/>
    <pageSetUpPr fitToPage="1"/>
  </sheetPr>
  <dimension ref="A1:L51"/>
  <sheetViews>
    <sheetView showGridLines="0" topLeftCell="E1" zoomScale="90" zoomScaleNormal="90" zoomScaleSheetLayoutView="75" zoomScalePageLayoutView="50" workbookViewId="0">
      <selection activeCell="L2" sqref="L2"/>
    </sheetView>
  </sheetViews>
  <sheetFormatPr defaultColWidth="9.140625" defaultRowHeight="12.75" customHeight="1"/>
  <cols>
    <col min="1" max="1" width="2.7109375" style="1131" customWidth="1"/>
    <col min="2" max="2" width="4" style="1131" customWidth="1"/>
    <col min="3" max="3" width="6.7109375" style="1131" customWidth="1"/>
    <col min="4" max="4" width="45.7109375" style="134" customWidth="1"/>
    <col min="5" max="10" width="18.140625" style="134" customWidth="1"/>
    <col min="11" max="11" width="2.7109375" style="134" customWidth="1"/>
    <col min="12" max="12" width="20.7109375" style="134" bestFit="1" customWidth="1"/>
    <col min="13" max="16384" width="9.140625" style="134"/>
  </cols>
  <sheetData>
    <row r="1" spans="1:12" s="30" customFormat="1" ht="15.2" customHeight="1" thickTop="1" thickBot="1">
      <c r="A1" s="3375"/>
      <c r="B1" s="3375"/>
      <c r="C1" s="3375"/>
      <c r="D1" s="3375"/>
      <c r="E1" s="3375"/>
      <c r="F1" s="3375"/>
      <c r="G1" s="3375"/>
      <c r="H1" s="3375"/>
      <c r="I1" s="3375"/>
      <c r="J1" s="3375"/>
      <c r="K1" s="143"/>
      <c r="L1" s="865" t="s">
        <v>263</v>
      </c>
    </row>
    <row r="2" spans="1:12" s="63" customFormat="1" ht="15.2" customHeight="1" thickTop="1" thickBot="1">
      <c r="A2" s="1961" t="s">
        <v>594</v>
      </c>
      <c r="B2" s="1961"/>
      <c r="C2" s="1961"/>
      <c r="D2" s="1961"/>
      <c r="E2" s="1961"/>
      <c r="F2" s="1961"/>
      <c r="G2" s="1961"/>
      <c r="H2" s="1961"/>
      <c r="I2" s="1961"/>
      <c r="J2" s="1961"/>
      <c r="L2" s="865" t="s">
        <v>2040</v>
      </c>
    </row>
    <row r="3" spans="1:12" s="63" customFormat="1" ht="15.2" customHeight="1" thickTop="1" thickBot="1">
      <c r="A3" s="1961"/>
      <c r="B3" s="1961"/>
      <c r="C3" s="1961"/>
      <c r="D3" s="1961"/>
      <c r="E3" s="1961"/>
      <c r="F3" s="1961"/>
      <c r="G3" s="1961"/>
      <c r="H3" s="1961"/>
      <c r="I3" s="1961"/>
      <c r="J3" s="1961"/>
      <c r="K3" s="31"/>
      <c r="L3" s="865" t="s">
        <v>2041</v>
      </c>
    </row>
    <row r="4" spans="1:12" s="63" customFormat="1" ht="15.2" customHeight="1" thickTop="1" thickBot="1">
      <c r="A4" s="1960" t="s">
        <v>2462</v>
      </c>
      <c r="B4" s="1960"/>
      <c r="C4" s="1960"/>
      <c r="D4" s="1960"/>
      <c r="E4" s="1960"/>
      <c r="F4" s="1960"/>
      <c r="G4" s="1960"/>
      <c r="H4" s="1960"/>
      <c r="I4" s="1960"/>
      <c r="J4" s="1960"/>
      <c r="K4" s="31"/>
      <c r="L4" s="865" t="s">
        <v>2043</v>
      </c>
    </row>
    <row r="5" spans="1:12" s="63" customFormat="1" ht="14.1" customHeight="1" thickTop="1">
      <c r="A5" s="2371"/>
      <c r="B5" s="2371"/>
      <c r="C5" s="2371"/>
      <c r="D5" s="2371"/>
      <c r="E5" s="2371"/>
      <c r="F5" s="2371"/>
      <c r="G5" s="2371"/>
      <c r="H5" s="2371"/>
      <c r="I5" s="2371"/>
      <c r="J5" s="2371"/>
      <c r="L5" s="922"/>
    </row>
    <row r="6" spans="1:12" s="3" customFormat="1" ht="14.1" customHeight="1" thickBot="1">
      <c r="A6" s="3376"/>
      <c r="B6" s="3376"/>
      <c r="C6" s="3376"/>
      <c r="D6" s="3376"/>
      <c r="E6" s="3376"/>
      <c r="F6" s="3376"/>
      <c r="G6" s="3376"/>
      <c r="H6" s="3376"/>
      <c r="I6" s="3376"/>
      <c r="J6" s="3376"/>
      <c r="L6" s="134"/>
    </row>
    <row r="7" spans="1:12" s="1" customFormat="1" ht="12.75" customHeight="1">
      <c r="A7" s="2504" t="s">
        <v>2463</v>
      </c>
      <c r="B7" s="3289"/>
      <c r="C7" s="3289"/>
      <c r="D7" s="3113"/>
      <c r="E7" s="3316" t="s">
        <v>2464</v>
      </c>
      <c r="F7" s="3316"/>
      <c r="G7" s="3316"/>
      <c r="H7" s="3316"/>
      <c r="I7" s="3316"/>
      <c r="J7" s="3301" t="s">
        <v>2465</v>
      </c>
    </row>
    <row r="8" spans="1:12" s="1" customFormat="1" ht="12.75" customHeight="1">
      <c r="A8" s="3204"/>
      <c r="B8" s="3377"/>
      <c r="C8" s="3377"/>
      <c r="D8" s="3114"/>
      <c r="E8" s="3038" t="s">
        <v>2466</v>
      </c>
      <c r="F8" s="3038" t="s">
        <v>2467</v>
      </c>
      <c r="G8" s="3038" t="s">
        <v>2468</v>
      </c>
      <c r="H8" s="3038" t="s">
        <v>2356</v>
      </c>
      <c r="I8" s="3378"/>
      <c r="J8" s="3379"/>
      <c r="K8" s="4"/>
      <c r="L8" s="2"/>
    </row>
    <row r="9" spans="1:12" s="1" customFormat="1" ht="12.75" customHeight="1">
      <c r="A9" s="3204"/>
      <c r="B9" s="3377"/>
      <c r="C9" s="3377"/>
      <c r="D9" s="3114"/>
      <c r="E9" s="1998"/>
      <c r="F9" s="1998"/>
      <c r="G9" s="1998"/>
      <c r="H9" s="1998"/>
      <c r="I9" s="96" t="s">
        <v>2469</v>
      </c>
      <c r="J9" s="3379"/>
      <c r="L9" s="2"/>
    </row>
    <row r="10" spans="1:12" s="1" customFormat="1" ht="12.75" customHeight="1">
      <c r="A10" s="3204"/>
      <c r="B10" s="3377"/>
      <c r="C10" s="3377"/>
      <c r="D10" s="3114"/>
      <c r="E10" s="2589"/>
      <c r="F10" s="2589"/>
      <c r="G10" s="2589"/>
      <c r="H10" s="2589"/>
      <c r="I10" s="3380"/>
      <c r="J10" s="3379"/>
      <c r="L10" s="2"/>
    </row>
    <row r="11" spans="1:12" s="1" customFormat="1" ht="12.75" customHeight="1" thickBot="1">
      <c r="A11" s="3381" t="s">
        <v>1534</v>
      </c>
      <c r="B11" s="3382"/>
      <c r="C11" s="3382"/>
      <c r="D11" s="3383"/>
      <c r="E11" s="3384" t="s">
        <v>1535</v>
      </c>
      <c r="F11" s="3384" t="s">
        <v>1682</v>
      </c>
      <c r="G11" s="3384" t="s">
        <v>1539</v>
      </c>
      <c r="H11" s="3384" t="s">
        <v>1540</v>
      </c>
      <c r="I11" s="3384" t="s">
        <v>1541</v>
      </c>
      <c r="J11" s="3385" t="s">
        <v>1542</v>
      </c>
      <c r="L11" s="2"/>
    </row>
    <row r="12" spans="1:12" s="1" customFormat="1" ht="12.75" customHeight="1">
      <c r="A12" s="3386"/>
      <c r="B12" s="3387"/>
      <c r="C12" s="3387"/>
      <c r="D12" s="3388"/>
      <c r="E12" s="3389"/>
      <c r="F12" s="1733"/>
      <c r="G12" s="1733"/>
      <c r="H12" s="1733"/>
      <c r="I12" s="1733"/>
      <c r="J12" s="3390"/>
      <c r="L12" s="2"/>
    </row>
    <row r="13" spans="1:12" s="1" customFormat="1" ht="12.75" customHeight="1">
      <c r="A13" s="666" t="s">
        <v>534</v>
      </c>
      <c r="B13" s="667"/>
      <c r="C13" s="667"/>
      <c r="D13" s="668" t="s">
        <v>2470</v>
      </c>
      <c r="E13" s="1126"/>
      <c r="F13" s="1126"/>
      <c r="G13" s="1126"/>
      <c r="H13" s="1126"/>
      <c r="I13" s="385"/>
      <c r="J13" s="402"/>
      <c r="L13" s="2"/>
    </row>
    <row r="14" spans="1:12" s="1" customFormat="1" ht="12.75" customHeight="1">
      <c r="A14" s="666" t="s">
        <v>536</v>
      </c>
      <c r="B14" s="667"/>
      <c r="C14" s="667"/>
      <c r="D14" s="668" t="s">
        <v>2471</v>
      </c>
      <c r="E14" s="1127"/>
      <c r="F14" s="1127"/>
      <c r="G14" s="1127"/>
      <c r="H14" s="1127"/>
      <c r="I14" s="388"/>
      <c r="J14" s="403"/>
      <c r="K14" s="8"/>
      <c r="L14" s="2"/>
    </row>
    <row r="15" spans="1:12" s="1" customFormat="1" ht="12.75" customHeight="1">
      <c r="A15" s="666" t="s">
        <v>538</v>
      </c>
      <c r="B15" s="667"/>
      <c r="C15" s="667"/>
      <c r="D15" s="668" t="s">
        <v>2472</v>
      </c>
      <c r="E15" s="1127"/>
      <c r="F15" s="1127"/>
      <c r="G15" s="1127"/>
      <c r="H15" s="1127"/>
      <c r="I15" s="388"/>
      <c r="J15" s="403"/>
      <c r="K15" s="8"/>
      <c r="L15" s="2"/>
    </row>
    <row r="16" spans="1:12" s="1" customFormat="1" ht="12.75" customHeight="1">
      <c r="A16" s="669"/>
      <c r="B16" s="2152">
        <v>3.1</v>
      </c>
      <c r="C16" s="2152"/>
      <c r="D16" s="668" t="s">
        <v>2473</v>
      </c>
      <c r="E16" s="1127"/>
      <c r="F16" s="1127"/>
      <c r="G16" s="1127"/>
      <c r="H16" s="1127"/>
      <c r="I16" s="388"/>
      <c r="J16" s="403"/>
      <c r="K16" s="8"/>
      <c r="L16" s="2"/>
    </row>
    <row r="17" spans="1:12" s="1" customFormat="1" ht="12.75" customHeight="1">
      <c r="A17" s="669"/>
      <c r="B17" s="667"/>
      <c r="C17" s="667" t="s">
        <v>2474</v>
      </c>
      <c r="D17" s="668" t="s">
        <v>2475</v>
      </c>
      <c r="E17" s="1127"/>
      <c r="F17" s="1127"/>
      <c r="G17" s="1127"/>
      <c r="H17" s="1127"/>
      <c r="I17" s="388"/>
      <c r="J17" s="403"/>
      <c r="K17" s="8"/>
      <c r="L17" s="2"/>
    </row>
    <row r="18" spans="1:12" s="1" customFormat="1" ht="12.75" customHeight="1">
      <c r="A18" s="669"/>
      <c r="B18" s="667"/>
      <c r="C18" s="667" t="s">
        <v>2476</v>
      </c>
      <c r="D18" s="668" t="s">
        <v>2477</v>
      </c>
      <c r="E18" s="1127"/>
      <c r="F18" s="1127"/>
      <c r="G18" s="1127"/>
      <c r="H18" s="1127"/>
      <c r="I18" s="388"/>
      <c r="J18" s="403"/>
      <c r="K18" s="8"/>
      <c r="L18" s="2"/>
    </row>
    <row r="19" spans="1:12" s="1" customFormat="1" ht="12.75" customHeight="1">
      <c r="A19" s="669"/>
      <c r="B19" s="2152">
        <v>3.2</v>
      </c>
      <c r="C19" s="2152"/>
      <c r="D19" s="668" t="s">
        <v>2478</v>
      </c>
      <c r="E19" s="1127"/>
      <c r="F19" s="1127"/>
      <c r="G19" s="1127"/>
      <c r="H19" s="1127"/>
      <c r="I19" s="388"/>
      <c r="J19" s="403"/>
      <c r="K19" s="8"/>
      <c r="L19" s="2"/>
    </row>
    <row r="20" spans="1:12" s="1" customFormat="1" ht="12.75" customHeight="1">
      <c r="A20" s="669"/>
      <c r="B20" s="667"/>
      <c r="C20" s="667" t="s">
        <v>2479</v>
      </c>
      <c r="D20" s="1128" t="s">
        <v>2475</v>
      </c>
      <c r="E20" s="1127"/>
      <c r="F20" s="1127"/>
      <c r="G20" s="1127"/>
      <c r="H20" s="1127"/>
      <c r="I20" s="388"/>
      <c r="J20" s="403"/>
      <c r="K20" s="8"/>
      <c r="L20" s="2"/>
    </row>
    <row r="21" spans="1:12" s="1" customFormat="1" ht="12.75" customHeight="1">
      <c r="A21" s="669"/>
      <c r="B21" s="667"/>
      <c r="C21" s="667" t="s">
        <v>2480</v>
      </c>
      <c r="D21" s="1128" t="s">
        <v>2477</v>
      </c>
      <c r="E21" s="1127"/>
      <c r="F21" s="1127"/>
      <c r="G21" s="1127"/>
      <c r="H21" s="1127"/>
      <c r="I21" s="388"/>
      <c r="J21" s="403"/>
      <c r="K21" s="8"/>
      <c r="L21" s="2"/>
    </row>
    <row r="22" spans="1:12" s="1" customFormat="1" ht="12.75" customHeight="1">
      <c r="A22" s="666" t="s">
        <v>601</v>
      </c>
      <c r="B22" s="667"/>
      <c r="C22" s="667"/>
      <c r="D22" s="668" t="s">
        <v>2481</v>
      </c>
      <c r="E22" s="1127"/>
      <c r="F22" s="1127"/>
      <c r="G22" s="1127"/>
      <c r="H22" s="1127"/>
      <c r="I22" s="388"/>
      <c r="J22" s="403"/>
      <c r="K22" s="8"/>
      <c r="L22" s="2"/>
    </row>
    <row r="23" spans="1:12" s="1" customFormat="1" ht="12.75" customHeight="1">
      <c r="A23" s="669"/>
      <c r="B23" s="2152">
        <v>4.0999999999999996</v>
      </c>
      <c r="C23" s="2152"/>
      <c r="D23" s="668" t="s">
        <v>2482</v>
      </c>
      <c r="E23" s="1127"/>
      <c r="F23" s="1127"/>
      <c r="G23" s="1127"/>
      <c r="H23" s="1127"/>
      <c r="I23" s="388"/>
      <c r="J23" s="403"/>
      <c r="K23" s="8"/>
      <c r="L23" s="2"/>
    </row>
    <row r="24" spans="1:12" s="1" customFormat="1" ht="12.75" customHeight="1">
      <c r="A24" s="669"/>
      <c r="B24" s="2152">
        <v>4.2</v>
      </c>
      <c r="C24" s="2152"/>
      <c r="D24" s="668" t="s">
        <v>2483</v>
      </c>
      <c r="E24" s="1127"/>
      <c r="F24" s="1127"/>
      <c r="G24" s="1127"/>
      <c r="H24" s="1127"/>
      <c r="I24" s="388"/>
      <c r="J24" s="403"/>
      <c r="K24" s="8"/>
      <c r="L24" s="2"/>
    </row>
    <row r="25" spans="1:12" s="1" customFormat="1" ht="12.75" customHeight="1">
      <c r="A25" s="666" t="s">
        <v>545</v>
      </c>
      <c r="B25" s="667"/>
      <c r="C25" s="667"/>
      <c r="D25" s="668" t="s">
        <v>2484</v>
      </c>
      <c r="E25" s="1127"/>
      <c r="F25" s="1127"/>
      <c r="G25" s="1127"/>
      <c r="H25" s="1127"/>
      <c r="I25" s="388"/>
      <c r="J25" s="403"/>
      <c r="K25" s="8"/>
      <c r="L25" s="2"/>
    </row>
    <row r="26" spans="1:12" s="1" customFormat="1" ht="12.75" customHeight="1">
      <c r="A26" s="669"/>
      <c r="B26" s="2152">
        <v>5.0999999999999996</v>
      </c>
      <c r="C26" s="2152"/>
      <c r="D26" s="668" t="s">
        <v>2485</v>
      </c>
      <c r="E26" s="1127"/>
      <c r="F26" s="1127"/>
      <c r="G26" s="1127"/>
      <c r="H26" s="1127"/>
      <c r="I26" s="388"/>
      <c r="J26" s="403"/>
      <c r="K26" s="8"/>
      <c r="L26" s="2"/>
    </row>
    <row r="27" spans="1:12" s="1" customFormat="1" ht="12.75" customHeight="1">
      <c r="A27" s="669"/>
      <c r="B27" s="2152">
        <v>5.2</v>
      </c>
      <c r="C27" s="2152"/>
      <c r="D27" s="668" t="s">
        <v>2486</v>
      </c>
      <c r="E27" s="1127"/>
      <c r="F27" s="1127"/>
      <c r="G27" s="1127"/>
      <c r="H27" s="1127"/>
      <c r="I27" s="388"/>
      <c r="J27" s="403"/>
      <c r="K27" s="8"/>
      <c r="L27" s="2"/>
    </row>
    <row r="28" spans="1:12" s="1" customFormat="1" ht="12.75" customHeight="1">
      <c r="A28" s="666" t="s">
        <v>552</v>
      </c>
      <c r="B28" s="667"/>
      <c r="C28" s="667"/>
      <c r="D28" s="668" t="s">
        <v>2487</v>
      </c>
      <c r="E28" s="1127"/>
      <c r="F28" s="1127"/>
      <c r="G28" s="1127"/>
      <c r="H28" s="1127"/>
      <c r="I28" s="388"/>
      <c r="J28" s="403"/>
      <c r="K28" s="8"/>
      <c r="L28" s="2"/>
    </row>
    <row r="29" spans="1:12" s="1" customFormat="1" ht="12.75" customHeight="1">
      <c r="A29" s="669"/>
      <c r="B29" s="2152">
        <v>6.1</v>
      </c>
      <c r="C29" s="2152"/>
      <c r="D29" s="668" t="s">
        <v>2488</v>
      </c>
      <c r="E29" s="1127"/>
      <c r="F29" s="1127"/>
      <c r="G29" s="1127"/>
      <c r="H29" s="1127"/>
      <c r="I29" s="388"/>
      <c r="J29" s="403"/>
      <c r="K29" s="8"/>
      <c r="L29" s="2"/>
    </row>
    <row r="30" spans="1:12" s="1" customFormat="1" ht="12.75" customHeight="1">
      <c r="A30" s="669"/>
      <c r="B30" s="2152">
        <v>6.2</v>
      </c>
      <c r="C30" s="2152"/>
      <c r="D30" s="668" t="s">
        <v>2489</v>
      </c>
      <c r="E30" s="1127"/>
      <c r="F30" s="1127"/>
      <c r="G30" s="1127"/>
      <c r="H30" s="1127"/>
      <c r="I30" s="388"/>
      <c r="J30" s="403"/>
      <c r="K30" s="8"/>
      <c r="L30" s="2"/>
    </row>
    <row r="31" spans="1:12" s="1" customFormat="1" ht="12.75" customHeight="1">
      <c r="A31" s="669"/>
      <c r="B31" s="2152">
        <v>6.3</v>
      </c>
      <c r="C31" s="2152"/>
      <c r="D31" s="668" t="s">
        <v>2490</v>
      </c>
      <c r="E31" s="1127"/>
      <c r="F31" s="1127"/>
      <c r="G31" s="1127"/>
      <c r="H31" s="1127"/>
      <c r="I31" s="388"/>
      <c r="J31" s="403"/>
      <c r="K31" s="8"/>
      <c r="L31" s="2"/>
    </row>
    <row r="32" spans="1:12" s="1" customFormat="1" ht="12.75" customHeight="1">
      <c r="A32" s="669"/>
      <c r="B32" s="2152">
        <v>6.4</v>
      </c>
      <c r="C32" s="2152"/>
      <c r="D32" s="668" t="s">
        <v>2491</v>
      </c>
      <c r="E32" s="1127"/>
      <c r="F32" s="1127"/>
      <c r="G32" s="1127"/>
      <c r="H32" s="1127"/>
      <c r="I32" s="388"/>
      <c r="J32" s="403"/>
      <c r="K32" s="8"/>
      <c r="L32" s="2"/>
    </row>
    <row r="33" spans="1:12" s="1" customFormat="1" ht="12.75" customHeight="1">
      <c r="A33" s="669"/>
      <c r="B33" s="2152">
        <v>6.5</v>
      </c>
      <c r="C33" s="2152"/>
      <c r="D33" s="668" t="s">
        <v>2492</v>
      </c>
      <c r="E33" s="1127"/>
      <c r="F33" s="1127"/>
      <c r="G33" s="1127"/>
      <c r="H33" s="1127"/>
      <c r="I33" s="388"/>
      <c r="J33" s="403"/>
      <c r="K33" s="8"/>
      <c r="L33" s="2"/>
    </row>
    <row r="34" spans="1:12" s="1" customFormat="1" ht="12.75" customHeight="1">
      <c r="A34" s="669"/>
      <c r="B34" s="2152">
        <v>6.6</v>
      </c>
      <c r="C34" s="2152"/>
      <c r="D34" s="668" t="s">
        <v>2493</v>
      </c>
      <c r="E34" s="1127"/>
      <c r="F34" s="1127"/>
      <c r="G34" s="1127"/>
      <c r="H34" s="1127"/>
      <c r="I34" s="388"/>
      <c r="J34" s="403"/>
      <c r="K34" s="8"/>
      <c r="L34" s="2"/>
    </row>
    <row r="35" spans="1:12" s="1" customFormat="1" ht="12.75" customHeight="1">
      <c r="A35" s="669"/>
      <c r="B35" s="2152">
        <v>6.7</v>
      </c>
      <c r="C35" s="2152"/>
      <c r="D35" s="668" t="s">
        <v>2494</v>
      </c>
      <c r="E35" s="1127"/>
      <c r="F35" s="1127"/>
      <c r="G35" s="1127"/>
      <c r="H35" s="1127"/>
      <c r="I35" s="388"/>
      <c r="J35" s="403"/>
      <c r="K35" s="8"/>
      <c r="L35" s="2"/>
    </row>
    <row r="36" spans="1:12" s="1" customFormat="1" ht="12.75" customHeight="1">
      <c r="A36" s="669"/>
      <c r="B36" s="2152">
        <v>6.8</v>
      </c>
      <c r="C36" s="2152"/>
      <c r="D36" s="668" t="s">
        <v>2495</v>
      </c>
      <c r="E36" s="1127"/>
      <c r="F36" s="1127"/>
      <c r="G36" s="1127"/>
      <c r="H36" s="1127"/>
      <c r="I36" s="388"/>
      <c r="J36" s="403"/>
      <c r="K36" s="8"/>
      <c r="L36" s="2"/>
    </row>
    <row r="37" spans="1:12" s="1" customFormat="1" ht="12.75" customHeight="1">
      <c r="A37" s="669"/>
      <c r="B37" s="2152">
        <v>6.9</v>
      </c>
      <c r="C37" s="2152"/>
      <c r="D37" s="668" t="s">
        <v>2496</v>
      </c>
      <c r="E37" s="1127"/>
      <c r="F37" s="1127"/>
      <c r="G37" s="1127"/>
      <c r="H37" s="1127"/>
      <c r="I37" s="388"/>
      <c r="J37" s="403"/>
      <c r="K37" s="8"/>
      <c r="L37" s="2"/>
    </row>
    <row r="38" spans="1:12" s="1" customFormat="1" ht="12.75" customHeight="1">
      <c r="A38" s="669"/>
      <c r="B38" s="2152" t="s">
        <v>633</v>
      </c>
      <c r="C38" s="2152"/>
      <c r="D38" s="668" t="s">
        <v>2497</v>
      </c>
      <c r="E38" s="1127"/>
      <c r="F38" s="1127"/>
      <c r="G38" s="1127"/>
      <c r="H38" s="1127"/>
      <c r="I38" s="388"/>
      <c r="J38" s="403"/>
      <c r="K38" s="8"/>
      <c r="L38" s="2"/>
    </row>
    <row r="39" spans="1:12" s="1" customFormat="1" ht="12.75" customHeight="1">
      <c r="A39" s="669"/>
      <c r="B39" s="2152">
        <v>6.11</v>
      </c>
      <c r="C39" s="2152"/>
      <c r="D39" s="668" t="s">
        <v>2498</v>
      </c>
      <c r="E39" s="1127"/>
      <c r="F39" s="1127"/>
      <c r="G39" s="1127"/>
      <c r="H39" s="1127"/>
      <c r="I39" s="388"/>
      <c r="J39" s="403"/>
      <c r="K39" s="8"/>
      <c r="L39" s="2"/>
    </row>
    <row r="40" spans="1:12" s="1" customFormat="1" ht="12.75" customHeight="1">
      <c r="A40" s="669"/>
      <c r="B40" s="2152">
        <v>6.12</v>
      </c>
      <c r="C40" s="2152"/>
      <c r="D40" s="668" t="s">
        <v>2499</v>
      </c>
      <c r="E40" s="1127"/>
      <c r="F40" s="1127"/>
      <c r="G40" s="1127"/>
      <c r="H40" s="1127"/>
      <c r="I40" s="388"/>
      <c r="J40" s="403"/>
      <c r="K40" s="8"/>
      <c r="L40" s="2"/>
    </row>
    <row r="41" spans="1:12" s="1" customFormat="1" ht="12.75" customHeight="1">
      <c r="A41" s="669"/>
      <c r="B41" s="2152">
        <v>6.13</v>
      </c>
      <c r="C41" s="2152"/>
      <c r="D41" s="668" t="s">
        <v>2500</v>
      </c>
      <c r="E41" s="1127"/>
      <c r="F41" s="1127"/>
      <c r="G41" s="1127"/>
      <c r="H41" s="1127"/>
      <c r="I41" s="388"/>
      <c r="J41" s="403"/>
      <c r="K41" s="8"/>
      <c r="L41" s="2"/>
    </row>
    <row r="42" spans="1:12" s="1" customFormat="1" ht="12.75" customHeight="1">
      <c r="A42" s="669"/>
      <c r="B42" s="667"/>
      <c r="C42" s="667" t="s">
        <v>2501</v>
      </c>
      <c r="D42" s="668" t="s">
        <v>2502</v>
      </c>
      <c r="E42" s="1127"/>
      <c r="F42" s="1127"/>
      <c r="G42" s="1127"/>
      <c r="H42" s="1127"/>
      <c r="I42" s="388"/>
      <c r="J42" s="403"/>
      <c r="K42" s="8"/>
      <c r="L42" s="2"/>
    </row>
    <row r="43" spans="1:12" s="1" customFormat="1" ht="12.75" customHeight="1">
      <c r="A43" s="669"/>
      <c r="B43" s="667"/>
      <c r="C43" s="667" t="s">
        <v>2503</v>
      </c>
      <c r="D43" s="668" t="s">
        <v>2504</v>
      </c>
      <c r="E43" s="1127"/>
      <c r="F43" s="1127"/>
      <c r="G43" s="1127"/>
      <c r="H43" s="1127"/>
      <c r="I43" s="388"/>
      <c r="J43" s="403"/>
      <c r="K43" s="8"/>
      <c r="L43" s="2"/>
    </row>
    <row r="44" spans="1:12" s="1" customFormat="1" ht="12.75" customHeight="1">
      <c r="A44" s="669"/>
      <c r="B44" s="667"/>
      <c r="C44" s="667" t="s">
        <v>2505</v>
      </c>
      <c r="D44" s="668" t="s">
        <v>2506</v>
      </c>
      <c r="E44" s="1127"/>
      <c r="F44" s="1127"/>
      <c r="G44" s="1127"/>
      <c r="H44" s="1127"/>
      <c r="I44" s="388"/>
      <c r="J44" s="403"/>
      <c r="K44" s="8"/>
      <c r="L44" s="2"/>
    </row>
    <row r="45" spans="1:12" s="1" customFormat="1" ht="12.75" customHeight="1">
      <c r="A45" s="670" t="s">
        <v>554</v>
      </c>
      <c r="B45" s="671"/>
      <c r="C45" s="671"/>
      <c r="D45" s="1129" t="s">
        <v>2507</v>
      </c>
      <c r="E45" s="1127"/>
      <c r="F45" s="1127"/>
      <c r="G45" s="1127"/>
      <c r="H45" s="1127"/>
      <c r="I45" s="388"/>
      <c r="J45" s="403"/>
      <c r="K45" s="8"/>
      <c r="L45" s="2"/>
    </row>
    <row r="46" spans="1:12" s="1" customFormat="1" ht="12.75" customHeight="1" thickBot="1">
      <c r="A46" s="672" t="s">
        <v>556</v>
      </c>
      <c r="B46" s="673"/>
      <c r="C46" s="673"/>
      <c r="D46" s="674" t="s">
        <v>2508</v>
      </c>
      <c r="E46" s="1130"/>
      <c r="F46" s="1130"/>
      <c r="G46" s="1130"/>
      <c r="H46" s="1130"/>
      <c r="I46" s="675"/>
      <c r="J46" s="676"/>
      <c r="K46" s="8"/>
      <c r="L46" s="2"/>
    </row>
    <row r="47" spans="1:12" s="1" customFormat="1" ht="12.75" customHeight="1" thickBot="1">
      <c r="A47" s="2949" t="s">
        <v>2509</v>
      </c>
      <c r="B47" s="2950"/>
      <c r="C47" s="2950"/>
      <c r="D47" s="2950"/>
      <c r="E47" s="2909">
        <f t="shared" ref="E47:J47" si="0">E13+E14+E15+E22+E25+E28</f>
        <v>0</v>
      </c>
      <c r="F47" s="2909">
        <f t="shared" si="0"/>
        <v>0</v>
      </c>
      <c r="G47" s="2909">
        <f t="shared" si="0"/>
        <v>0</v>
      </c>
      <c r="H47" s="2909">
        <f t="shared" si="0"/>
        <v>0</v>
      </c>
      <c r="I47" s="2909">
        <f t="shared" si="0"/>
        <v>0</v>
      </c>
      <c r="J47" s="3391">
        <f t="shared" si="0"/>
        <v>0</v>
      </c>
      <c r="K47" s="8"/>
      <c r="L47" s="2"/>
    </row>
    <row r="49" spans="1:3" ht="12.75" customHeight="1">
      <c r="A49" s="2101" t="s">
        <v>2084</v>
      </c>
      <c r="B49" s="2101"/>
      <c r="C49" s="2101"/>
    </row>
    <row r="50" spans="1:3" ht="12.75" customHeight="1">
      <c r="A50" s="1369">
        <v>1</v>
      </c>
      <c r="B50" s="1" t="s">
        <v>2321</v>
      </c>
      <c r="C50" s="1"/>
    </row>
    <row r="51" spans="1:3" ht="12.75" customHeight="1">
      <c r="A51" s="1370">
        <v>2</v>
      </c>
      <c r="B51" s="11" t="s">
        <v>2088</v>
      </c>
    </row>
  </sheetData>
  <mergeCells count="35">
    <mergeCell ref="A49:C49"/>
    <mergeCell ref="A1:J1"/>
    <mergeCell ref="A3:J3"/>
    <mergeCell ref="B16:C16"/>
    <mergeCell ref="B19:C19"/>
    <mergeCell ref="A11:D11"/>
    <mergeCell ref="A4:J4"/>
    <mergeCell ref="A2:J2"/>
    <mergeCell ref="E7:I7"/>
    <mergeCell ref="E8:E10"/>
    <mergeCell ref="F8:F10"/>
    <mergeCell ref="G8:G10"/>
    <mergeCell ref="H8:H10"/>
    <mergeCell ref="B34:C34"/>
    <mergeCell ref="B35:C35"/>
    <mergeCell ref="B31:C31"/>
    <mergeCell ref="B38:C38"/>
    <mergeCell ref="A47:D47"/>
    <mergeCell ref="B41:C41"/>
    <mergeCell ref="B39:C39"/>
    <mergeCell ref="B40:C40"/>
    <mergeCell ref="B32:C32"/>
    <mergeCell ref="B36:C36"/>
    <mergeCell ref="B37:C37"/>
    <mergeCell ref="B27:C27"/>
    <mergeCell ref="B29:C29"/>
    <mergeCell ref="B33:C33"/>
    <mergeCell ref="B24:C24"/>
    <mergeCell ref="B30:C30"/>
    <mergeCell ref="A5:J5"/>
    <mergeCell ref="J7:J10"/>
    <mergeCell ref="B26:C26"/>
    <mergeCell ref="A6:J6"/>
    <mergeCell ref="B23:C23"/>
    <mergeCell ref="A7:D10"/>
  </mergeCells>
  <hyperlinks>
    <hyperlink ref="L1" location="Content!A1" display="Content" xr:uid="{A093B113-6847-4671-9ACE-9065848DF28C}"/>
    <hyperlink ref="L2" location="'P4 E2 - SFP - Asset'!A1" display="SFP-Asset" xr:uid="{9210CADD-5341-485A-BB45-56581CF216FE}"/>
    <hyperlink ref="L3" location="'P5 E2 - SFP - Liab, NW '!A1" display="SFP-Liab and NW" xr:uid="{0FC8B187-CB5D-472E-9A32-EFD7EBA5E54D}"/>
    <hyperlink ref="L4" location="'P6 E3 - SCI'!A1" display="SCI" xr:uid="{17E23A39-1702-4ABF-9ABB-3D64FDDD4967}"/>
  </hyperlinks>
  <printOptions horizontalCentered="1"/>
  <pageMargins left="0.2" right="0.2" top="1.25" bottom="0.75" header="0.3" footer="0.3"/>
  <pageSetup paperSize="5" scale="61"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ED56C-EE1F-4730-87D0-825945211DE6}">
  <sheetPr>
    <tabColor rgb="FFFFCCFF"/>
    <pageSetUpPr fitToPage="1"/>
  </sheetPr>
  <dimension ref="A1:E55"/>
  <sheetViews>
    <sheetView showGridLines="0" zoomScaleNormal="100" zoomScaleSheetLayoutView="85" workbookViewId="0">
      <pane ySplit="5" topLeftCell="A6" activePane="bottomLeft" state="frozen"/>
      <selection pane="bottomLeft" activeCell="E1" sqref="E1"/>
      <selection activeCell="A15" sqref="A15"/>
    </sheetView>
  </sheetViews>
  <sheetFormatPr defaultRowHeight="14.25"/>
  <cols>
    <col min="1" max="1" width="33.5703125" style="1743" customWidth="1"/>
    <col min="2" max="2" width="65" style="1743" customWidth="1"/>
    <col min="3" max="3" width="30.28515625" style="1742" customWidth="1"/>
    <col min="4" max="16384" width="9.140625" style="1743"/>
  </cols>
  <sheetData>
    <row r="1" spans="1:5" s="30" customFormat="1" ht="18" customHeight="1" thickTop="1" thickBot="1">
      <c r="A1" s="1959" t="s">
        <v>514</v>
      </c>
      <c r="B1" s="1959"/>
      <c r="C1" s="1959"/>
      <c r="E1" s="865" t="s">
        <v>263</v>
      </c>
    </row>
    <row r="2" spans="1:5" s="30" customFormat="1" ht="18" customHeight="1" thickTop="1">
      <c r="A2" s="2371" t="s">
        <v>515</v>
      </c>
      <c r="B2" s="2371"/>
      <c r="C2" s="2371"/>
    </row>
    <row r="3" spans="1:5" s="30" customFormat="1" ht="13.5" customHeight="1">
      <c r="A3" s="63"/>
      <c r="B3" s="63"/>
      <c r="C3" s="1741"/>
    </row>
    <row r="4" spans="1:5" s="30" customFormat="1" ht="18" customHeight="1">
      <c r="A4" s="1960" t="s">
        <v>516</v>
      </c>
      <c r="B4" s="1960"/>
      <c r="C4" s="1960"/>
    </row>
    <row r="6" spans="1:5" ht="15" thickBot="1"/>
    <row r="7" spans="1:5" ht="15" customHeight="1" thickBot="1">
      <c r="A7" s="1957" t="s">
        <v>517</v>
      </c>
      <c r="B7" s="1958"/>
    </row>
    <row r="8" spans="1:5">
      <c r="A8" s="1746" t="s">
        <v>518</v>
      </c>
      <c r="B8" s="1747"/>
    </row>
    <row r="9" spans="1:5">
      <c r="A9" s="1744"/>
      <c r="B9" s="1748"/>
    </row>
    <row r="10" spans="1:5">
      <c r="A10" s="1744" t="s">
        <v>519</v>
      </c>
      <c r="B10" s="1748"/>
    </row>
    <row r="11" spans="1:5">
      <c r="A11" s="1744"/>
      <c r="B11" s="1748"/>
    </row>
    <row r="12" spans="1:5">
      <c r="A12" s="1744"/>
      <c r="B12" s="1748"/>
    </row>
    <row r="13" spans="1:5">
      <c r="A13" s="1744"/>
      <c r="B13" s="1748"/>
    </row>
    <row r="14" spans="1:5">
      <c r="A14" s="1744"/>
      <c r="B14" s="1748"/>
    </row>
    <row r="15" spans="1:5" ht="15" thickBot="1">
      <c r="A15" s="1745"/>
      <c r="B15" s="1749"/>
    </row>
    <row r="16" spans="1:5" ht="15" thickBot="1"/>
    <row r="17" spans="1:2" ht="15" customHeight="1" thickBot="1">
      <c r="A17" s="1957" t="s">
        <v>520</v>
      </c>
      <c r="B17" s="1958"/>
    </row>
    <row r="18" spans="1:2" s="1742" customFormat="1">
      <c r="A18" s="1746" t="s">
        <v>518</v>
      </c>
      <c r="B18" s="1747"/>
    </row>
    <row r="19" spans="1:2" s="1742" customFormat="1">
      <c r="A19" s="1744"/>
      <c r="B19" s="1748"/>
    </row>
    <row r="20" spans="1:2" s="1742" customFormat="1">
      <c r="A20" s="1744" t="s">
        <v>519</v>
      </c>
      <c r="B20" s="1748"/>
    </row>
    <row r="21" spans="1:2" s="1742" customFormat="1">
      <c r="A21" s="1744"/>
      <c r="B21" s="1748"/>
    </row>
    <row r="22" spans="1:2" s="1742" customFormat="1">
      <c r="A22" s="1744"/>
      <c r="B22" s="1748"/>
    </row>
    <row r="23" spans="1:2" s="1742" customFormat="1">
      <c r="A23" s="1744"/>
      <c r="B23" s="1748"/>
    </row>
    <row r="24" spans="1:2" s="1742" customFormat="1">
      <c r="A24" s="1744"/>
      <c r="B24" s="1748"/>
    </row>
    <row r="25" spans="1:2" s="1742" customFormat="1" ht="15" thickBot="1">
      <c r="A25" s="1745"/>
      <c r="B25" s="1749"/>
    </row>
    <row r="26" spans="1:2" s="1742" customFormat="1" ht="15" thickBot="1">
      <c r="A26" s="1743"/>
      <c r="B26" s="1743"/>
    </row>
    <row r="27" spans="1:2" s="1742" customFormat="1" ht="15" customHeight="1" thickBot="1">
      <c r="A27" s="1957" t="s">
        <v>521</v>
      </c>
      <c r="B27" s="1958"/>
    </row>
    <row r="28" spans="1:2" s="1742" customFormat="1">
      <c r="A28" s="1746" t="s">
        <v>518</v>
      </c>
      <c r="B28" s="1747"/>
    </row>
    <row r="29" spans="1:2" s="1742" customFormat="1">
      <c r="A29" s="1744"/>
      <c r="B29" s="1748"/>
    </row>
    <row r="30" spans="1:2" s="1742" customFormat="1">
      <c r="A30" s="1744" t="s">
        <v>519</v>
      </c>
      <c r="B30" s="1748"/>
    </row>
    <row r="31" spans="1:2" s="1742" customFormat="1">
      <c r="A31" s="1744"/>
      <c r="B31" s="1748"/>
    </row>
    <row r="32" spans="1:2" s="1742" customFormat="1">
      <c r="A32" s="1744"/>
      <c r="B32" s="1748"/>
    </row>
    <row r="33" spans="1:2" s="1742" customFormat="1">
      <c r="A33" s="1744"/>
      <c r="B33" s="1748"/>
    </row>
    <row r="34" spans="1:2" s="1742" customFormat="1">
      <c r="A34" s="1744"/>
      <c r="B34" s="1748"/>
    </row>
    <row r="35" spans="1:2" s="1742" customFormat="1" ht="15" thickBot="1">
      <c r="A35" s="1745"/>
      <c r="B35" s="1749"/>
    </row>
    <row r="36" spans="1:2" s="1742" customFormat="1" ht="15" thickBot="1">
      <c r="A36" s="1743"/>
      <c r="B36" s="1743"/>
    </row>
    <row r="37" spans="1:2" s="1742" customFormat="1" ht="15" customHeight="1" thickBot="1">
      <c r="A37" s="1957" t="s">
        <v>522</v>
      </c>
      <c r="B37" s="1958"/>
    </row>
    <row r="38" spans="1:2" s="1742" customFormat="1">
      <c r="A38" s="1746" t="s">
        <v>518</v>
      </c>
      <c r="B38" s="1747"/>
    </row>
    <row r="39" spans="1:2" s="1742" customFormat="1">
      <c r="A39" s="1744"/>
      <c r="B39" s="1748"/>
    </row>
    <row r="40" spans="1:2" s="1742" customFormat="1">
      <c r="A40" s="1744" t="s">
        <v>519</v>
      </c>
      <c r="B40" s="1748"/>
    </row>
    <row r="41" spans="1:2" s="1742" customFormat="1">
      <c r="A41" s="1744"/>
      <c r="B41" s="1748"/>
    </row>
    <row r="42" spans="1:2" s="1742" customFormat="1">
      <c r="A42" s="1744"/>
      <c r="B42" s="1748"/>
    </row>
    <row r="43" spans="1:2" s="1742" customFormat="1">
      <c r="A43" s="1744"/>
      <c r="B43" s="1748"/>
    </row>
    <row r="44" spans="1:2" s="1742" customFormat="1">
      <c r="A44" s="1744"/>
      <c r="B44" s="1748"/>
    </row>
    <row r="45" spans="1:2" s="1742" customFormat="1" ht="15" thickBot="1">
      <c r="A45" s="1745"/>
      <c r="B45" s="1749"/>
    </row>
    <row r="46" spans="1:2" s="1742" customFormat="1" ht="15" thickBot="1">
      <c r="A46" s="1743"/>
      <c r="B46" s="1743"/>
    </row>
    <row r="47" spans="1:2" s="1742" customFormat="1" ht="15" customHeight="1" thickBot="1">
      <c r="A47" s="1957" t="s">
        <v>523</v>
      </c>
      <c r="B47" s="1958"/>
    </row>
    <row r="48" spans="1:2" s="1742" customFormat="1">
      <c r="A48" s="1746" t="s">
        <v>518</v>
      </c>
      <c r="B48" s="1747"/>
    </row>
    <row r="49" spans="1:2" s="1742" customFormat="1">
      <c r="A49" s="1744"/>
      <c r="B49" s="1748"/>
    </row>
    <row r="50" spans="1:2" s="1742" customFormat="1">
      <c r="A50" s="1744" t="s">
        <v>519</v>
      </c>
      <c r="B50" s="1748"/>
    </row>
    <row r="51" spans="1:2" s="1742" customFormat="1">
      <c r="A51" s="1744"/>
      <c r="B51" s="1748"/>
    </row>
    <row r="52" spans="1:2" s="1742" customFormat="1">
      <c r="A52" s="1744"/>
      <c r="B52" s="1748"/>
    </row>
    <row r="53" spans="1:2" s="1742" customFormat="1">
      <c r="A53" s="1744"/>
      <c r="B53" s="1748"/>
    </row>
    <row r="54" spans="1:2" s="1742" customFormat="1">
      <c r="A54" s="1744"/>
      <c r="B54" s="1748"/>
    </row>
    <row r="55" spans="1:2" s="1742" customFormat="1" ht="15" thickBot="1">
      <c r="A55" s="1745"/>
      <c r="B55" s="1749"/>
    </row>
  </sheetData>
  <mergeCells count="8">
    <mergeCell ref="A37:B37"/>
    <mergeCell ref="A47:B47"/>
    <mergeCell ref="A1:C1"/>
    <mergeCell ref="A2:C2"/>
    <mergeCell ref="A4:C4"/>
    <mergeCell ref="A7:B7"/>
    <mergeCell ref="A17:B17"/>
    <mergeCell ref="A27:B27"/>
  </mergeCells>
  <hyperlinks>
    <hyperlink ref="E1" location="Content!A1" display="Content" xr:uid="{389B35B0-5663-421C-85CF-9274315F2262}"/>
  </hyperlinks>
  <pageMargins left="0.7" right="0.7" top="0.75" bottom="0.75" header="0.3" footer="0.3"/>
  <pageSetup paperSize="41" scale="70" fitToHeight="0"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70">
    <tabColor rgb="FFFF99CC"/>
    <pageSetUpPr fitToPage="1"/>
  </sheetPr>
  <dimension ref="A1:N36"/>
  <sheetViews>
    <sheetView showGridLines="0" topLeftCell="G1" zoomScale="90" zoomScaleNormal="90" zoomScaleSheetLayoutView="75" zoomScalePageLayoutView="50" workbookViewId="0">
      <selection activeCell="N3" sqref="N3"/>
    </sheetView>
  </sheetViews>
  <sheetFormatPr defaultColWidth="65.28515625" defaultRowHeight="12.75" customHeight="1"/>
  <cols>
    <col min="1" max="1" width="2.5703125" style="137" customWidth="1"/>
    <col min="2" max="2" width="3.140625" style="137" customWidth="1"/>
    <col min="3" max="3" width="54.5703125" style="137" customWidth="1"/>
    <col min="4" max="4" width="16" style="137" customWidth="1"/>
    <col min="5" max="12" width="20.42578125" style="137" customWidth="1"/>
    <col min="13" max="13" width="6.5703125" style="137" customWidth="1"/>
    <col min="14" max="14" width="20.7109375" style="137" bestFit="1" customWidth="1"/>
    <col min="15" max="16384" width="65.28515625" style="137"/>
  </cols>
  <sheetData>
    <row r="1" spans="1:14" s="104" customFormat="1" ht="14.1" customHeight="1" thickTop="1" thickBot="1">
      <c r="A1" s="355"/>
      <c r="B1" s="355"/>
      <c r="C1" s="355"/>
      <c r="D1" s="355"/>
      <c r="E1" s="355"/>
      <c r="F1" s="355"/>
      <c r="G1" s="355"/>
      <c r="H1" s="355"/>
      <c r="I1" s="355"/>
      <c r="J1" s="355"/>
      <c r="K1" s="355"/>
      <c r="L1" s="355"/>
      <c r="M1" s="143"/>
      <c r="N1" s="865" t="s">
        <v>263</v>
      </c>
    </row>
    <row r="2" spans="1:14" s="63" customFormat="1" ht="15.2" customHeight="1" thickTop="1" thickBot="1">
      <c r="A2" s="1961" t="s">
        <v>594</v>
      </c>
      <c r="B2" s="1961"/>
      <c r="C2" s="1961"/>
      <c r="D2" s="1961"/>
      <c r="E2" s="1961"/>
      <c r="F2" s="1961"/>
      <c r="G2" s="1961"/>
      <c r="H2" s="1961"/>
      <c r="I2" s="1961"/>
      <c r="J2" s="1961"/>
      <c r="K2" s="1961"/>
      <c r="L2" s="1961"/>
      <c r="N2" s="865" t="s">
        <v>2040</v>
      </c>
    </row>
    <row r="3" spans="1:14" s="63" customFormat="1" ht="15.2" customHeight="1" thickTop="1" thickBot="1">
      <c r="A3" s="31"/>
      <c r="B3" s="31"/>
      <c r="C3" s="31"/>
      <c r="D3" s="31"/>
      <c r="E3" s="31"/>
      <c r="F3" s="31"/>
      <c r="G3" s="31"/>
      <c r="H3" s="31"/>
      <c r="I3" s="31"/>
      <c r="J3" s="31"/>
      <c r="K3" s="31"/>
      <c r="L3" s="31"/>
      <c r="N3" s="865" t="s">
        <v>2041</v>
      </c>
    </row>
    <row r="4" spans="1:14" s="63" customFormat="1" ht="15.2" customHeight="1" thickTop="1" thickBot="1">
      <c r="A4" s="1960" t="s">
        <v>2510</v>
      </c>
      <c r="B4" s="1960"/>
      <c r="C4" s="1960"/>
      <c r="D4" s="1960"/>
      <c r="E4" s="1960"/>
      <c r="F4" s="1960"/>
      <c r="G4" s="1960"/>
      <c r="H4" s="1960"/>
      <c r="I4" s="1960"/>
      <c r="J4" s="1960"/>
      <c r="K4" s="1960"/>
      <c r="L4" s="1960"/>
      <c r="N4" s="865" t="s">
        <v>2043</v>
      </c>
    </row>
    <row r="5" spans="1:14" s="63" customFormat="1" ht="14.1" customHeight="1" thickTop="1">
      <c r="C5" s="677"/>
      <c r="D5" s="677"/>
      <c r="E5" s="677"/>
      <c r="F5" s="677"/>
      <c r="G5" s="677"/>
      <c r="H5" s="677"/>
      <c r="I5" s="677"/>
      <c r="J5" s="677"/>
      <c r="K5" s="677"/>
      <c r="L5" s="677"/>
      <c r="M5" s="106"/>
      <c r="N5" s="922"/>
    </row>
    <row r="6" spans="1:14" s="3" customFormat="1" ht="14.1" customHeight="1" thickBot="1">
      <c r="C6" s="25"/>
      <c r="D6" s="25"/>
      <c r="E6" s="25"/>
      <c r="F6" s="25"/>
      <c r="G6" s="25"/>
      <c r="H6" s="25"/>
      <c r="I6" s="25"/>
      <c r="J6" s="25"/>
      <c r="K6" s="25"/>
      <c r="L6" s="25"/>
      <c r="M6" s="24"/>
      <c r="N6" s="134"/>
    </row>
    <row r="7" spans="1:14" s="41" customFormat="1" ht="12.75" customHeight="1">
      <c r="A7" s="3392" t="s">
        <v>2511</v>
      </c>
      <c r="B7" s="3393"/>
      <c r="C7" s="3394"/>
      <c r="D7" s="3395" t="s">
        <v>2512</v>
      </c>
      <c r="E7" s="3396" t="s">
        <v>2513</v>
      </c>
      <c r="F7" s="3397" t="s">
        <v>2514</v>
      </c>
      <c r="G7" s="3397"/>
      <c r="H7" s="3397"/>
      <c r="I7" s="3397"/>
      <c r="J7" s="3396" t="s">
        <v>2515</v>
      </c>
      <c r="K7" s="3396" t="s">
        <v>2516</v>
      </c>
      <c r="L7" s="3398" t="s">
        <v>2021</v>
      </c>
      <c r="M7" s="97"/>
    </row>
    <row r="8" spans="1:14" s="41" customFormat="1" ht="12.75" customHeight="1">
      <c r="A8" s="3399"/>
      <c r="B8" s="2156"/>
      <c r="C8" s="2157"/>
      <c r="D8" s="2159"/>
      <c r="E8" s="2158"/>
      <c r="F8" s="3400" t="s">
        <v>2517</v>
      </c>
      <c r="G8" s="3401" t="s">
        <v>2518</v>
      </c>
      <c r="H8" s="3400" t="s">
        <v>2519</v>
      </c>
      <c r="I8" s="3400" t="s">
        <v>2520</v>
      </c>
      <c r="J8" s="2158"/>
      <c r="K8" s="2158"/>
      <c r="L8" s="3402"/>
      <c r="M8" s="98"/>
    </row>
    <row r="9" spans="1:14" s="41" customFormat="1" ht="12.75" customHeight="1">
      <c r="A9" s="3399"/>
      <c r="B9" s="2156"/>
      <c r="C9" s="2157"/>
      <c r="D9" s="2159"/>
      <c r="E9" s="2158"/>
      <c r="F9" s="2158"/>
      <c r="G9" s="2159"/>
      <c r="H9" s="2158"/>
      <c r="I9" s="2158"/>
      <c r="J9" s="2158"/>
      <c r="K9" s="2158"/>
      <c r="L9" s="3402"/>
      <c r="M9" s="98"/>
    </row>
    <row r="10" spans="1:14" s="41" customFormat="1" ht="12.75" customHeight="1">
      <c r="A10" s="3399"/>
      <c r="B10" s="2156"/>
      <c r="C10" s="2157"/>
      <c r="D10" s="2159"/>
      <c r="E10" s="2158"/>
      <c r="F10" s="2158"/>
      <c r="G10" s="2159"/>
      <c r="H10" s="2158"/>
      <c r="I10" s="2158"/>
      <c r="J10" s="2158"/>
      <c r="K10" s="2158"/>
      <c r="L10" s="3402"/>
      <c r="M10" s="98"/>
    </row>
    <row r="11" spans="1:14" s="41" customFormat="1" ht="12.75" customHeight="1">
      <c r="A11" s="3403"/>
      <c r="B11" s="3404"/>
      <c r="C11" s="3405"/>
      <c r="D11" s="3406"/>
      <c r="E11" s="3407"/>
      <c r="F11" s="3407"/>
      <c r="G11" s="3406"/>
      <c r="H11" s="3407"/>
      <c r="I11" s="3407"/>
      <c r="J11" s="3407"/>
      <c r="K11" s="3407"/>
      <c r="L11" s="3402"/>
      <c r="M11" s="98"/>
    </row>
    <row r="12" spans="1:14" s="1" customFormat="1" ht="12.75" customHeight="1" thickBot="1">
      <c r="A12" s="3408" t="s">
        <v>1534</v>
      </c>
      <c r="B12" s="3409"/>
      <c r="C12" s="3410"/>
      <c r="D12" s="3411" t="s">
        <v>1535</v>
      </c>
      <c r="E12" s="3412" t="s">
        <v>1682</v>
      </c>
      <c r="F12" s="3412" t="s">
        <v>1539</v>
      </c>
      <c r="G12" s="3412" t="s">
        <v>1540</v>
      </c>
      <c r="H12" s="3412" t="s">
        <v>1541</v>
      </c>
      <c r="I12" s="3412" t="s">
        <v>1542</v>
      </c>
      <c r="J12" s="3412" t="s">
        <v>1543</v>
      </c>
      <c r="K12" s="3413" t="s">
        <v>1544</v>
      </c>
      <c r="L12" s="3414" t="s">
        <v>1545</v>
      </c>
      <c r="M12" s="21"/>
    </row>
    <row r="13" spans="1:14" s="1" customFormat="1" ht="12.75" customHeight="1">
      <c r="A13" s="1237"/>
      <c r="B13" s="1265"/>
      <c r="C13" s="3415"/>
      <c r="D13" s="3416"/>
      <c r="E13" s="3416"/>
      <c r="F13" s="3416"/>
      <c r="G13" s="3416"/>
      <c r="H13" s="3416"/>
      <c r="I13" s="3416"/>
      <c r="J13" s="3416"/>
      <c r="K13" s="3416"/>
      <c r="L13" s="3417"/>
      <c r="M13" s="2"/>
    </row>
    <row r="14" spans="1:14" s="11" customFormat="1" ht="12.75" customHeight="1">
      <c r="A14" s="408" t="s">
        <v>2521</v>
      </c>
      <c r="B14" s="796" t="s">
        <v>2522</v>
      </c>
      <c r="C14" s="1132"/>
      <c r="D14" s="3418"/>
      <c r="E14" s="3419"/>
      <c r="F14" s="3419"/>
      <c r="G14" s="3419"/>
      <c r="H14" s="3419"/>
      <c r="I14" s="3419"/>
      <c r="J14" s="3419"/>
      <c r="K14" s="3420"/>
      <c r="L14" s="3421"/>
      <c r="M14" s="99"/>
    </row>
    <row r="15" spans="1:14" s="11" customFormat="1" ht="12.75" customHeight="1">
      <c r="A15" s="408"/>
      <c r="B15" s="335"/>
      <c r="C15" s="678" t="s">
        <v>2523</v>
      </c>
      <c r="D15" s="3422"/>
      <c r="E15" s="3419"/>
      <c r="F15" s="3419"/>
      <c r="G15" s="3419"/>
      <c r="H15" s="3419"/>
      <c r="I15" s="3419"/>
      <c r="J15" s="3419"/>
      <c r="K15" s="3420"/>
      <c r="L15" s="3421"/>
      <c r="M15" s="99"/>
    </row>
    <row r="16" spans="1:14" s="60" customFormat="1" ht="12.75" customHeight="1">
      <c r="A16" s="679"/>
      <c r="B16" s="517" t="s">
        <v>534</v>
      </c>
      <c r="C16" s="688"/>
      <c r="D16" s="689"/>
      <c r="E16" s="690"/>
      <c r="F16" s="691"/>
      <c r="G16" s="691"/>
      <c r="H16" s="691"/>
      <c r="I16" s="691"/>
      <c r="J16" s="691"/>
      <c r="K16" s="691"/>
      <c r="L16" s="692"/>
      <c r="M16" s="100"/>
    </row>
    <row r="17" spans="1:13" s="60" customFormat="1" ht="12.75" customHeight="1">
      <c r="A17" s="679"/>
      <c r="B17" s="517" t="s">
        <v>536</v>
      </c>
      <c r="C17" s="693"/>
      <c r="D17" s="694"/>
      <c r="E17" s="695"/>
      <c r="F17" s="696"/>
      <c r="G17" s="696"/>
      <c r="H17" s="696"/>
      <c r="I17" s="696"/>
      <c r="J17" s="696"/>
      <c r="K17" s="696"/>
      <c r="L17" s="697"/>
      <c r="M17" s="100"/>
    </row>
    <row r="18" spans="1:13" s="60" customFormat="1" ht="12.75" customHeight="1" thickBot="1">
      <c r="A18" s="679"/>
      <c r="B18" s="517" t="s">
        <v>538</v>
      </c>
      <c r="C18" s="693"/>
      <c r="D18" s="694"/>
      <c r="E18" s="695"/>
      <c r="F18" s="698"/>
      <c r="G18" s="698"/>
      <c r="H18" s="698"/>
      <c r="I18" s="698"/>
      <c r="J18" s="698"/>
      <c r="K18" s="698"/>
      <c r="L18" s="697"/>
      <c r="M18" s="100"/>
    </row>
    <row r="19" spans="1:13" s="53" customFormat="1" ht="12.75" customHeight="1">
      <c r="A19" s="680"/>
      <c r="B19" s="796" t="s">
        <v>2524</v>
      </c>
      <c r="C19" s="687"/>
      <c r="D19" s="3423"/>
      <c r="E19" s="3424"/>
      <c r="F19" s="3425"/>
      <c r="G19" s="3425"/>
      <c r="H19" s="3425"/>
      <c r="I19" s="3425"/>
      <c r="J19" s="3425"/>
      <c r="K19" s="3425"/>
      <c r="L19" s="3426"/>
      <c r="M19" s="101"/>
    </row>
    <row r="20" spans="1:13" s="11" customFormat="1" ht="12.75" customHeight="1">
      <c r="A20" s="682"/>
      <c r="B20" s="683"/>
      <c r="C20" s="684"/>
      <c r="D20" s="3420"/>
      <c r="E20" s="3419"/>
      <c r="F20" s="3427"/>
      <c r="G20" s="3427"/>
      <c r="H20" s="3427"/>
      <c r="I20" s="3427"/>
      <c r="J20" s="3427"/>
      <c r="K20" s="3427"/>
      <c r="L20" s="3421"/>
      <c r="M20" s="99"/>
    </row>
    <row r="21" spans="1:13" s="11" customFormat="1" ht="12.75" customHeight="1">
      <c r="A21" s="408" t="s">
        <v>1429</v>
      </c>
      <c r="B21" s="796" t="s">
        <v>2525</v>
      </c>
      <c r="C21" s="1132"/>
      <c r="D21" s="3418"/>
      <c r="E21" s="3419"/>
      <c r="F21" s="3428"/>
      <c r="G21" s="3428"/>
      <c r="H21" s="3428"/>
      <c r="I21" s="3428"/>
      <c r="J21" s="3428"/>
      <c r="K21" s="3428"/>
      <c r="L21" s="3421"/>
      <c r="M21" s="99"/>
    </row>
    <row r="22" spans="1:13" s="11" customFormat="1" ht="12.75" customHeight="1">
      <c r="A22" s="408"/>
      <c r="B22" s="335"/>
      <c r="C22" s="678" t="s">
        <v>2523</v>
      </c>
      <c r="D22" s="3422"/>
      <c r="E22" s="3419"/>
      <c r="F22" s="3419"/>
      <c r="G22" s="3419"/>
      <c r="H22" s="3419"/>
      <c r="I22" s="3419"/>
      <c r="J22" s="3419"/>
      <c r="K22" s="3420"/>
      <c r="L22" s="3421"/>
      <c r="M22" s="99"/>
    </row>
    <row r="23" spans="1:13" s="60" customFormat="1" ht="12.75" customHeight="1">
      <c r="A23" s="679"/>
      <c r="B23" s="517" t="s">
        <v>534</v>
      </c>
      <c r="C23" s="688"/>
      <c r="D23" s="689"/>
      <c r="E23" s="690"/>
      <c r="F23" s="691"/>
      <c r="G23" s="691"/>
      <c r="H23" s="691"/>
      <c r="I23" s="691"/>
      <c r="J23" s="691"/>
      <c r="K23" s="691"/>
      <c r="L23" s="692"/>
      <c r="M23" s="100"/>
    </row>
    <row r="24" spans="1:13" s="60" customFormat="1" ht="12.75" customHeight="1">
      <c r="A24" s="679"/>
      <c r="B24" s="517" t="s">
        <v>536</v>
      </c>
      <c r="C24" s="693"/>
      <c r="D24" s="694"/>
      <c r="E24" s="695"/>
      <c r="F24" s="696"/>
      <c r="G24" s="696"/>
      <c r="H24" s="696"/>
      <c r="I24" s="696"/>
      <c r="J24" s="696"/>
      <c r="K24" s="696"/>
      <c r="L24" s="697"/>
      <c r="M24" s="100"/>
    </row>
    <row r="25" spans="1:13" s="60" customFormat="1" ht="12.75" customHeight="1" thickBot="1">
      <c r="A25" s="679"/>
      <c r="B25" s="517" t="s">
        <v>538</v>
      </c>
      <c r="C25" s="693"/>
      <c r="D25" s="694"/>
      <c r="E25" s="695"/>
      <c r="F25" s="696"/>
      <c r="G25" s="696"/>
      <c r="H25" s="696"/>
      <c r="I25" s="696"/>
      <c r="J25" s="696"/>
      <c r="K25" s="696"/>
      <c r="L25" s="697"/>
      <c r="M25" s="100"/>
    </row>
    <row r="26" spans="1:13" s="53" customFormat="1" ht="12.75" customHeight="1">
      <c r="A26" s="680"/>
      <c r="B26" s="796" t="s">
        <v>2526</v>
      </c>
      <c r="C26" s="681"/>
      <c r="D26" s="3429"/>
      <c r="E26" s="3192"/>
      <c r="F26" s="3425"/>
      <c r="G26" s="3425"/>
      <c r="H26" s="3425"/>
      <c r="I26" s="3425"/>
      <c r="J26" s="3425"/>
      <c r="K26" s="3425"/>
      <c r="L26" s="3430"/>
      <c r="M26" s="101"/>
    </row>
    <row r="27" spans="1:13" s="53" customFormat="1" ht="12.75" customHeight="1">
      <c r="A27" s="680"/>
      <c r="B27" s="685"/>
      <c r="C27" s="681"/>
      <c r="D27" s="3429"/>
      <c r="E27" s="3192"/>
      <c r="F27" s="3431"/>
      <c r="G27" s="3431"/>
      <c r="H27" s="3431"/>
      <c r="I27" s="3431"/>
      <c r="J27" s="3431"/>
      <c r="K27" s="3431"/>
      <c r="L27" s="3430"/>
      <c r="M27" s="101"/>
    </row>
    <row r="28" spans="1:13" s="53" customFormat="1" ht="12.75" customHeight="1" thickBot="1">
      <c r="A28" s="680"/>
      <c r="B28" s="685"/>
      <c r="C28" s="681"/>
      <c r="D28" s="3429"/>
      <c r="E28" s="3192"/>
      <c r="F28" s="3432"/>
      <c r="G28" s="3432"/>
      <c r="H28" s="3432"/>
      <c r="I28" s="3432"/>
      <c r="J28" s="3432"/>
      <c r="K28" s="3432"/>
      <c r="L28" s="3430"/>
      <c r="M28" s="101"/>
    </row>
    <row r="29" spans="1:13" s="53" customFormat="1" ht="12.75" customHeight="1">
      <c r="A29" s="405" t="s">
        <v>2527</v>
      </c>
      <c r="B29" s="406"/>
      <c r="C29" s="686"/>
      <c r="D29" s="3433"/>
      <c r="E29" s="3192"/>
      <c r="F29" s="3434"/>
      <c r="G29" s="3434"/>
      <c r="H29" s="3434"/>
      <c r="I29" s="3434"/>
      <c r="J29" s="3434"/>
      <c r="K29" s="3434"/>
      <c r="L29" s="3430"/>
      <c r="M29" s="101"/>
    </row>
    <row r="30" spans="1:13" s="53" customFormat="1" ht="12.75" customHeight="1" thickBot="1">
      <c r="A30" s="2153" t="s">
        <v>2146</v>
      </c>
      <c r="B30" s="2154"/>
      <c r="C30" s="2155"/>
      <c r="D30" s="1133"/>
      <c r="E30" s="1105"/>
      <c r="F30" s="1134"/>
      <c r="G30" s="1134"/>
      <c r="H30" s="1134"/>
      <c r="I30" s="1134"/>
      <c r="J30" s="1134"/>
      <c r="K30" s="1134"/>
      <c r="L30" s="1135"/>
      <c r="M30" s="101"/>
    </row>
    <row r="31" spans="1:13" s="53" customFormat="1" ht="12.75" customHeight="1" thickBot="1">
      <c r="A31" s="1245" t="s">
        <v>2528</v>
      </c>
      <c r="B31" s="3306"/>
      <c r="C31" s="3435"/>
      <c r="D31" s="3435"/>
      <c r="E31" s="3436"/>
      <c r="F31" s="3437"/>
      <c r="G31" s="3437"/>
      <c r="H31" s="3437"/>
      <c r="I31" s="3437"/>
      <c r="J31" s="3437"/>
      <c r="K31" s="3437"/>
      <c r="L31" s="3438"/>
      <c r="M31" s="101"/>
    </row>
    <row r="33" spans="1:3" ht="12.75" customHeight="1">
      <c r="A33" s="2101" t="s">
        <v>2084</v>
      </c>
      <c r="B33" s="2101"/>
      <c r="C33" s="2101"/>
    </row>
    <row r="34" spans="1:3" ht="12.75" customHeight="1">
      <c r="A34" s="1371">
        <v>1</v>
      </c>
      <c r="B34" s="1301" t="s">
        <v>2226</v>
      </c>
      <c r="C34" s="1357"/>
    </row>
    <row r="35" spans="1:3" ht="12.75" customHeight="1">
      <c r="A35" s="1372">
        <v>2</v>
      </c>
      <c r="B35" s="1" t="s">
        <v>2529</v>
      </c>
    </row>
    <row r="36" spans="1:3" ht="12.75" customHeight="1">
      <c r="A36" s="1372">
        <v>3</v>
      </c>
      <c r="B36" s="1" t="s">
        <v>2321</v>
      </c>
    </row>
  </sheetData>
  <mergeCells count="16">
    <mergeCell ref="A33:C33"/>
    <mergeCell ref="A2:L2"/>
    <mergeCell ref="A4:L4"/>
    <mergeCell ref="A30:C30"/>
    <mergeCell ref="F7:I7"/>
    <mergeCell ref="L7:L11"/>
    <mergeCell ref="A7:C11"/>
    <mergeCell ref="A12:C12"/>
    <mergeCell ref="E7:E11"/>
    <mergeCell ref="F8:F11"/>
    <mergeCell ref="H8:H11"/>
    <mergeCell ref="D7:D11"/>
    <mergeCell ref="I8:I11"/>
    <mergeCell ref="J7:J11"/>
    <mergeCell ref="G8:G11"/>
    <mergeCell ref="K7:K11"/>
  </mergeCells>
  <hyperlinks>
    <hyperlink ref="N1" location="Content!A1" display="Content" xr:uid="{D4E5F39A-781E-4CE3-9A1F-C5C91395DC34}"/>
    <hyperlink ref="N2" location="'P4 E2 - SFP - Asset'!A1" display="SFP-Asset" xr:uid="{F5279BD3-98FC-454A-9A25-1B28EDF6C374}"/>
    <hyperlink ref="N3" location="'P5 E2 - SFP - Liab, NW '!A1" display="SFP-Liab and NW" xr:uid="{5B445464-E31A-4BE7-B68F-FA92C3850F47}"/>
    <hyperlink ref="N4" location="'P6 E3 - SCI'!A1" display="SCI" xr:uid="{21DD4C68-DC74-404E-87DD-FBC3370C3F2D}"/>
  </hyperlinks>
  <printOptions horizontalCentered="1"/>
  <pageMargins left="0.2" right="0.2" top="1.25" bottom="0.75" header="0.3" footer="0.3"/>
  <pageSetup paperSize="5" scale="72"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71">
    <tabColor rgb="FFFF99CC"/>
    <pageSetUpPr fitToPage="1"/>
  </sheetPr>
  <dimension ref="A1:T160"/>
  <sheetViews>
    <sheetView showGridLines="0" zoomScale="90" zoomScaleNormal="90" zoomScaleSheetLayoutView="75" zoomScalePageLayoutView="50" workbookViewId="0">
      <selection activeCell="A5" sqref="A5"/>
    </sheetView>
  </sheetViews>
  <sheetFormatPr defaultColWidth="9.140625" defaultRowHeight="12.75" customHeight="1"/>
  <cols>
    <col min="1" max="1" width="2.28515625" style="3" customWidth="1"/>
    <col min="2" max="2" width="3" style="53" customWidth="1"/>
    <col min="3" max="3" width="52.28515625" style="3" customWidth="1"/>
    <col min="4" max="4" width="14.7109375" style="3" customWidth="1"/>
    <col min="5" max="5" width="13.28515625" style="3" customWidth="1"/>
    <col min="6" max="7" width="12.140625" style="3" customWidth="1"/>
    <col min="8" max="9" width="9.85546875" style="3" customWidth="1"/>
    <col min="10" max="11" width="13.28515625" style="3" customWidth="1"/>
    <col min="12" max="14" width="17.28515625" style="3" customWidth="1"/>
    <col min="15" max="15" width="16.85546875" style="3" customWidth="1"/>
    <col min="16" max="17" width="18" style="3" customWidth="1"/>
    <col min="18" max="18" width="15.5703125" style="3" customWidth="1"/>
    <col min="19" max="19" width="6.42578125" style="3" customWidth="1"/>
    <col min="20" max="20" width="20.7109375" style="3" bestFit="1" customWidth="1"/>
    <col min="21" max="16384" width="9.140625" style="3"/>
  </cols>
  <sheetData>
    <row r="1" spans="1:20" s="63" customFormat="1" ht="15.2" customHeight="1" thickTop="1" thickBot="1">
      <c r="A1" s="2371"/>
      <c r="B1" s="2371"/>
      <c r="C1" s="2371"/>
      <c r="D1" s="2371"/>
      <c r="E1" s="2371"/>
      <c r="F1" s="2371"/>
      <c r="G1" s="2371"/>
      <c r="H1" s="2371"/>
      <c r="I1" s="2371"/>
      <c r="J1" s="2371"/>
      <c r="K1" s="2371"/>
      <c r="L1" s="2371"/>
      <c r="M1" s="2371"/>
      <c r="N1" s="2371"/>
      <c r="O1" s="2371"/>
      <c r="P1" s="2371"/>
      <c r="Q1" s="2371"/>
      <c r="R1" s="2371"/>
      <c r="S1" s="143"/>
      <c r="T1" s="865" t="s">
        <v>263</v>
      </c>
    </row>
    <row r="2" spans="1:20" s="63" customFormat="1" ht="15.2" customHeight="1" thickTop="1" thickBot="1">
      <c r="A2" s="1961" t="s">
        <v>594</v>
      </c>
      <c r="B2" s="1961"/>
      <c r="C2" s="1961"/>
      <c r="D2" s="1961"/>
      <c r="E2" s="1961"/>
      <c r="F2" s="1961"/>
      <c r="G2" s="1961"/>
      <c r="H2" s="1961"/>
      <c r="I2" s="1961"/>
      <c r="J2" s="1961"/>
      <c r="K2" s="1961"/>
      <c r="L2" s="1961"/>
      <c r="M2" s="1961"/>
      <c r="N2" s="1961"/>
      <c r="O2" s="1961"/>
      <c r="P2" s="1961"/>
      <c r="Q2" s="1961"/>
      <c r="R2" s="1961"/>
      <c r="S2" s="31"/>
      <c r="T2" s="865" t="s">
        <v>2040</v>
      </c>
    </row>
    <row r="3" spans="1:20" s="63" customFormat="1" ht="15.2" customHeight="1" thickTop="1" thickBot="1">
      <c r="A3" s="2371"/>
      <c r="B3" s="2371"/>
      <c r="C3" s="2371"/>
      <c r="D3" s="2371"/>
      <c r="E3" s="2371"/>
      <c r="F3" s="2371"/>
      <c r="G3" s="2371"/>
      <c r="H3" s="2371"/>
      <c r="I3" s="2371"/>
      <c r="J3" s="2371"/>
      <c r="K3" s="2371"/>
      <c r="L3" s="2371"/>
      <c r="M3" s="2371"/>
      <c r="N3" s="2371"/>
      <c r="O3" s="2371"/>
      <c r="P3" s="2371"/>
      <c r="Q3" s="2371"/>
      <c r="R3" s="2371"/>
      <c r="S3" s="31"/>
      <c r="T3" s="865" t="s">
        <v>2041</v>
      </c>
    </row>
    <row r="4" spans="1:20" s="63" customFormat="1" ht="15.2" customHeight="1" thickTop="1" thickBot="1">
      <c r="A4" s="1960" t="s">
        <v>2530</v>
      </c>
      <c r="B4" s="1960"/>
      <c r="C4" s="1960"/>
      <c r="D4" s="1960"/>
      <c r="E4" s="1960"/>
      <c r="F4" s="1960"/>
      <c r="G4" s="1960"/>
      <c r="H4" s="1960"/>
      <c r="I4" s="1960"/>
      <c r="J4" s="1960"/>
      <c r="K4" s="1960"/>
      <c r="L4" s="1960"/>
      <c r="M4" s="1960"/>
      <c r="N4" s="1960"/>
      <c r="O4" s="1960"/>
      <c r="P4" s="1960"/>
      <c r="Q4" s="1960"/>
      <c r="R4" s="1960"/>
      <c r="S4" s="31"/>
      <c r="T4" s="865" t="s">
        <v>2043</v>
      </c>
    </row>
    <row r="5" spans="1:20" s="63" customFormat="1" ht="14.1" customHeight="1" thickTop="1">
      <c r="A5" s="2371"/>
      <c r="B5" s="2371"/>
      <c r="C5" s="2371"/>
      <c r="D5" s="2371"/>
      <c r="E5" s="2371"/>
      <c r="F5" s="2371"/>
      <c r="G5" s="2371"/>
      <c r="H5" s="2371"/>
      <c r="I5" s="2371"/>
      <c r="J5" s="2371"/>
      <c r="K5" s="2371"/>
      <c r="L5" s="2371"/>
      <c r="M5" s="2371"/>
      <c r="N5" s="2371"/>
      <c r="O5" s="2371"/>
      <c r="P5" s="2371"/>
      <c r="Q5" s="2371"/>
      <c r="R5" s="2371"/>
      <c r="T5" s="922"/>
    </row>
    <row r="6" spans="1:20" ht="14.1" customHeight="1" thickBot="1">
      <c r="A6" s="3376"/>
      <c r="B6" s="3376"/>
      <c r="C6" s="3376"/>
      <c r="D6" s="3376"/>
      <c r="E6" s="3376"/>
      <c r="F6" s="3376"/>
      <c r="G6" s="3376"/>
      <c r="H6" s="3376"/>
      <c r="I6" s="3376"/>
      <c r="J6" s="3376"/>
      <c r="K6" s="3376"/>
      <c r="L6" s="3376"/>
      <c r="M6" s="3376"/>
      <c r="N6" s="3376"/>
      <c r="O6" s="3376"/>
      <c r="P6" s="3376"/>
      <c r="Q6" s="3376"/>
      <c r="R6" s="3376"/>
      <c r="T6" s="134"/>
    </row>
    <row r="7" spans="1:20" s="1" customFormat="1" ht="12.75" customHeight="1">
      <c r="A7" s="2169" t="s">
        <v>1304</v>
      </c>
      <c r="B7" s="3339"/>
      <c r="C7" s="3339"/>
      <c r="D7" s="3148" t="s">
        <v>2531</v>
      </c>
      <c r="E7" s="3339" t="s">
        <v>2279</v>
      </c>
      <c r="F7" s="3439" t="s">
        <v>2280</v>
      </c>
      <c r="G7" s="3339" t="s">
        <v>2281</v>
      </c>
      <c r="H7" s="3440" t="s">
        <v>2283</v>
      </c>
      <c r="I7" s="3440"/>
      <c r="J7" s="3339" t="s">
        <v>2284</v>
      </c>
      <c r="K7" s="3339"/>
      <c r="L7" s="3339" t="s">
        <v>2285</v>
      </c>
      <c r="M7" s="3339" t="s">
        <v>2287</v>
      </c>
      <c r="N7" s="3339" t="s">
        <v>2286</v>
      </c>
      <c r="O7" s="3343" t="s">
        <v>2288</v>
      </c>
      <c r="P7" s="3339" t="s">
        <v>2450</v>
      </c>
      <c r="Q7" s="3339" t="s">
        <v>2254</v>
      </c>
      <c r="R7" s="2170" t="s">
        <v>2289</v>
      </c>
    </row>
    <row r="8" spans="1:20" s="1" customFormat="1" ht="12.75" customHeight="1">
      <c r="A8" s="3344"/>
      <c r="B8" s="3345"/>
      <c r="C8" s="3345"/>
      <c r="D8" s="2133"/>
      <c r="E8" s="3345"/>
      <c r="F8" s="3441"/>
      <c r="G8" s="3345"/>
      <c r="H8" s="3442"/>
      <c r="I8" s="3442"/>
      <c r="J8" s="3345"/>
      <c r="K8" s="3345"/>
      <c r="L8" s="3345"/>
      <c r="M8" s="3345"/>
      <c r="N8" s="3345"/>
      <c r="O8" s="3345" t="s">
        <v>2532</v>
      </c>
      <c r="P8" s="3345"/>
      <c r="Q8" s="3345"/>
      <c r="R8" s="3443"/>
    </row>
    <row r="9" spans="1:20" s="1" customFormat="1" ht="12.75" customHeight="1">
      <c r="A9" s="3344"/>
      <c r="B9" s="3345"/>
      <c r="C9" s="3345"/>
      <c r="D9" s="2133"/>
      <c r="E9" s="3345"/>
      <c r="F9" s="3441"/>
      <c r="G9" s="3345"/>
      <c r="H9" s="3442" t="s">
        <v>2292</v>
      </c>
      <c r="I9" s="3442" t="s">
        <v>2293</v>
      </c>
      <c r="J9" s="3345" t="s">
        <v>2290</v>
      </c>
      <c r="K9" s="3345" t="s">
        <v>2291</v>
      </c>
      <c r="L9" s="3345"/>
      <c r="M9" s="3345"/>
      <c r="N9" s="3345"/>
      <c r="O9" s="3345"/>
      <c r="P9" s="3345"/>
      <c r="Q9" s="3345"/>
      <c r="R9" s="3443"/>
    </row>
    <row r="10" spans="1:20" s="1" customFormat="1" ht="12.75" customHeight="1">
      <c r="A10" s="3344"/>
      <c r="B10" s="3345"/>
      <c r="C10" s="3345"/>
      <c r="D10" s="2133"/>
      <c r="E10" s="3345"/>
      <c r="F10" s="3441"/>
      <c r="G10" s="3345"/>
      <c r="H10" s="3442"/>
      <c r="I10" s="3442"/>
      <c r="J10" s="3345"/>
      <c r="K10" s="3345"/>
      <c r="L10" s="3345"/>
      <c r="M10" s="3345"/>
      <c r="N10" s="3345"/>
      <c r="O10" s="3345"/>
      <c r="P10" s="3345"/>
      <c r="Q10" s="3345"/>
      <c r="R10" s="3443"/>
    </row>
    <row r="11" spans="1:20" s="1" customFormat="1" ht="12.75" customHeight="1">
      <c r="A11" s="3344"/>
      <c r="B11" s="3345"/>
      <c r="C11" s="3345"/>
      <c r="D11" s="3165"/>
      <c r="E11" s="3345"/>
      <c r="F11" s="3441"/>
      <c r="G11" s="3345"/>
      <c r="H11" s="3442"/>
      <c r="I11" s="3442"/>
      <c r="J11" s="3345"/>
      <c r="K11" s="3345"/>
      <c r="L11" s="3345"/>
      <c r="M11" s="3345"/>
      <c r="N11" s="3345"/>
      <c r="O11" s="3345"/>
      <c r="P11" s="3345"/>
      <c r="Q11" s="3345"/>
      <c r="R11" s="3443"/>
    </row>
    <row r="12" spans="1:20" s="1" customFormat="1" ht="12.75" customHeight="1" thickBot="1">
      <c r="A12" s="2933" t="s">
        <v>1534</v>
      </c>
      <c r="B12" s="2879"/>
      <c r="C12" s="2879"/>
      <c r="D12" s="2934" t="s">
        <v>1535</v>
      </c>
      <c r="E12" s="2934" t="s">
        <v>1682</v>
      </c>
      <c r="F12" s="2934" t="s">
        <v>1539</v>
      </c>
      <c r="G12" s="2934" t="s">
        <v>1540</v>
      </c>
      <c r="H12" s="2934" t="s">
        <v>1541</v>
      </c>
      <c r="I12" s="2934" t="s">
        <v>1542</v>
      </c>
      <c r="J12" s="2934" t="s">
        <v>1543</v>
      </c>
      <c r="K12" s="2934" t="s">
        <v>1544</v>
      </c>
      <c r="L12" s="2934" t="s">
        <v>1545</v>
      </c>
      <c r="M12" s="2934" t="s">
        <v>1546</v>
      </c>
      <c r="N12" s="2934" t="s">
        <v>1547</v>
      </c>
      <c r="O12" s="2934" t="s">
        <v>1548</v>
      </c>
      <c r="P12" s="2934" t="s">
        <v>1549</v>
      </c>
      <c r="Q12" s="2934" t="s">
        <v>1550</v>
      </c>
      <c r="R12" s="2883" t="s">
        <v>1551</v>
      </c>
    </row>
    <row r="13" spans="1:20" s="1" customFormat="1" ht="12.75" customHeight="1">
      <c r="A13" s="1237"/>
      <c r="B13" s="2885"/>
      <c r="C13" s="2967"/>
      <c r="D13" s="3171"/>
      <c r="E13" s="3171"/>
      <c r="F13" s="3171"/>
      <c r="G13" s="3171"/>
      <c r="H13" s="3171"/>
      <c r="I13" s="3171"/>
      <c r="J13" s="3171"/>
      <c r="K13" s="3171"/>
      <c r="L13" s="3171"/>
      <c r="M13" s="3171"/>
      <c r="N13" s="3171"/>
      <c r="O13" s="3171"/>
      <c r="P13" s="3171"/>
      <c r="Q13" s="3171"/>
      <c r="R13" s="3174"/>
    </row>
    <row r="14" spans="1:20" s="1" customFormat="1" ht="12.75" customHeight="1">
      <c r="A14" s="268" t="s">
        <v>2521</v>
      </c>
      <c r="B14" s="796" t="s">
        <v>2533</v>
      </c>
      <c r="C14" s="668"/>
      <c r="D14" s="3444"/>
      <c r="E14" s="2889"/>
      <c r="F14" s="3222"/>
      <c r="G14" s="3141"/>
      <c r="H14" s="2899"/>
      <c r="I14" s="2899"/>
      <c r="J14" s="2890"/>
      <c r="K14" s="2899"/>
      <c r="L14" s="2890"/>
      <c r="M14" s="2899"/>
      <c r="N14" s="2899"/>
      <c r="O14" s="2899"/>
      <c r="P14" s="3308"/>
      <c r="Q14" s="3141"/>
      <c r="R14" s="2891"/>
    </row>
    <row r="15" spans="1:20" s="1" customFormat="1" ht="12.75" customHeight="1">
      <c r="A15" s="268"/>
      <c r="B15" s="517" t="s">
        <v>534</v>
      </c>
      <c r="C15" s="700"/>
      <c r="D15" s="701"/>
      <c r="E15" s="1136"/>
      <c r="F15" s="581"/>
      <c r="G15" s="546"/>
      <c r="H15" s="386"/>
      <c r="I15" s="386"/>
      <c r="J15" s="385"/>
      <c r="K15" s="386"/>
      <c r="L15" s="385"/>
      <c r="M15" s="386"/>
      <c r="N15" s="386"/>
      <c r="O15" s="386"/>
      <c r="P15" s="548"/>
      <c r="Q15" s="546"/>
      <c r="R15" s="387"/>
    </row>
    <row r="16" spans="1:20" s="1" customFormat="1" ht="12.75" customHeight="1">
      <c r="A16" s="268"/>
      <c r="B16" s="517" t="s">
        <v>536</v>
      </c>
      <c r="C16" s="527"/>
      <c r="D16" s="399"/>
      <c r="E16" s="1137"/>
      <c r="F16" s="584"/>
      <c r="G16" s="551"/>
      <c r="H16" s="389"/>
      <c r="I16" s="389"/>
      <c r="J16" s="388"/>
      <c r="K16" s="389"/>
      <c r="L16" s="388"/>
      <c r="M16" s="389"/>
      <c r="N16" s="389"/>
      <c r="O16" s="389"/>
      <c r="P16" s="528"/>
      <c r="Q16" s="551"/>
      <c r="R16" s="391"/>
    </row>
    <row r="17" spans="1:18" s="1" customFormat="1" ht="12.75" customHeight="1" thickBot="1">
      <c r="A17" s="268"/>
      <c r="B17" s="517" t="s">
        <v>538</v>
      </c>
      <c r="C17" s="527"/>
      <c r="D17" s="399"/>
      <c r="E17" s="1137"/>
      <c r="F17" s="584"/>
      <c r="G17" s="551"/>
      <c r="H17" s="389"/>
      <c r="I17" s="389"/>
      <c r="J17" s="388"/>
      <c r="K17" s="389"/>
      <c r="L17" s="392"/>
      <c r="M17" s="658"/>
      <c r="N17" s="658"/>
      <c r="O17" s="658"/>
      <c r="P17" s="659"/>
      <c r="Q17" s="551"/>
      <c r="R17" s="391"/>
    </row>
    <row r="18" spans="1:18" ht="12.75" customHeight="1">
      <c r="A18" s="485"/>
      <c r="B18" s="406" t="s">
        <v>2534</v>
      </c>
      <c r="C18" s="578"/>
      <c r="D18" s="2944"/>
      <c r="E18" s="2944"/>
      <c r="F18" s="3445"/>
      <c r="G18" s="2901"/>
      <c r="H18" s="2903"/>
      <c r="I18" s="2903"/>
      <c r="J18" s="2906"/>
      <c r="K18" s="2903"/>
      <c r="L18" s="2902"/>
      <c r="M18" s="3126"/>
      <c r="N18" s="3126"/>
      <c r="O18" s="3126"/>
      <c r="P18" s="3446"/>
      <c r="Q18" s="2901"/>
      <c r="R18" s="2948"/>
    </row>
    <row r="19" spans="1:18" s="1" customFormat="1" ht="12.75" customHeight="1">
      <c r="A19" s="366"/>
      <c r="B19" s="335"/>
      <c r="C19" s="662"/>
      <c r="D19" s="3141"/>
      <c r="E19" s="2889"/>
      <c r="F19" s="3222"/>
      <c r="G19" s="3141"/>
      <c r="H19" s="2899"/>
      <c r="I19" s="2899"/>
      <c r="J19" s="2890"/>
      <c r="K19" s="2899"/>
      <c r="L19" s="3447"/>
      <c r="M19" s="2893"/>
      <c r="N19" s="2893"/>
      <c r="O19" s="2893"/>
      <c r="P19" s="3313"/>
      <c r="Q19" s="2889"/>
      <c r="R19" s="2891"/>
    </row>
    <row r="20" spans="1:18" s="1" customFormat="1" ht="12.75" customHeight="1">
      <c r="A20" s="268" t="s">
        <v>1429</v>
      </c>
      <c r="B20" s="796" t="s">
        <v>2535</v>
      </c>
      <c r="C20" s="668"/>
      <c r="D20" s="3444"/>
      <c r="E20" s="2889"/>
      <c r="F20" s="3222"/>
      <c r="G20" s="3141"/>
      <c r="H20" s="2899"/>
      <c r="I20" s="2899"/>
      <c r="J20" s="2890"/>
      <c r="K20" s="2899"/>
      <c r="L20" s="2890"/>
      <c r="M20" s="2899"/>
      <c r="N20" s="2899"/>
      <c r="O20" s="2899"/>
      <c r="P20" s="3308"/>
      <c r="Q20" s="2889"/>
      <c r="R20" s="2891"/>
    </row>
    <row r="21" spans="1:18" s="1" customFormat="1" ht="12.75" customHeight="1">
      <c r="A21" s="268"/>
      <c r="B21" s="517" t="s">
        <v>534</v>
      </c>
      <c r="C21" s="700"/>
      <c r="D21" s="701"/>
      <c r="E21" s="1136"/>
      <c r="F21" s="581"/>
      <c r="G21" s="546"/>
      <c r="H21" s="386"/>
      <c r="I21" s="386"/>
      <c r="J21" s="385"/>
      <c r="K21" s="386"/>
      <c r="L21" s="385"/>
      <c r="M21" s="386"/>
      <c r="N21" s="386"/>
      <c r="O21" s="386"/>
      <c r="P21" s="548"/>
      <c r="Q21" s="546"/>
      <c r="R21" s="387"/>
    </row>
    <row r="22" spans="1:18" s="1" customFormat="1" ht="12.75" customHeight="1">
      <c r="A22" s="268"/>
      <c r="B22" s="517" t="s">
        <v>536</v>
      </c>
      <c r="C22" s="527"/>
      <c r="D22" s="399"/>
      <c r="E22" s="1137"/>
      <c r="F22" s="584"/>
      <c r="G22" s="551"/>
      <c r="H22" s="389"/>
      <c r="I22" s="389"/>
      <c r="J22" s="388"/>
      <c r="K22" s="389"/>
      <c r="L22" s="388"/>
      <c r="M22" s="389"/>
      <c r="N22" s="389"/>
      <c r="O22" s="389"/>
      <c r="P22" s="528"/>
      <c r="Q22" s="551"/>
      <c r="R22" s="391"/>
    </row>
    <row r="23" spans="1:18" s="1" customFormat="1" ht="12.75" customHeight="1" thickBot="1">
      <c r="A23" s="268"/>
      <c r="B23" s="517" t="s">
        <v>538</v>
      </c>
      <c r="C23" s="527"/>
      <c r="D23" s="399"/>
      <c r="E23" s="1137"/>
      <c r="F23" s="584"/>
      <c r="G23" s="551"/>
      <c r="H23" s="389"/>
      <c r="I23" s="389"/>
      <c r="J23" s="388"/>
      <c r="K23" s="389"/>
      <c r="L23" s="388"/>
      <c r="M23" s="389"/>
      <c r="N23" s="389"/>
      <c r="O23" s="389"/>
      <c r="P23" s="528"/>
      <c r="Q23" s="551"/>
      <c r="R23" s="391"/>
    </row>
    <row r="24" spans="1:18" ht="12.75" customHeight="1">
      <c r="A24" s="485"/>
      <c r="B24" s="406" t="s">
        <v>2536</v>
      </c>
      <c r="C24" s="393"/>
      <c r="D24" s="3124"/>
      <c r="E24" s="3124"/>
      <c r="F24" s="3236"/>
      <c r="G24" s="2905"/>
      <c r="H24" s="2897"/>
      <c r="I24" s="2897"/>
      <c r="J24" s="3198"/>
      <c r="K24" s="2897"/>
      <c r="L24" s="2902"/>
      <c r="M24" s="3126"/>
      <c r="N24" s="3126"/>
      <c r="O24" s="3126"/>
      <c r="P24" s="3446"/>
      <c r="Q24" s="2905"/>
      <c r="R24" s="3195"/>
    </row>
    <row r="25" spans="1:18" s="1" customFormat="1" ht="12.75" customHeight="1">
      <c r="A25" s="366"/>
      <c r="B25" s="335"/>
      <c r="C25" s="662"/>
      <c r="D25" s="3141"/>
      <c r="E25" s="2889"/>
      <c r="F25" s="3222"/>
      <c r="G25" s="3141"/>
      <c r="H25" s="2899"/>
      <c r="I25" s="2899"/>
      <c r="J25" s="2890"/>
      <c r="K25" s="2899"/>
      <c r="L25" s="3448"/>
      <c r="M25" s="2899"/>
      <c r="N25" s="2899"/>
      <c r="O25" s="2899"/>
      <c r="P25" s="3308"/>
      <c r="Q25" s="2889"/>
      <c r="R25" s="2891"/>
    </row>
    <row r="26" spans="1:18" s="1" customFormat="1" ht="12.75" customHeight="1">
      <c r="A26" s="268" t="s">
        <v>2537</v>
      </c>
      <c r="B26" s="796" t="s">
        <v>2538</v>
      </c>
      <c r="C26" s="668"/>
      <c r="D26" s="3444"/>
      <c r="E26" s="2889"/>
      <c r="F26" s="3222"/>
      <c r="G26" s="3141"/>
      <c r="H26" s="2899"/>
      <c r="I26" s="2899"/>
      <c r="J26" s="2899"/>
      <c r="K26" s="2899"/>
      <c r="L26" s="2890"/>
      <c r="M26" s="2899"/>
      <c r="N26" s="2899"/>
      <c r="O26" s="2899"/>
      <c r="P26" s="3308"/>
      <c r="Q26" s="2889"/>
      <c r="R26" s="2891"/>
    </row>
    <row r="27" spans="1:18" s="1" customFormat="1" ht="12.75" customHeight="1">
      <c r="A27" s="268"/>
      <c r="B27" s="517" t="s">
        <v>534</v>
      </c>
      <c r="C27" s="700"/>
      <c r="D27" s="701"/>
      <c r="E27" s="1136"/>
      <c r="F27" s="581"/>
      <c r="G27" s="546"/>
      <c r="H27" s="386"/>
      <c r="I27" s="386"/>
      <c r="J27" s="385"/>
      <c r="K27" s="386"/>
      <c r="L27" s="385"/>
      <c r="M27" s="386"/>
      <c r="N27" s="386"/>
      <c r="O27" s="386"/>
      <c r="P27" s="548"/>
      <c r="Q27" s="546"/>
      <c r="R27" s="387"/>
    </row>
    <row r="28" spans="1:18" s="1" customFormat="1" ht="12.75" customHeight="1">
      <c r="A28" s="268"/>
      <c r="B28" s="517" t="s">
        <v>536</v>
      </c>
      <c r="C28" s="527"/>
      <c r="D28" s="399"/>
      <c r="E28" s="1137"/>
      <c r="F28" s="584"/>
      <c r="G28" s="551"/>
      <c r="H28" s="389"/>
      <c r="I28" s="389"/>
      <c r="J28" s="388"/>
      <c r="K28" s="389"/>
      <c r="L28" s="388"/>
      <c r="M28" s="389"/>
      <c r="N28" s="389"/>
      <c r="O28" s="389"/>
      <c r="P28" s="528"/>
      <c r="Q28" s="551"/>
      <c r="R28" s="391"/>
    </row>
    <row r="29" spans="1:18" s="1" customFormat="1" ht="12.75" customHeight="1" thickBot="1">
      <c r="A29" s="268"/>
      <c r="B29" s="517" t="s">
        <v>538</v>
      </c>
      <c r="C29" s="527"/>
      <c r="D29" s="399"/>
      <c r="E29" s="1137"/>
      <c r="F29" s="584"/>
      <c r="G29" s="551"/>
      <c r="H29" s="389"/>
      <c r="I29" s="389"/>
      <c r="J29" s="388"/>
      <c r="K29" s="389"/>
      <c r="L29" s="388"/>
      <c r="M29" s="389"/>
      <c r="N29" s="389"/>
      <c r="O29" s="389"/>
      <c r="P29" s="528"/>
      <c r="Q29" s="551"/>
      <c r="R29" s="391"/>
    </row>
    <row r="30" spans="1:18" ht="12.75" customHeight="1">
      <c r="A30" s="485"/>
      <c r="B30" s="406" t="s">
        <v>2539</v>
      </c>
      <c r="C30" s="393"/>
      <c r="D30" s="3124"/>
      <c r="E30" s="3124"/>
      <c r="F30" s="3236"/>
      <c r="G30" s="2905"/>
      <c r="H30" s="2897"/>
      <c r="I30" s="2897"/>
      <c r="J30" s="3198"/>
      <c r="K30" s="2897"/>
      <c r="L30" s="2902"/>
      <c r="M30" s="3126"/>
      <c r="N30" s="3126"/>
      <c r="O30" s="3126"/>
      <c r="P30" s="3446"/>
      <c r="Q30" s="2905"/>
      <c r="R30" s="3195"/>
    </row>
    <row r="31" spans="1:18" s="1" customFormat="1" ht="12.75" customHeight="1">
      <c r="A31" s="268"/>
      <c r="B31" s="335"/>
      <c r="C31" s="361"/>
      <c r="D31" s="2889"/>
      <c r="E31" s="2889"/>
      <c r="F31" s="3222"/>
      <c r="G31" s="3141"/>
      <c r="H31" s="2899"/>
      <c r="I31" s="2899"/>
      <c r="J31" s="2899"/>
      <c r="K31" s="2899"/>
      <c r="L31" s="2890"/>
      <c r="M31" s="2899"/>
      <c r="N31" s="2899"/>
      <c r="O31" s="2899"/>
      <c r="P31" s="3308"/>
      <c r="Q31" s="2889"/>
      <c r="R31" s="2891"/>
    </row>
    <row r="32" spans="1:18" s="1" customFormat="1" ht="12.75" customHeight="1" thickBot="1">
      <c r="A32" s="372"/>
      <c r="B32" s="373"/>
      <c r="C32" s="699"/>
      <c r="D32" s="1121"/>
      <c r="E32" s="1094"/>
      <c r="F32" s="1113"/>
      <c r="G32" s="1121"/>
      <c r="H32" s="1096"/>
      <c r="I32" s="1096"/>
      <c r="J32" s="1095"/>
      <c r="K32" s="1096"/>
      <c r="L32" s="1138"/>
      <c r="M32" s="1096"/>
      <c r="N32" s="1096"/>
      <c r="O32" s="1096"/>
      <c r="P32" s="1125"/>
      <c r="Q32" s="1094"/>
      <c r="R32" s="1101"/>
    </row>
    <row r="33" spans="1:19" ht="12.75" customHeight="1" thickBot="1">
      <c r="A33" s="3054" t="s">
        <v>2540</v>
      </c>
      <c r="B33" s="1643"/>
      <c r="C33" s="3449"/>
      <c r="D33" s="3450"/>
      <c r="E33" s="1643"/>
      <c r="F33" s="1643"/>
      <c r="G33" s="1643"/>
      <c r="H33" s="2910"/>
      <c r="I33" s="2910"/>
      <c r="J33" s="2910"/>
      <c r="K33" s="2910"/>
      <c r="L33" s="2492"/>
      <c r="M33" s="2492"/>
      <c r="N33" s="2492"/>
      <c r="O33" s="2492"/>
      <c r="P33" s="2492"/>
      <c r="Q33" s="1643"/>
      <c r="R33" s="2953"/>
    </row>
    <row r="34" spans="1:19" s="1" customFormat="1" ht="12.75" customHeight="1">
      <c r="B34" s="11"/>
      <c r="L34" s="2"/>
    </row>
    <row r="35" spans="1:19" ht="12.75" customHeight="1">
      <c r="A35" s="2101" t="s">
        <v>2084</v>
      </c>
      <c r="B35" s="2101"/>
      <c r="C35" s="2101"/>
      <c r="L35" s="24"/>
    </row>
    <row r="36" spans="1:19" ht="12.75" customHeight="1">
      <c r="A36" s="168">
        <v>1</v>
      </c>
      <c r="B36" s="1301" t="s">
        <v>2226</v>
      </c>
      <c r="C36" s="1357"/>
      <c r="L36" s="24"/>
      <c r="S36" s="52"/>
    </row>
    <row r="37" spans="1:19" ht="12.75" customHeight="1">
      <c r="A37" s="1">
        <v>2</v>
      </c>
      <c r="B37" s="11" t="s">
        <v>2274</v>
      </c>
      <c r="C37" s="1"/>
      <c r="L37" s="24"/>
    </row>
    <row r="38" spans="1:19" ht="12.75" customHeight="1">
      <c r="A38" s="1">
        <v>3</v>
      </c>
      <c r="B38" s="11" t="s">
        <v>2275</v>
      </c>
      <c r="C38" s="1"/>
      <c r="L38" s="24"/>
    </row>
    <row r="39" spans="1:19" ht="12.75" customHeight="1">
      <c r="A39" s="1">
        <v>4</v>
      </c>
      <c r="B39" s="11" t="s">
        <v>2274</v>
      </c>
      <c r="C39" s="1"/>
      <c r="L39" s="24"/>
    </row>
    <row r="40" spans="1:19" ht="12.75" customHeight="1">
      <c r="L40" s="24"/>
    </row>
    <row r="41" spans="1:19" ht="12.75" customHeight="1">
      <c r="L41" s="24"/>
    </row>
    <row r="42" spans="1:19" ht="12.75" customHeight="1">
      <c r="L42" s="24"/>
    </row>
    <row r="43" spans="1:19" ht="12.75" customHeight="1">
      <c r="L43" s="24"/>
    </row>
    <row r="44" spans="1:19" ht="12.75" customHeight="1">
      <c r="L44" s="24"/>
    </row>
    <row r="45" spans="1:19" ht="12.75" customHeight="1">
      <c r="L45" s="24"/>
    </row>
    <row r="46" spans="1:19" ht="12.75" customHeight="1">
      <c r="L46" s="24"/>
    </row>
    <row r="47" spans="1:19" ht="12.75" customHeight="1">
      <c r="L47" s="24"/>
    </row>
    <row r="48" spans="1:19" ht="12.75" customHeight="1">
      <c r="L48" s="24"/>
    </row>
    <row r="49" spans="12:12" ht="12.75" customHeight="1">
      <c r="L49" s="24"/>
    </row>
    <row r="50" spans="12:12" ht="12.75" customHeight="1">
      <c r="L50" s="24"/>
    </row>
    <row r="51" spans="12:12" ht="12.75" customHeight="1">
      <c r="L51" s="24"/>
    </row>
    <row r="52" spans="12:12" ht="12.75" customHeight="1">
      <c r="L52" s="24"/>
    </row>
    <row r="53" spans="12:12" ht="12.75" customHeight="1">
      <c r="L53" s="24"/>
    </row>
    <row r="54" spans="12:12" ht="12.75" customHeight="1">
      <c r="L54" s="24"/>
    </row>
    <row r="55" spans="12:12" ht="12.75" customHeight="1">
      <c r="L55" s="24"/>
    </row>
    <row r="56" spans="12:12" ht="12.75" customHeight="1">
      <c r="L56" s="24"/>
    </row>
    <row r="57" spans="12:12" ht="12.75" customHeight="1">
      <c r="L57" s="24"/>
    </row>
    <row r="58" spans="12:12" ht="12.75" customHeight="1">
      <c r="L58" s="24"/>
    </row>
    <row r="59" spans="12:12" ht="12.75" customHeight="1">
      <c r="L59" s="24"/>
    </row>
    <row r="60" spans="12:12" ht="12.75" customHeight="1">
      <c r="L60" s="24"/>
    </row>
    <row r="61" spans="12:12" ht="12.75" customHeight="1">
      <c r="L61" s="24"/>
    </row>
    <row r="62" spans="12:12" ht="12.75" customHeight="1">
      <c r="L62" s="24"/>
    </row>
    <row r="63" spans="12:12" ht="12.75" customHeight="1">
      <c r="L63" s="24"/>
    </row>
    <row r="64" spans="12:12" ht="12.75" customHeight="1">
      <c r="L64" s="24"/>
    </row>
    <row r="65" spans="12:12" ht="12.75" customHeight="1">
      <c r="L65" s="24"/>
    </row>
    <row r="66" spans="12:12" ht="12.75" customHeight="1">
      <c r="L66" s="24"/>
    </row>
    <row r="67" spans="12:12" ht="12.75" customHeight="1">
      <c r="L67" s="24"/>
    </row>
    <row r="68" spans="12:12" ht="12.75" customHeight="1">
      <c r="L68" s="24"/>
    </row>
    <row r="69" spans="12:12" ht="12.75" customHeight="1">
      <c r="L69" s="24"/>
    </row>
    <row r="70" spans="12:12" ht="12.75" customHeight="1">
      <c r="L70" s="24"/>
    </row>
    <row r="71" spans="12:12" ht="12.75" customHeight="1">
      <c r="L71" s="24"/>
    </row>
    <row r="72" spans="12:12" ht="12.75" customHeight="1">
      <c r="L72" s="24"/>
    </row>
    <row r="73" spans="12:12" ht="12.75" customHeight="1">
      <c r="L73" s="24"/>
    </row>
    <row r="74" spans="12:12" ht="12.75" customHeight="1">
      <c r="L74" s="24"/>
    </row>
    <row r="75" spans="12:12" ht="12.75" customHeight="1">
      <c r="L75" s="24"/>
    </row>
    <row r="76" spans="12:12" ht="12.75" customHeight="1">
      <c r="L76" s="24"/>
    </row>
    <row r="77" spans="12:12" ht="12.75" customHeight="1">
      <c r="L77" s="24"/>
    </row>
    <row r="78" spans="12:12" ht="12.75" customHeight="1">
      <c r="L78" s="24"/>
    </row>
    <row r="79" spans="12:12" ht="12.75" customHeight="1">
      <c r="L79" s="24"/>
    </row>
    <row r="80" spans="12:12" ht="12.75" customHeight="1">
      <c r="L80" s="24"/>
    </row>
    <row r="81" spans="12:12" ht="12.75" customHeight="1">
      <c r="L81" s="24"/>
    </row>
    <row r="82" spans="12:12" ht="12.75" customHeight="1">
      <c r="L82" s="24"/>
    </row>
    <row r="83" spans="12:12" ht="12.75" customHeight="1">
      <c r="L83" s="24"/>
    </row>
    <row r="84" spans="12:12" ht="12.75" customHeight="1">
      <c r="L84" s="24"/>
    </row>
    <row r="85" spans="12:12" ht="12.75" customHeight="1">
      <c r="L85" s="24"/>
    </row>
    <row r="86" spans="12:12" ht="12.75" customHeight="1">
      <c r="L86" s="24"/>
    </row>
    <row r="87" spans="12:12" ht="12.75" customHeight="1">
      <c r="L87" s="24"/>
    </row>
    <row r="88" spans="12:12" ht="12.75" customHeight="1">
      <c r="L88" s="24"/>
    </row>
    <row r="89" spans="12:12" ht="12.75" customHeight="1">
      <c r="L89" s="24"/>
    </row>
    <row r="90" spans="12:12" ht="12.75" customHeight="1">
      <c r="L90" s="24"/>
    </row>
    <row r="91" spans="12:12" ht="12.75" customHeight="1">
      <c r="L91" s="24"/>
    </row>
    <row r="92" spans="12:12" ht="12.75" customHeight="1">
      <c r="L92" s="24"/>
    </row>
    <row r="93" spans="12:12" ht="12.75" customHeight="1">
      <c r="L93" s="24"/>
    </row>
    <row r="94" spans="12:12" ht="12.75" customHeight="1">
      <c r="L94" s="24"/>
    </row>
    <row r="95" spans="12:12" ht="12.75" customHeight="1">
      <c r="L95" s="24"/>
    </row>
    <row r="96" spans="12:12" ht="12.75" customHeight="1">
      <c r="L96" s="24"/>
    </row>
    <row r="97" spans="12:12" ht="12.75" customHeight="1">
      <c r="L97" s="24"/>
    </row>
    <row r="98" spans="12:12" ht="12.75" customHeight="1">
      <c r="L98" s="24"/>
    </row>
    <row r="99" spans="12:12" ht="12.75" customHeight="1">
      <c r="L99" s="24"/>
    </row>
    <row r="100" spans="12:12" ht="12.75" customHeight="1">
      <c r="L100" s="24"/>
    </row>
    <row r="101" spans="12:12" ht="12.75" customHeight="1">
      <c r="L101" s="24"/>
    </row>
    <row r="102" spans="12:12" ht="12.75" customHeight="1">
      <c r="L102" s="24"/>
    </row>
    <row r="103" spans="12:12" ht="12.75" customHeight="1">
      <c r="L103" s="24"/>
    </row>
    <row r="104" spans="12:12" ht="12.75" customHeight="1">
      <c r="L104" s="24"/>
    </row>
    <row r="105" spans="12:12" ht="12.75" customHeight="1">
      <c r="L105" s="24"/>
    </row>
    <row r="106" spans="12:12" ht="12.75" customHeight="1">
      <c r="L106" s="24"/>
    </row>
    <row r="107" spans="12:12" ht="12.75" customHeight="1">
      <c r="L107" s="24"/>
    </row>
    <row r="108" spans="12:12" ht="12.75" customHeight="1">
      <c r="L108" s="24"/>
    </row>
    <row r="109" spans="12:12" ht="12.75" customHeight="1">
      <c r="L109" s="24"/>
    </row>
    <row r="110" spans="12:12" ht="12.75" customHeight="1">
      <c r="L110" s="24"/>
    </row>
    <row r="111" spans="12:12" ht="12.75" customHeight="1">
      <c r="L111" s="24"/>
    </row>
    <row r="112" spans="12:12" ht="12.75" customHeight="1">
      <c r="L112" s="24"/>
    </row>
    <row r="113" spans="12:12" ht="12.75" customHeight="1">
      <c r="L113" s="24"/>
    </row>
    <row r="114" spans="12:12" ht="12.75" customHeight="1">
      <c r="L114" s="24"/>
    </row>
    <row r="115" spans="12:12" ht="12.75" customHeight="1">
      <c r="L115" s="24"/>
    </row>
    <row r="116" spans="12:12" ht="12.75" customHeight="1">
      <c r="L116" s="24"/>
    </row>
    <row r="117" spans="12:12" ht="12.75" customHeight="1">
      <c r="L117" s="24"/>
    </row>
    <row r="118" spans="12:12" ht="12.75" customHeight="1">
      <c r="L118" s="24"/>
    </row>
    <row r="119" spans="12:12" ht="12.75" customHeight="1">
      <c r="L119" s="24"/>
    </row>
    <row r="120" spans="12:12" ht="12.75" customHeight="1">
      <c r="L120" s="24"/>
    </row>
    <row r="121" spans="12:12" ht="12.75" customHeight="1">
      <c r="L121" s="24"/>
    </row>
    <row r="122" spans="12:12" ht="12.75" customHeight="1">
      <c r="L122" s="24"/>
    </row>
    <row r="123" spans="12:12" ht="12.75" customHeight="1">
      <c r="L123" s="24"/>
    </row>
    <row r="124" spans="12:12" ht="12.75" customHeight="1">
      <c r="L124" s="24"/>
    </row>
    <row r="125" spans="12:12" ht="12.75" customHeight="1">
      <c r="L125" s="24"/>
    </row>
    <row r="126" spans="12:12" ht="12.75" customHeight="1">
      <c r="L126" s="24"/>
    </row>
    <row r="127" spans="12:12" ht="12.75" customHeight="1">
      <c r="L127" s="24"/>
    </row>
    <row r="128" spans="12:12" ht="12.75" customHeight="1">
      <c r="L128" s="24"/>
    </row>
    <row r="129" spans="12:12" ht="12.75" customHeight="1">
      <c r="L129" s="24"/>
    </row>
    <row r="130" spans="12:12" ht="12.75" customHeight="1">
      <c r="L130" s="24"/>
    </row>
    <row r="131" spans="12:12" ht="12.75" customHeight="1">
      <c r="L131" s="24"/>
    </row>
    <row r="132" spans="12:12" ht="12.75" customHeight="1">
      <c r="L132" s="24"/>
    </row>
    <row r="133" spans="12:12" ht="12.75" customHeight="1">
      <c r="L133" s="24"/>
    </row>
    <row r="134" spans="12:12" ht="12.75" customHeight="1">
      <c r="L134" s="24"/>
    </row>
    <row r="135" spans="12:12" ht="12.75" customHeight="1">
      <c r="L135" s="24"/>
    </row>
    <row r="136" spans="12:12" ht="12.75" customHeight="1">
      <c r="L136" s="24"/>
    </row>
    <row r="137" spans="12:12" ht="12.75" customHeight="1">
      <c r="L137" s="24"/>
    </row>
    <row r="138" spans="12:12" ht="12.75" customHeight="1">
      <c r="L138" s="24"/>
    </row>
    <row r="139" spans="12:12" ht="12.75" customHeight="1">
      <c r="L139" s="24"/>
    </row>
    <row r="140" spans="12:12" ht="12.75" customHeight="1">
      <c r="L140" s="24"/>
    </row>
    <row r="141" spans="12:12" ht="12.75" customHeight="1">
      <c r="L141" s="24"/>
    </row>
    <row r="142" spans="12:12" ht="12.75" customHeight="1">
      <c r="L142" s="24"/>
    </row>
    <row r="143" spans="12:12" ht="12.75" customHeight="1">
      <c r="L143" s="24"/>
    </row>
    <row r="144" spans="12:12" ht="12.75" customHeight="1">
      <c r="L144" s="24"/>
    </row>
    <row r="145" spans="12:12" ht="12.75" customHeight="1">
      <c r="L145" s="24"/>
    </row>
    <row r="146" spans="12:12" ht="12.75" customHeight="1">
      <c r="L146" s="24"/>
    </row>
    <row r="147" spans="12:12" ht="12.75" customHeight="1">
      <c r="L147" s="24"/>
    </row>
    <row r="148" spans="12:12" ht="12.75" customHeight="1">
      <c r="L148" s="24"/>
    </row>
    <row r="149" spans="12:12" ht="12.75" customHeight="1">
      <c r="L149" s="24"/>
    </row>
    <row r="150" spans="12:12" ht="12.75" customHeight="1">
      <c r="L150" s="24"/>
    </row>
    <row r="151" spans="12:12" ht="12.75" customHeight="1">
      <c r="L151" s="24"/>
    </row>
    <row r="152" spans="12:12" ht="12.75" customHeight="1">
      <c r="L152" s="24"/>
    </row>
    <row r="153" spans="12:12" ht="12.75" customHeight="1">
      <c r="L153" s="24"/>
    </row>
    <row r="154" spans="12:12" ht="12.75" customHeight="1">
      <c r="L154" s="24"/>
    </row>
    <row r="155" spans="12:12" ht="12.75" customHeight="1">
      <c r="L155" s="24"/>
    </row>
    <row r="156" spans="12:12" ht="12.75" customHeight="1">
      <c r="L156" s="24"/>
    </row>
    <row r="157" spans="12:12" ht="12.75" customHeight="1">
      <c r="L157" s="24"/>
    </row>
    <row r="158" spans="12:12" ht="12.75" customHeight="1">
      <c r="L158" s="24"/>
    </row>
    <row r="159" spans="12:12" ht="12.75" customHeight="1">
      <c r="L159" s="24"/>
    </row>
    <row r="160" spans="12:12" ht="12.75" customHeight="1">
      <c r="L160" s="24"/>
    </row>
  </sheetData>
  <mergeCells count="26">
    <mergeCell ref="A35:C35"/>
    <mergeCell ref="O8:O11"/>
    <mergeCell ref="J7:K8"/>
    <mergeCell ref="A12:C12"/>
    <mergeCell ref="D7:D11"/>
    <mergeCell ref="E7:E11"/>
    <mergeCell ref="F7:F11"/>
    <mergeCell ref="G7:G11"/>
    <mergeCell ref="A7:C11"/>
    <mergeCell ref="A1:R1"/>
    <mergeCell ref="A2:R2"/>
    <mergeCell ref="A3:R3"/>
    <mergeCell ref="A4:R4"/>
    <mergeCell ref="A5:R5"/>
    <mergeCell ref="A6:R6"/>
    <mergeCell ref="R7:R11"/>
    <mergeCell ref="P7:P11"/>
    <mergeCell ref="I9:I11"/>
    <mergeCell ref="J9:J11"/>
    <mergeCell ref="H7:I8"/>
    <mergeCell ref="H9:H11"/>
    <mergeCell ref="Q7:Q11"/>
    <mergeCell ref="K9:K11"/>
    <mergeCell ref="L7:L11"/>
    <mergeCell ref="M7:M11"/>
    <mergeCell ref="N7:N11"/>
  </mergeCells>
  <hyperlinks>
    <hyperlink ref="T1" location="Content!A1" display="Content" xr:uid="{FA90DB44-1AB7-451C-8E56-7EB4FA0F6943}"/>
    <hyperlink ref="T2" location="'P4 E2 - SFP - Asset'!A1" display="SFP-Asset" xr:uid="{3C91E432-13A3-4E7C-88F5-5483D41729F4}"/>
    <hyperlink ref="T3" location="'P5 E2 - SFP - Liab, NW '!A1" display="SFP-Liab and NW" xr:uid="{EE0062C4-57B5-4640-AAB1-A239F91C42FC}"/>
    <hyperlink ref="T4" location="'P6 E3 - SCI'!A1" display="SCI" xr:uid="{71E40B9A-DF68-40A0-9F51-C8107A95B242}"/>
  </hyperlinks>
  <printOptions horizontalCentered="1"/>
  <pageMargins left="0.2" right="0.2" top="1.25" bottom="0.75" header="0.3" footer="0.3"/>
  <pageSetup paperSize="5" scale="62"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72">
    <tabColor rgb="FFFF99CC"/>
    <pageSetUpPr fitToPage="1"/>
  </sheetPr>
  <dimension ref="A1:AB113"/>
  <sheetViews>
    <sheetView showGridLines="0" zoomScale="90" zoomScaleNormal="90" zoomScaleSheetLayoutView="75" zoomScalePageLayoutView="50" workbookViewId="0">
      <pane xSplit="5" ySplit="12" topLeftCell="K13" activePane="bottomRight" state="frozen"/>
      <selection pane="bottomRight" activeCell="Q8" sqref="Q8"/>
      <selection pane="bottomLeft" activeCell="J107" sqref="J107"/>
      <selection pane="topRight" activeCell="J107" sqref="J107"/>
    </sheetView>
  </sheetViews>
  <sheetFormatPr defaultColWidth="9.140625" defaultRowHeight="12.75" customHeight="1"/>
  <cols>
    <col min="1" max="1" width="2.85546875" style="3" customWidth="1"/>
    <col min="2" max="2" width="3.140625" style="3" customWidth="1"/>
    <col min="3" max="3" width="29.140625" style="3" customWidth="1"/>
    <col min="4" max="4" width="17.5703125" style="3" customWidth="1"/>
    <col min="5" max="6" width="18" style="3" customWidth="1"/>
    <col min="7" max="7" width="13.42578125" style="3" customWidth="1"/>
    <col min="8" max="9" width="11.28515625" style="3" customWidth="1"/>
    <col min="10" max="10" width="17.28515625" style="3" customWidth="1"/>
    <col min="11" max="11" width="16.140625" style="3" customWidth="1"/>
    <col min="12" max="12" width="24.7109375" style="3" customWidth="1"/>
    <col min="13" max="13" width="28.140625" style="3" customWidth="1"/>
    <col min="14" max="14" width="20.140625" style="3" customWidth="1"/>
    <col min="15" max="15" width="16.7109375" style="3" customWidth="1"/>
    <col min="16" max="16" width="17.42578125" style="3" customWidth="1"/>
    <col min="17" max="17" width="16.85546875" style="3" customWidth="1"/>
    <col min="18" max="18" width="26.5703125" style="3" customWidth="1"/>
    <col min="19" max="19" width="18" style="3" customWidth="1"/>
    <col min="20" max="20" width="17.42578125" style="3" customWidth="1"/>
    <col min="21" max="21" width="16.42578125" style="3" customWidth="1"/>
    <col min="22" max="22" width="19.140625" style="3" customWidth="1"/>
    <col min="23" max="23" width="18.42578125" style="3" customWidth="1"/>
    <col min="24" max="24" width="16.28515625" style="3" customWidth="1"/>
    <col min="25" max="25" width="18.42578125" style="3" customWidth="1"/>
    <col min="26" max="26" width="15" style="3" customWidth="1"/>
    <col min="27" max="27" width="3.7109375" style="3" customWidth="1"/>
    <col min="28" max="28" width="21.5703125" style="3" bestFit="1" customWidth="1"/>
    <col min="29" max="16384" width="9.140625" style="3"/>
  </cols>
  <sheetData>
    <row r="1" spans="1:28" s="31" customFormat="1" ht="15.2" customHeight="1" thickTop="1" thickBot="1">
      <c r="AA1" s="143"/>
      <c r="AB1" s="865" t="s">
        <v>263</v>
      </c>
    </row>
    <row r="2" spans="1:28" s="31" customFormat="1" ht="15.2" customHeight="1" thickTop="1" thickBot="1">
      <c r="A2" s="1961" t="s">
        <v>594</v>
      </c>
      <c r="B2" s="1961"/>
      <c r="C2" s="1961"/>
      <c r="D2" s="1961"/>
      <c r="E2" s="1961"/>
      <c r="F2" s="1961"/>
      <c r="G2" s="1961"/>
      <c r="H2" s="1961"/>
      <c r="I2" s="1961"/>
      <c r="J2" s="1961"/>
      <c r="K2" s="1961"/>
      <c r="L2" s="1961"/>
      <c r="M2" s="1961"/>
      <c r="N2" s="1961"/>
      <c r="O2" s="1961"/>
      <c r="P2" s="1961"/>
      <c r="Q2" s="1961"/>
      <c r="R2" s="1961"/>
      <c r="S2" s="1961"/>
      <c r="T2" s="1961"/>
      <c r="U2" s="1961"/>
      <c r="V2" s="1961"/>
      <c r="W2" s="1961"/>
      <c r="X2" s="1961"/>
      <c r="Y2" s="1961"/>
      <c r="Z2" s="1961"/>
      <c r="AB2" s="865" t="s">
        <v>2040</v>
      </c>
    </row>
    <row r="3" spans="1:28" s="31" customFormat="1" ht="15.2" customHeight="1" thickTop="1" thickBot="1">
      <c r="A3" s="1961"/>
      <c r="B3" s="1961"/>
      <c r="C3" s="1961"/>
      <c r="D3" s="1961"/>
      <c r="E3" s="1961"/>
      <c r="F3" s="1961"/>
      <c r="G3" s="1961"/>
      <c r="H3" s="1961"/>
      <c r="I3" s="1961"/>
      <c r="J3" s="1961"/>
      <c r="K3" s="1961"/>
      <c r="L3" s="1961"/>
      <c r="M3" s="1961"/>
      <c r="N3" s="1961"/>
      <c r="O3" s="1961"/>
      <c r="P3" s="1961"/>
      <c r="Q3" s="1961"/>
      <c r="R3" s="1961"/>
      <c r="S3" s="1961"/>
      <c r="T3" s="1961"/>
      <c r="U3" s="1961"/>
      <c r="V3" s="1961"/>
      <c r="W3" s="1961"/>
      <c r="X3" s="1961"/>
      <c r="Y3" s="1961"/>
      <c r="Z3" s="1961"/>
      <c r="AB3" s="865" t="s">
        <v>2041</v>
      </c>
    </row>
    <row r="4" spans="1:28" s="31" customFormat="1" ht="15.2" customHeight="1" thickTop="1" thickBot="1">
      <c r="A4" s="2010" t="s">
        <v>2541</v>
      </c>
      <c r="B4" s="2010"/>
      <c r="C4" s="2010"/>
      <c r="D4" s="2010"/>
      <c r="E4" s="2010"/>
      <c r="F4" s="2010"/>
      <c r="G4" s="2010"/>
      <c r="H4" s="2010"/>
      <c r="I4" s="2010"/>
      <c r="J4" s="2010"/>
      <c r="K4" s="2010"/>
      <c r="L4" s="2010"/>
      <c r="M4" s="2010"/>
      <c r="N4" s="2010"/>
      <c r="O4" s="2010"/>
      <c r="P4" s="2010"/>
      <c r="Q4" s="2010"/>
      <c r="R4" s="2010"/>
      <c r="S4" s="2010"/>
      <c r="T4" s="2010"/>
      <c r="U4" s="2010"/>
      <c r="V4" s="2010"/>
      <c r="W4" s="2010"/>
      <c r="X4" s="2010"/>
      <c r="Y4" s="2010"/>
      <c r="Z4" s="2010"/>
      <c r="AB4" s="865" t="s">
        <v>2043</v>
      </c>
    </row>
    <row r="5" spans="1:28" s="31" customFormat="1" ht="15.2" customHeight="1" thickTop="1">
      <c r="A5" s="1960" t="s">
        <v>2542</v>
      </c>
      <c r="B5" s="1960"/>
      <c r="C5" s="1960"/>
      <c r="D5" s="1960"/>
      <c r="E5" s="1960"/>
      <c r="F5" s="1960"/>
      <c r="G5" s="1960"/>
      <c r="H5" s="1960"/>
      <c r="I5" s="1960"/>
      <c r="J5" s="1960"/>
      <c r="K5" s="1960"/>
      <c r="L5" s="1960"/>
      <c r="M5" s="1960"/>
      <c r="N5" s="1960"/>
      <c r="O5" s="1960"/>
      <c r="P5" s="1960"/>
      <c r="Q5" s="1960"/>
      <c r="R5" s="1960"/>
      <c r="S5" s="1960"/>
      <c r="T5" s="1960"/>
      <c r="U5" s="1960"/>
      <c r="V5" s="1960"/>
      <c r="W5" s="1960"/>
      <c r="X5" s="1960"/>
      <c r="Y5" s="1960"/>
      <c r="Z5" s="1960"/>
      <c r="AB5" s="922"/>
    </row>
    <row r="6" spans="1:28" ht="14.1" customHeight="1">
      <c r="C6" s="2063"/>
      <c r="D6" s="2063"/>
      <c r="E6" s="2063"/>
      <c r="F6" s="2063"/>
      <c r="G6" s="2063"/>
      <c r="H6" s="2063"/>
      <c r="I6" s="2063"/>
      <c r="J6" s="2063"/>
      <c r="K6" s="2063"/>
      <c r="L6" s="2063"/>
      <c r="M6" s="2063"/>
      <c r="N6" s="2063"/>
      <c r="O6" s="2063"/>
      <c r="P6" s="2063"/>
      <c r="Q6" s="2063"/>
      <c r="R6" s="2063"/>
      <c r="S6" s="2063"/>
      <c r="T6" s="2063"/>
      <c r="U6" s="2063"/>
      <c r="V6" s="2063"/>
      <c r="W6" s="2063"/>
      <c r="X6" s="2063"/>
      <c r="Y6" s="2063"/>
      <c r="Z6" s="2063"/>
      <c r="AB6" s="134"/>
    </row>
    <row r="7" spans="1:28" ht="12.75" customHeight="1" thickBot="1"/>
    <row r="8" spans="1:28" s="94" customFormat="1" ht="12.75" customHeight="1">
      <c r="A8" s="2862" t="s">
        <v>2543</v>
      </c>
      <c r="B8" s="2863"/>
      <c r="C8" s="2864"/>
      <c r="D8" s="2866" t="s">
        <v>1725</v>
      </c>
      <c r="E8" s="2866" t="s">
        <v>2544</v>
      </c>
      <c r="F8" s="2866" t="s">
        <v>2545</v>
      </c>
      <c r="G8" s="3451"/>
      <c r="H8" s="3026" t="s">
        <v>1366</v>
      </c>
      <c r="I8" s="3026"/>
      <c r="J8" s="3451"/>
      <c r="K8" s="2866" t="s">
        <v>2546</v>
      </c>
      <c r="L8" s="2865" t="s">
        <v>2547</v>
      </c>
      <c r="M8" s="2865" t="s">
        <v>2548</v>
      </c>
      <c r="N8" s="3452"/>
      <c r="O8" s="2866" t="s">
        <v>2549</v>
      </c>
      <c r="P8" s="3451"/>
      <c r="Q8" s="3451"/>
      <c r="R8" s="3026" t="s">
        <v>2550</v>
      </c>
      <c r="S8" s="3026"/>
      <c r="T8" s="3026"/>
      <c r="U8" s="3026"/>
      <c r="V8" s="3026"/>
      <c r="W8" s="2866" t="s">
        <v>2551</v>
      </c>
      <c r="X8" s="2866" t="s">
        <v>2240</v>
      </c>
      <c r="Y8" s="2866" t="s">
        <v>2552</v>
      </c>
      <c r="Z8" s="2869" t="s">
        <v>2021</v>
      </c>
    </row>
    <row r="9" spans="1:28" s="94" customFormat="1" ht="12.75" customHeight="1">
      <c r="A9" s="2870"/>
      <c r="B9" s="1989"/>
      <c r="C9" s="1990"/>
      <c r="D9" s="1998"/>
      <c r="E9" s="1998"/>
      <c r="F9" s="1998"/>
      <c r="G9" s="115" t="s">
        <v>2553</v>
      </c>
      <c r="H9" s="3038" t="s">
        <v>2554</v>
      </c>
      <c r="I9" s="115"/>
      <c r="J9" s="115" t="s">
        <v>2555</v>
      </c>
      <c r="K9" s="1998"/>
      <c r="L9" s="2093"/>
      <c r="M9" s="2093"/>
      <c r="N9" s="142" t="s">
        <v>2260</v>
      </c>
      <c r="O9" s="1998"/>
      <c r="P9" s="115" t="s">
        <v>2556</v>
      </c>
      <c r="Q9" s="115" t="s">
        <v>2556</v>
      </c>
      <c r="R9" s="3038" t="s">
        <v>2557</v>
      </c>
      <c r="S9" s="3038" t="s">
        <v>2558</v>
      </c>
      <c r="T9" s="2924" t="s">
        <v>2559</v>
      </c>
      <c r="U9" s="3038" t="s">
        <v>2560</v>
      </c>
      <c r="V9" s="2924" t="s">
        <v>2561</v>
      </c>
      <c r="W9" s="1998"/>
      <c r="X9" s="1998"/>
      <c r="Y9" s="1998"/>
      <c r="Z9" s="2091"/>
    </row>
    <row r="10" spans="1:28" s="94" customFormat="1" ht="12.75" customHeight="1">
      <c r="A10" s="2870"/>
      <c r="B10" s="1989"/>
      <c r="C10" s="1990"/>
      <c r="D10" s="1998"/>
      <c r="E10" s="1998"/>
      <c r="F10" s="1998"/>
      <c r="G10" s="115" t="s">
        <v>2097</v>
      </c>
      <c r="H10" s="1998"/>
      <c r="I10" s="115" t="s">
        <v>2097</v>
      </c>
      <c r="J10" s="115" t="s">
        <v>2562</v>
      </c>
      <c r="K10" s="1998"/>
      <c r="L10" s="2093"/>
      <c r="M10" s="2093"/>
      <c r="N10" s="142" t="s">
        <v>2563</v>
      </c>
      <c r="O10" s="1998"/>
      <c r="P10" s="115" t="s">
        <v>531</v>
      </c>
      <c r="Q10" s="115" t="s">
        <v>1533</v>
      </c>
      <c r="R10" s="1998"/>
      <c r="S10" s="1998"/>
      <c r="T10" s="2924"/>
      <c r="U10" s="1998"/>
      <c r="V10" s="2924"/>
      <c r="W10" s="1998"/>
      <c r="X10" s="1998"/>
      <c r="Y10" s="1998"/>
      <c r="Z10" s="2091"/>
    </row>
    <row r="11" spans="1:28" s="94" customFormat="1" ht="12.75" customHeight="1">
      <c r="A11" s="2872"/>
      <c r="B11" s="2873"/>
      <c r="C11" s="2874"/>
      <c r="D11" s="2589"/>
      <c r="E11" s="2589"/>
      <c r="F11" s="2589"/>
      <c r="G11" s="3453"/>
      <c r="H11" s="2589"/>
      <c r="I11" s="3453"/>
      <c r="J11" s="3453"/>
      <c r="K11" s="2589"/>
      <c r="L11" s="2875"/>
      <c r="M11" s="2875"/>
      <c r="N11" s="3454"/>
      <c r="O11" s="2589"/>
      <c r="P11" s="3453"/>
      <c r="Q11" s="3453"/>
      <c r="R11" s="2589"/>
      <c r="S11" s="2589"/>
      <c r="T11" s="2924"/>
      <c r="U11" s="2589"/>
      <c r="V11" s="2924"/>
      <c r="W11" s="2589"/>
      <c r="X11" s="2589"/>
      <c r="Y11" s="2589"/>
      <c r="Z11" s="2877"/>
    </row>
    <row r="12" spans="1:28" s="51" customFormat="1" ht="12.75" customHeight="1" thickBot="1">
      <c r="A12" s="3455" t="s">
        <v>1534</v>
      </c>
      <c r="B12" s="3456"/>
      <c r="C12" s="3456"/>
      <c r="D12" s="3457" t="s">
        <v>1535</v>
      </c>
      <c r="E12" s="3458">
        <v>-3</v>
      </c>
      <c r="F12" s="3458">
        <v>-4</v>
      </c>
      <c r="G12" s="3457">
        <v>-5</v>
      </c>
      <c r="H12" s="3457">
        <v>-6</v>
      </c>
      <c r="I12" s="3457">
        <v>-7</v>
      </c>
      <c r="J12" s="3457">
        <v>-8</v>
      </c>
      <c r="K12" s="3457">
        <v>-9</v>
      </c>
      <c r="L12" s="3457">
        <v>-10</v>
      </c>
      <c r="M12" s="3457">
        <v>-11</v>
      </c>
      <c r="N12" s="3457">
        <v>-12</v>
      </c>
      <c r="O12" s="3457">
        <v>-13</v>
      </c>
      <c r="P12" s="3457">
        <v>-14</v>
      </c>
      <c r="Q12" s="3457">
        <v>-15</v>
      </c>
      <c r="R12" s="3457">
        <v>-16</v>
      </c>
      <c r="S12" s="3458">
        <v>-17</v>
      </c>
      <c r="T12" s="3458">
        <v>-18</v>
      </c>
      <c r="U12" s="3457">
        <v>-19</v>
      </c>
      <c r="V12" s="3457">
        <v>-20</v>
      </c>
      <c r="W12" s="3457">
        <v>-21</v>
      </c>
      <c r="X12" s="3457">
        <v>-22</v>
      </c>
      <c r="Y12" s="3457">
        <v>-23</v>
      </c>
      <c r="Z12" s="3457">
        <v>-24</v>
      </c>
    </row>
    <row r="13" spans="1:28" ht="12.75" customHeight="1">
      <c r="A13" s="3100"/>
      <c r="B13" s="3459"/>
      <c r="C13" s="2994"/>
      <c r="D13" s="2994"/>
      <c r="E13" s="2995"/>
      <c r="F13" s="2995"/>
      <c r="G13" s="2995"/>
      <c r="H13" s="2995"/>
      <c r="I13" s="2995"/>
      <c r="J13" s="2995"/>
      <c r="K13" s="1733"/>
      <c r="L13" s="1733"/>
      <c r="M13" s="1733"/>
      <c r="N13" s="1733"/>
      <c r="O13" s="1733"/>
      <c r="P13" s="1733"/>
      <c r="Q13" s="1733"/>
      <c r="R13" s="2995"/>
      <c r="S13" s="2995"/>
      <c r="T13" s="1733"/>
      <c r="U13" s="1733"/>
      <c r="V13" s="1733"/>
      <c r="W13" s="1733"/>
      <c r="X13" s="1733"/>
      <c r="Y13" s="1733"/>
      <c r="Z13" s="2996"/>
    </row>
    <row r="14" spans="1:28" ht="12.75" customHeight="1">
      <c r="A14" s="868" t="s">
        <v>2564</v>
      </c>
      <c r="B14" s="869"/>
      <c r="C14" s="578"/>
      <c r="D14" s="578"/>
      <c r="E14" s="2944"/>
      <c r="F14" s="2944"/>
      <c r="G14" s="2944"/>
      <c r="H14" s="2944"/>
      <c r="I14" s="2944"/>
      <c r="J14" s="2944"/>
      <c r="K14" s="2901"/>
      <c r="L14" s="2901"/>
      <c r="M14" s="2901"/>
      <c r="N14" s="2901"/>
      <c r="O14" s="2901"/>
      <c r="P14" s="2901"/>
      <c r="Q14" s="2901"/>
      <c r="R14" s="2944"/>
      <c r="S14" s="2944"/>
      <c r="T14" s="2901"/>
      <c r="U14" s="2901"/>
      <c r="V14" s="2901"/>
      <c r="W14" s="2901"/>
      <c r="X14" s="2901"/>
      <c r="Y14" s="2901"/>
      <c r="Z14" s="2948"/>
    </row>
    <row r="15" spans="1:28" ht="12.75" customHeight="1">
      <c r="A15" s="868"/>
      <c r="B15" s="869"/>
      <c r="C15" s="578"/>
      <c r="D15" s="578"/>
      <c r="E15" s="2944"/>
      <c r="F15" s="2944"/>
      <c r="G15" s="2944"/>
      <c r="H15" s="2944"/>
      <c r="I15" s="2944"/>
      <c r="J15" s="2944"/>
      <c r="K15" s="2901"/>
      <c r="L15" s="2901"/>
      <c r="M15" s="2901"/>
      <c r="N15" s="2901"/>
      <c r="O15" s="2901"/>
      <c r="P15" s="2901"/>
      <c r="Q15" s="2901"/>
      <c r="R15" s="2944"/>
      <c r="S15" s="2944"/>
      <c r="T15" s="2901"/>
      <c r="U15" s="2901"/>
      <c r="V15" s="2901"/>
      <c r="W15" s="2901"/>
      <c r="X15" s="2901"/>
      <c r="Y15" s="2901"/>
      <c r="Z15" s="2948"/>
    </row>
    <row r="16" spans="1:28" ht="12.75" customHeight="1">
      <c r="A16" s="485" t="s">
        <v>2521</v>
      </c>
      <c r="B16" s="308" t="s">
        <v>2565</v>
      </c>
      <c r="C16" s="393"/>
      <c r="D16" s="393"/>
      <c r="E16" s="3124"/>
      <c r="F16" s="3124"/>
      <c r="G16" s="3124"/>
      <c r="H16" s="3124"/>
      <c r="I16" s="3124"/>
      <c r="J16" s="3124"/>
      <c r="K16" s="3124"/>
      <c r="L16" s="3124"/>
      <c r="M16" s="3124"/>
      <c r="N16" s="3124"/>
      <c r="O16" s="3124"/>
      <c r="P16" s="3124"/>
      <c r="Q16" s="3124"/>
      <c r="R16" s="3124"/>
      <c r="S16" s="3124"/>
      <c r="T16" s="3124"/>
      <c r="U16" s="3124"/>
      <c r="V16" s="3124"/>
      <c r="W16" s="3124"/>
      <c r="X16" s="3124"/>
      <c r="Y16" s="3124"/>
      <c r="Z16" s="3195"/>
    </row>
    <row r="17" spans="1:26" s="1" customFormat="1" ht="12.75" customHeight="1">
      <c r="A17" s="268"/>
      <c r="B17" s="709" t="s">
        <v>534</v>
      </c>
      <c r="C17" s="526"/>
      <c r="D17" s="526"/>
      <c r="E17" s="384"/>
      <c r="F17" s="384"/>
      <c r="G17" s="384"/>
      <c r="H17" s="384"/>
      <c r="I17" s="384"/>
      <c r="J17" s="384"/>
      <c r="K17" s="384"/>
      <c r="L17" s="384"/>
      <c r="M17" s="384"/>
      <c r="N17" s="384"/>
      <c r="O17" s="384"/>
      <c r="P17" s="384"/>
      <c r="Q17" s="384"/>
      <c r="R17" s="384"/>
      <c r="S17" s="384"/>
      <c r="T17" s="384"/>
      <c r="U17" s="384"/>
      <c r="V17" s="384"/>
      <c r="W17" s="384"/>
      <c r="X17" s="384"/>
      <c r="Y17" s="384"/>
      <c r="Z17" s="387"/>
    </row>
    <row r="18" spans="1:26" s="1" customFormat="1" ht="12.75" customHeight="1">
      <c r="A18" s="268"/>
      <c r="B18" s="709" t="s">
        <v>536</v>
      </c>
      <c r="C18" s="527"/>
      <c r="D18" s="527"/>
      <c r="E18" s="399"/>
      <c r="F18" s="399"/>
      <c r="G18" s="399"/>
      <c r="H18" s="399"/>
      <c r="I18" s="399"/>
      <c r="J18" s="399"/>
      <c r="K18" s="399"/>
      <c r="L18" s="399"/>
      <c r="M18" s="399"/>
      <c r="N18" s="399"/>
      <c r="O18" s="399"/>
      <c r="P18" s="399"/>
      <c r="Q18" s="399"/>
      <c r="R18" s="399"/>
      <c r="S18" s="399"/>
      <c r="T18" s="399"/>
      <c r="U18" s="399"/>
      <c r="V18" s="399"/>
      <c r="W18" s="399"/>
      <c r="X18" s="399"/>
      <c r="Y18" s="399"/>
      <c r="Z18" s="391"/>
    </row>
    <row r="19" spans="1:26" s="1" customFormat="1" ht="12.75" customHeight="1" thickBot="1">
      <c r="A19" s="268"/>
      <c r="B19" s="709" t="s">
        <v>538</v>
      </c>
      <c r="C19" s="527"/>
      <c r="D19" s="527"/>
      <c r="E19" s="399"/>
      <c r="F19" s="399"/>
      <c r="G19" s="399"/>
      <c r="H19" s="399"/>
      <c r="I19" s="399"/>
      <c r="J19" s="399"/>
      <c r="K19" s="399"/>
      <c r="L19" s="399"/>
      <c r="M19" s="711"/>
      <c r="N19" s="711"/>
      <c r="O19" s="711"/>
      <c r="P19" s="711"/>
      <c r="Q19" s="711"/>
      <c r="R19" s="399"/>
      <c r="S19" s="399"/>
      <c r="T19" s="711"/>
      <c r="U19" s="711"/>
      <c r="V19" s="711"/>
      <c r="W19" s="711"/>
      <c r="X19" s="711"/>
      <c r="Y19" s="711"/>
      <c r="Z19" s="391"/>
    </row>
    <row r="20" spans="1:26" ht="12.75" customHeight="1" thickBot="1">
      <c r="A20" s="485"/>
      <c r="B20" s="308" t="s">
        <v>2566</v>
      </c>
      <c r="C20" s="578"/>
      <c r="D20" s="578"/>
      <c r="E20" s="2944"/>
      <c r="F20" s="2944"/>
      <c r="G20" s="2944"/>
      <c r="H20" s="2944"/>
      <c r="I20" s="2944"/>
      <c r="J20" s="2944"/>
      <c r="K20" s="2944"/>
      <c r="L20" s="2944"/>
      <c r="M20" s="1734"/>
      <c r="N20" s="1735"/>
      <c r="O20" s="1735"/>
      <c r="P20" s="1735"/>
      <c r="Q20" s="1735"/>
      <c r="R20" s="2944"/>
      <c r="S20" s="2944"/>
      <c r="T20" s="1735"/>
      <c r="U20" s="1735"/>
      <c r="V20" s="1735"/>
      <c r="W20" s="1735"/>
      <c r="X20" s="1735"/>
      <c r="Y20" s="1735"/>
      <c r="Z20" s="2948"/>
    </row>
    <row r="21" spans="1:26" ht="12.75" customHeight="1">
      <c r="A21" s="485"/>
      <c r="B21" s="308"/>
      <c r="C21" s="393"/>
      <c r="D21" s="393"/>
      <c r="E21" s="3124"/>
      <c r="F21" s="3124"/>
      <c r="G21" s="3124"/>
      <c r="H21" s="3124"/>
      <c r="I21" s="3124"/>
      <c r="J21" s="3124"/>
      <c r="K21" s="3124"/>
      <c r="L21" s="3124"/>
      <c r="M21" s="2944"/>
      <c r="N21" s="2944"/>
      <c r="O21" s="2944"/>
      <c r="P21" s="2944"/>
      <c r="Q21" s="2944"/>
      <c r="R21" s="3124"/>
      <c r="S21" s="3124"/>
      <c r="T21" s="2944"/>
      <c r="U21" s="2944"/>
      <c r="V21" s="2944"/>
      <c r="W21" s="2944"/>
      <c r="X21" s="2944"/>
      <c r="Y21" s="2944"/>
      <c r="Z21" s="3195"/>
    </row>
    <row r="22" spans="1:26" ht="12.75" customHeight="1">
      <c r="A22" s="485" t="s">
        <v>1429</v>
      </c>
      <c r="B22" s="308" t="s">
        <v>2567</v>
      </c>
      <c r="C22" s="393"/>
      <c r="D22" s="393"/>
      <c r="E22" s="3124"/>
      <c r="F22" s="3124"/>
      <c r="G22" s="3124"/>
      <c r="H22" s="3124"/>
      <c r="I22" s="3124"/>
      <c r="J22" s="3124"/>
      <c r="K22" s="3124"/>
      <c r="L22" s="3124"/>
      <c r="M22" s="3124"/>
      <c r="N22" s="3124"/>
      <c r="O22" s="3124"/>
      <c r="P22" s="3124"/>
      <c r="Q22" s="3124"/>
      <c r="R22" s="3124"/>
      <c r="S22" s="3124"/>
      <c r="T22" s="3124"/>
      <c r="U22" s="3124"/>
      <c r="V22" s="3124"/>
      <c r="W22" s="3124"/>
      <c r="X22" s="3124"/>
      <c r="Y22" s="3124"/>
      <c r="Z22" s="3195"/>
    </row>
    <row r="23" spans="1:26" ht="12.75" customHeight="1">
      <c r="A23" s="485"/>
      <c r="B23" s="308"/>
      <c r="C23" s="393"/>
      <c r="D23" s="393"/>
      <c r="E23" s="3124"/>
      <c r="F23" s="3124"/>
      <c r="G23" s="3124"/>
      <c r="H23" s="3124"/>
      <c r="I23" s="3124"/>
      <c r="J23" s="3124"/>
      <c r="K23" s="3124"/>
      <c r="L23" s="3124"/>
      <c r="M23" s="3124"/>
      <c r="N23" s="3124"/>
      <c r="O23" s="3124"/>
      <c r="P23" s="3124"/>
      <c r="Q23" s="3124"/>
      <c r="R23" s="3124"/>
      <c r="S23" s="3124"/>
      <c r="T23" s="3124"/>
      <c r="U23" s="3124"/>
      <c r="V23" s="3124"/>
      <c r="W23" s="3124"/>
      <c r="X23" s="3124"/>
      <c r="Y23" s="3124"/>
      <c r="Z23" s="3195"/>
    </row>
    <row r="24" spans="1:26" ht="12.75" customHeight="1">
      <c r="A24" s="485"/>
      <c r="B24" s="308" t="s">
        <v>2568</v>
      </c>
      <c r="C24" s="393"/>
      <c r="D24" s="393"/>
      <c r="E24" s="3124"/>
      <c r="F24" s="3124"/>
      <c r="G24" s="3124"/>
      <c r="H24" s="3124"/>
      <c r="I24" s="3124"/>
      <c r="J24" s="3124"/>
      <c r="K24" s="3124"/>
      <c r="L24" s="3124"/>
      <c r="M24" s="3124"/>
      <c r="N24" s="3124"/>
      <c r="O24" s="3124"/>
      <c r="P24" s="3124"/>
      <c r="Q24" s="3124"/>
      <c r="R24" s="3124"/>
      <c r="S24" s="3124"/>
      <c r="T24" s="3124"/>
      <c r="U24" s="3124"/>
      <c r="V24" s="3124"/>
      <c r="W24" s="3124"/>
      <c r="X24" s="3124"/>
      <c r="Y24" s="3124"/>
      <c r="Z24" s="3195"/>
    </row>
    <row r="25" spans="1:26" s="1" customFormat="1" ht="12.75" customHeight="1">
      <c r="A25" s="268"/>
      <c r="B25" s="710" t="s">
        <v>534</v>
      </c>
      <c r="C25" s="526"/>
      <c r="D25" s="526"/>
      <c r="E25" s="384"/>
      <c r="F25" s="384"/>
      <c r="G25" s="384"/>
      <c r="H25" s="384"/>
      <c r="I25" s="384"/>
      <c r="J25" s="384"/>
      <c r="K25" s="384"/>
      <c r="L25" s="384"/>
      <c r="M25" s="384"/>
      <c r="N25" s="384"/>
      <c r="O25" s="384"/>
      <c r="P25" s="384"/>
      <c r="Q25" s="384"/>
      <c r="R25" s="384"/>
      <c r="S25" s="384"/>
      <c r="T25" s="384"/>
      <c r="U25" s="384"/>
      <c r="V25" s="384"/>
      <c r="W25" s="384"/>
      <c r="X25" s="384"/>
      <c r="Y25" s="384"/>
      <c r="Z25" s="387"/>
    </row>
    <row r="26" spans="1:26" s="1" customFormat="1" ht="12.75" customHeight="1">
      <c r="A26" s="268"/>
      <c r="B26" s="710" t="s">
        <v>536</v>
      </c>
      <c r="C26" s="527"/>
      <c r="D26" s="527"/>
      <c r="E26" s="399"/>
      <c r="F26" s="399"/>
      <c r="G26" s="399"/>
      <c r="H26" s="399"/>
      <c r="I26" s="399"/>
      <c r="J26" s="399"/>
      <c r="K26" s="399"/>
      <c r="L26" s="399"/>
      <c r="M26" s="399"/>
      <c r="N26" s="399"/>
      <c r="O26" s="399"/>
      <c r="P26" s="399"/>
      <c r="Q26" s="399"/>
      <c r="R26" s="399"/>
      <c r="S26" s="399"/>
      <c r="T26" s="399"/>
      <c r="U26" s="399"/>
      <c r="V26" s="399"/>
      <c r="W26" s="399"/>
      <c r="X26" s="399"/>
      <c r="Y26" s="399"/>
      <c r="Z26" s="391"/>
    </row>
    <row r="27" spans="1:26" s="1" customFormat="1" ht="12.75" customHeight="1" thickBot="1">
      <c r="A27" s="268"/>
      <c r="B27" s="710" t="s">
        <v>538</v>
      </c>
      <c r="C27" s="527"/>
      <c r="D27" s="527"/>
      <c r="E27" s="399"/>
      <c r="F27" s="399"/>
      <c r="G27" s="399"/>
      <c r="H27" s="399"/>
      <c r="I27" s="399"/>
      <c r="J27" s="399"/>
      <c r="K27" s="399"/>
      <c r="L27" s="399"/>
      <c r="M27" s="711"/>
      <c r="N27" s="711"/>
      <c r="O27" s="711"/>
      <c r="P27" s="711"/>
      <c r="Q27" s="711"/>
      <c r="R27" s="399"/>
      <c r="S27" s="399"/>
      <c r="T27" s="711"/>
      <c r="U27" s="711"/>
      <c r="V27" s="711"/>
      <c r="W27" s="711"/>
      <c r="X27" s="711"/>
      <c r="Y27" s="711"/>
      <c r="Z27" s="391"/>
    </row>
    <row r="28" spans="1:26" ht="12.75" customHeight="1">
      <c r="A28" s="485"/>
      <c r="B28" s="393" t="s">
        <v>2569</v>
      </c>
      <c r="C28" s="578"/>
      <c r="D28" s="578"/>
      <c r="E28" s="2944"/>
      <c r="F28" s="2944"/>
      <c r="G28" s="2944"/>
      <c r="H28" s="2944"/>
      <c r="I28" s="2944"/>
      <c r="J28" s="2944"/>
      <c r="K28" s="2944"/>
      <c r="L28" s="2944"/>
      <c r="M28" s="1734"/>
      <c r="N28" s="1738"/>
      <c r="O28" s="1738"/>
      <c r="P28" s="1738"/>
      <c r="Q28" s="1738"/>
      <c r="R28" s="2944"/>
      <c r="S28" s="2944"/>
      <c r="T28" s="1738"/>
      <c r="U28" s="1738"/>
      <c r="V28" s="1738"/>
      <c r="W28" s="1738"/>
      <c r="X28" s="1738"/>
      <c r="Y28" s="1738"/>
      <c r="Z28" s="2948"/>
    </row>
    <row r="29" spans="1:26" ht="12.75" customHeight="1">
      <c r="A29" s="485"/>
      <c r="B29" s="308"/>
      <c r="C29" s="393"/>
      <c r="D29" s="393"/>
      <c r="E29" s="3124"/>
      <c r="F29" s="3124"/>
      <c r="G29" s="3124"/>
      <c r="H29" s="3124"/>
      <c r="I29" s="3124"/>
      <c r="J29" s="3124"/>
      <c r="K29" s="3124"/>
      <c r="L29" s="3124"/>
      <c r="M29" s="3124"/>
      <c r="N29" s="3124"/>
      <c r="O29" s="3124"/>
      <c r="P29" s="3124"/>
      <c r="Q29" s="3124"/>
      <c r="R29" s="3124"/>
      <c r="S29" s="3124"/>
      <c r="T29" s="3124"/>
      <c r="U29" s="3124"/>
      <c r="V29" s="3124"/>
      <c r="W29" s="3124"/>
      <c r="X29" s="3124"/>
      <c r="Y29" s="3124"/>
      <c r="Z29" s="3195"/>
    </row>
    <row r="30" spans="1:26" ht="12.75" customHeight="1">
      <c r="A30" s="485"/>
      <c r="B30" s="308" t="s">
        <v>2570</v>
      </c>
      <c r="C30" s="393"/>
      <c r="D30" s="393"/>
      <c r="E30" s="3124"/>
      <c r="F30" s="3124"/>
      <c r="G30" s="3124"/>
      <c r="H30" s="3124"/>
      <c r="I30" s="3124"/>
      <c r="J30" s="3124"/>
      <c r="K30" s="3124"/>
      <c r="L30" s="3124"/>
      <c r="M30" s="3124"/>
      <c r="N30" s="3124"/>
      <c r="O30" s="3124"/>
      <c r="P30" s="3124"/>
      <c r="Q30" s="3124"/>
      <c r="R30" s="3124"/>
      <c r="S30" s="3124"/>
      <c r="T30" s="3124"/>
      <c r="U30" s="3124"/>
      <c r="V30" s="3124"/>
      <c r="W30" s="3124"/>
      <c r="X30" s="3124"/>
      <c r="Y30" s="3124"/>
      <c r="Z30" s="3195"/>
    </row>
    <row r="31" spans="1:26" s="1" customFormat="1" ht="12.75" customHeight="1">
      <c r="A31" s="268"/>
      <c r="B31" s="710" t="s">
        <v>534</v>
      </c>
      <c r="C31" s="526"/>
      <c r="D31" s="526"/>
      <c r="E31" s="384"/>
      <c r="F31" s="384"/>
      <c r="G31" s="384"/>
      <c r="H31" s="384"/>
      <c r="I31" s="384"/>
      <c r="J31" s="384"/>
      <c r="K31" s="384"/>
      <c r="L31" s="384"/>
      <c r="M31" s="384"/>
      <c r="N31" s="384"/>
      <c r="O31" s="384"/>
      <c r="P31" s="384"/>
      <c r="Q31" s="384"/>
      <c r="R31" s="384"/>
      <c r="S31" s="384"/>
      <c r="T31" s="384"/>
      <c r="U31" s="384"/>
      <c r="V31" s="384"/>
      <c r="W31" s="384"/>
      <c r="X31" s="384"/>
      <c r="Y31" s="384"/>
      <c r="Z31" s="387"/>
    </row>
    <row r="32" spans="1:26" s="1" customFormat="1" ht="12.75" customHeight="1">
      <c r="A32" s="268"/>
      <c r="B32" s="710" t="s">
        <v>536</v>
      </c>
      <c r="C32" s="527"/>
      <c r="D32" s="527"/>
      <c r="E32" s="399"/>
      <c r="F32" s="399"/>
      <c r="G32" s="399"/>
      <c r="H32" s="399"/>
      <c r="I32" s="399"/>
      <c r="J32" s="399"/>
      <c r="K32" s="399"/>
      <c r="L32" s="399"/>
      <c r="M32" s="399"/>
      <c r="N32" s="399"/>
      <c r="O32" s="399"/>
      <c r="P32" s="399"/>
      <c r="Q32" s="399"/>
      <c r="R32" s="399"/>
      <c r="S32" s="399"/>
      <c r="T32" s="399"/>
      <c r="U32" s="399"/>
      <c r="V32" s="399"/>
      <c r="W32" s="399"/>
      <c r="X32" s="399"/>
      <c r="Y32" s="399"/>
      <c r="Z32" s="391"/>
    </row>
    <row r="33" spans="1:26" s="1" customFormat="1" ht="12.75" customHeight="1" thickBot="1">
      <c r="A33" s="268"/>
      <c r="B33" s="710" t="s">
        <v>538</v>
      </c>
      <c r="C33" s="527"/>
      <c r="D33" s="527"/>
      <c r="E33" s="399"/>
      <c r="F33" s="399"/>
      <c r="G33" s="399"/>
      <c r="H33" s="399"/>
      <c r="I33" s="399"/>
      <c r="J33" s="399"/>
      <c r="K33" s="399"/>
      <c r="L33" s="399"/>
      <c r="M33" s="711"/>
      <c r="N33" s="711"/>
      <c r="O33" s="711"/>
      <c r="P33" s="711"/>
      <c r="Q33" s="711"/>
      <c r="R33" s="399"/>
      <c r="S33" s="399"/>
      <c r="T33" s="711"/>
      <c r="U33" s="711"/>
      <c r="V33" s="711"/>
      <c r="W33" s="711"/>
      <c r="X33" s="711"/>
      <c r="Y33" s="711"/>
      <c r="Z33" s="391"/>
    </row>
    <row r="34" spans="1:26" ht="12.75" customHeight="1">
      <c r="A34" s="485"/>
      <c r="B34" s="393" t="s">
        <v>2571</v>
      </c>
      <c r="C34" s="578"/>
      <c r="D34" s="578"/>
      <c r="E34" s="2944"/>
      <c r="F34" s="2944"/>
      <c r="G34" s="2944"/>
      <c r="H34" s="2944"/>
      <c r="I34" s="2944"/>
      <c r="J34" s="2944"/>
      <c r="K34" s="2944"/>
      <c r="L34" s="2944"/>
      <c r="M34" s="1734"/>
      <c r="N34" s="1738"/>
      <c r="O34" s="1738"/>
      <c r="P34" s="1738"/>
      <c r="Q34" s="1738"/>
      <c r="R34" s="2944"/>
      <c r="S34" s="2944"/>
      <c r="T34" s="1738"/>
      <c r="U34" s="1738"/>
      <c r="V34" s="1738"/>
      <c r="W34" s="1738"/>
      <c r="X34" s="1738"/>
      <c r="Y34" s="1738"/>
      <c r="Z34" s="2948"/>
    </row>
    <row r="35" spans="1:26" ht="12.75" customHeight="1">
      <c r="A35" s="485"/>
      <c r="B35" s="308"/>
      <c r="C35" s="393"/>
      <c r="D35" s="393"/>
      <c r="E35" s="3124"/>
      <c r="F35" s="3124"/>
      <c r="G35" s="3124"/>
      <c r="H35" s="3124"/>
      <c r="I35" s="3124"/>
      <c r="J35" s="3124"/>
      <c r="L35" s="3124"/>
      <c r="M35" s="3124"/>
      <c r="N35" s="3124"/>
      <c r="O35" s="3124"/>
      <c r="P35" s="3124"/>
      <c r="Q35" s="3124"/>
      <c r="R35" s="3124"/>
      <c r="S35" s="3124"/>
      <c r="T35" s="3124"/>
      <c r="U35" s="3124"/>
      <c r="V35" s="3124"/>
      <c r="W35" s="3124"/>
      <c r="X35" s="3124"/>
      <c r="Y35" s="3124"/>
      <c r="Z35" s="3195"/>
    </row>
    <row r="36" spans="1:26" ht="12.75" customHeight="1" thickBot="1">
      <c r="A36" s="485"/>
      <c r="B36" s="308"/>
      <c r="C36" s="393"/>
      <c r="D36" s="393"/>
      <c r="E36" s="3124"/>
      <c r="F36" s="3124"/>
      <c r="G36" s="3124"/>
      <c r="H36" s="3124"/>
      <c r="I36" s="3124"/>
      <c r="J36" s="3124"/>
      <c r="K36" s="3124"/>
      <c r="L36" s="3124"/>
      <c r="M36" s="3124"/>
      <c r="N36" s="3124"/>
      <c r="O36" s="3124"/>
      <c r="P36" s="3124"/>
      <c r="Q36" s="3124"/>
      <c r="R36" s="3124"/>
      <c r="S36" s="3124"/>
      <c r="T36" s="3124"/>
      <c r="U36" s="3124"/>
      <c r="V36" s="3124"/>
      <c r="W36" s="3124"/>
      <c r="X36" s="3124"/>
      <c r="Y36" s="3124"/>
      <c r="Z36" s="3195"/>
    </row>
    <row r="37" spans="1:26" ht="12.75" customHeight="1" thickBot="1">
      <c r="A37" s="485"/>
      <c r="B37" s="308" t="s">
        <v>2572</v>
      </c>
      <c r="C37" s="393"/>
      <c r="D37" s="393"/>
      <c r="E37" s="3124"/>
      <c r="F37" s="3124"/>
      <c r="G37" s="3124"/>
      <c r="H37" s="3124"/>
      <c r="I37" s="3124"/>
      <c r="J37" s="3124"/>
      <c r="L37" s="3198"/>
      <c r="M37" s="359"/>
      <c r="N37" s="1739">
        <f t="shared" ref="N37:W37" si="0">N28+N34</f>
        <v>0</v>
      </c>
      <c r="O37" s="1739">
        <f t="shared" si="0"/>
        <v>0</v>
      </c>
      <c r="P37" s="1739">
        <f t="shared" si="0"/>
        <v>0</v>
      </c>
      <c r="Q37" s="1739">
        <f t="shared" si="0"/>
        <v>0</v>
      </c>
      <c r="R37" s="3124"/>
      <c r="S37" s="3124"/>
      <c r="T37" s="1739">
        <f t="shared" si="0"/>
        <v>0</v>
      </c>
      <c r="U37" s="1739">
        <f t="shared" si="0"/>
        <v>0</v>
      </c>
      <c r="V37" s="1739">
        <f t="shared" si="0"/>
        <v>0</v>
      </c>
      <c r="W37" s="1739">
        <f t="shared" si="0"/>
        <v>0</v>
      </c>
      <c r="X37" s="1739">
        <f>X28+X34</f>
        <v>0</v>
      </c>
      <c r="Y37" s="1739">
        <f>Y28+Y34</f>
        <v>0</v>
      </c>
      <c r="Z37" s="3195"/>
    </row>
    <row r="38" spans="1:26" s="1" customFormat="1" ht="12.75" customHeight="1">
      <c r="A38" s="485"/>
      <c r="B38" s="308"/>
      <c r="C38" s="393"/>
      <c r="D38" s="393"/>
      <c r="E38" s="3124"/>
      <c r="F38" s="3124"/>
      <c r="G38" s="3124"/>
      <c r="H38" s="3124"/>
      <c r="I38" s="3124"/>
      <c r="J38" s="3124"/>
      <c r="K38" s="2944"/>
      <c r="L38" s="2944"/>
      <c r="M38" s="2944"/>
      <c r="N38" s="2944"/>
      <c r="O38" s="2944"/>
      <c r="P38" s="2944"/>
      <c r="Q38" s="3124"/>
      <c r="R38" s="3124"/>
      <c r="S38" s="3124"/>
      <c r="T38" s="2944"/>
      <c r="U38" s="2944"/>
      <c r="V38" s="2944"/>
      <c r="W38" s="2944"/>
      <c r="X38" s="2944"/>
      <c r="Y38" s="2944"/>
      <c r="Z38" s="3195"/>
    </row>
    <row r="39" spans="1:26" s="1" customFormat="1" ht="12.75" customHeight="1">
      <c r="A39" s="485" t="s">
        <v>2573</v>
      </c>
      <c r="B39" s="763" t="s">
        <v>2574</v>
      </c>
      <c r="C39" s="393"/>
      <c r="D39" s="393"/>
      <c r="E39" s="3124"/>
      <c r="F39" s="3124"/>
      <c r="G39" s="3124"/>
      <c r="H39" s="3124"/>
      <c r="I39" s="3124"/>
      <c r="J39" s="3124"/>
      <c r="K39" s="3124"/>
      <c r="L39" s="3124"/>
      <c r="M39" s="3124"/>
      <c r="N39" s="3124"/>
      <c r="O39" s="3124"/>
      <c r="P39" s="3124"/>
      <c r="Q39" s="3124"/>
      <c r="R39" s="3124"/>
      <c r="S39" s="3124"/>
      <c r="T39" s="3124"/>
      <c r="U39" s="3124"/>
      <c r="V39" s="3124"/>
      <c r="W39" s="3124"/>
      <c r="X39" s="3124"/>
      <c r="Y39" s="3124"/>
      <c r="Z39" s="3195"/>
    </row>
    <row r="40" spans="1:26" s="1" customFormat="1" ht="12.75" customHeight="1">
      <c r="A40" s="268"/>
      <c r="B40" s="710" t="s">
        <v>534</v>
      </c>
      <c r="C40" s="526"/>
      <c r="D40" s="526"/>
      <c r="E40" s="384"/>
      <c r="F40" s="384"/>
      <c r="G40" s="384"/>
      <c r="H40" s="384"/>
      <c r="I40" s="384"/>
      <c r="J40" s="384"/>
      <c r="K40" s="384"/>
      <c r="L40" s="384"/>
      <c r="M40" s="384"/>
      <c r="N40" s="384"/>
      <c r="O40" s="384"/>
      <c r="P40" s="384"/>
      <c r="Q40" s="384"/>
      <c r="R40" s="384"/>
      <c r="S40" s="384"/>
      <c r="T40" s="384"/>
      <c r="U40" s="384"/>
      <c r="V40" s="384"/>
      <c r="W40" s="384"/>
      <c r="X40" s="384"/>
      <c r="Y40" s="384"/>
      <c r="Z40" s="3195"/>
    </row>
    <row r="41" spans="1:26" s="1" customFormat="1" ht="12.75" customHeight="1">
      <c r="A41" s="268"/>
      <c r="B41" s="710" t="s">
        <v>536</v>
      </c>
      <c r="C41" s="527"/>
      <c r="D41" s="527"/>
      <c r="E41" s="399"/>
      <c r="F41" s="399"/>
      <c r="G41" s="399"/>
      <c r="H41" s="399"/>
      <c r="I41" s="399"/>
      <c r="J41" s="399"/>
      <c r="K41" s="399"/>
      <c r="L41" s="399"/>
      <c r="M41" s="399"/>
      <c r="N41" s="399"/>
      <c r="O41" s="399"/>
      <c r="P41" s="399"/>
      <c r="Q41" s="399"/>
      <c r="R41" s="399"/>
      <c r="S41" s="399"/>
      <c r="T41" s="399"/>
      <c r="U41" s="399"/>
      <c r="V41" s="399"/>
      <c r="W41" s="399"/>
      <c r="X41" s="399"/>
      <c r="Y41" s="399"/>
      <c r="Z41" s="3195"/>
    </row>
    <row r="42" spans="1:26" s="1" customFormat="1" ht="12.75" customHeight="1" thickBot="1">
      <c r="A42" s="268"/>
      <c r="B42" s="710" t="s">
        <v>538</v>
      </c>
      <c r="C42" s="527"/>
      <c r="D42" s="527"/>
      <c r="E42" s="399"/>
      <c r="F42" s="399"/>
      <c r="G42" s="399"/>
      <c r="H42" s="399"/>
      <c r="I42" s="399"/>
      <c r="J42" s="399"/>
      <c r="K42" s="711"/>
      <c r="L42" s="711"/>
      <c r="M42" s="711"/>
      <c r="N42" s="711"/>
      <c r="O42" s="711"/>
      <c r="P42" s="711"/>
      <c r="Q42" s="399"/>
      <c r="R42" s="399"/>
      <c r="S42" s="399"/>
      <c r="T42" s="711"/>
      <c r="U42" s="711"/>
      <c r="V42" s="711"/>
      <c r="W42" s="711"/>
      <c r="X42" s="711"/>
      <c r="Y42" s="711"/>
      <c r="Z42" s="3195"/>
    </row>
    <row r="43" spans="1:26" s="1" customFormat="1" ht="12.75" customHeight="1" thickBot="1">
      <c r="A43" s="485"/>
      <c r="B43" s="308" t="s">
        <v>2575</v>
      </c>
      <c r="C43" s="578"/>
      <c r="D43" s="578"/>
      <c r="E43" s="2944"/>
      <c r="F43" s="2944"/>
      <c r="G43" s="2944"/>
      <c r="H43" s="2944"/>
      <c r="I43" s="2944"/>
      <c r="J43" s="2944"/>
      <c r="K43" s="1735"/>
      <c r="L43" s="1735"/>
      <c r="M43" s="1735"/>
      <c r="N43" s="1735"/>
      <c r="O43" s="1735"/>
      <c r="P43" s="1735"/>
      <c r="Q43" s="2944"/>
      <c r="R43" s="2944"/>
      <c r="S43" s="2944"/>
      <c r="T43" s="1735"/>
      <c r="U43" s="1735"/>
      <c r="V43" s="1735"/>
      <c r="W43" s="1735"/>
      <c r="X43" s="1735"/>
      <c r="Y43" s="1735"/>
      <c r="Z43" s="3195"/>
    </row>
    <row r="44" spans="1:26" ht="12.75" customHeight="1">
      <c r="A44" s="485"/>
      <c r="B44" s="308"/>
      <c r="C44" s="393"/>
      <c r="D44" s="393"/>
      <c r="E44" s="3124"/>
      <c r="F44" s="3124"/>
      <c r="G44" s="3124"/>
      <c r="H44" s="3124"/>
      <c r="I44" s="3124"/>
      <c r="J44" s="3124"/>
      <c r="K44" s="3124"/>
      <c r="L44" s="3124"/>
      <c r="M44" s="2944"/>
      <c r="N44" s="2944"/>
      <c r="O44" s="2944"/>
      <c r="P44" s="2944"/>
      <c r="Q44" s="2944"/>
      <c r="R44" s="3124"/>
      <c r="S44" s="3124"/>
      <c r="T44" s="2944"/>
      <c r="U44" s="2944"/>
      <c r="V44" s="2944"/>
      <c r="W44" s="2944"/>
      <c r="X44" s="2944"/>
      <c r="Y44" s="2944"/>
      <c r="Z44" s="3195"/>
    </row>
    <row r="45" spans="1:26" ht="12.75" customHeight="1">
      <c r="A45" s="868" t="s">
        <v>2576</v>
      </c>
      <c r="B45" s="869"/>
      <c r="C45" s="578"/>
      <c r="D45" s="578"/>
      <c r="E45" s="2944"/>
      <c r="F45" s="2944"/>
      <c r="G45" s="2944"/>
      <c r="H45" s="2944"/>
      <c r="I45" s="2944"/>
      <c r="J45" s="2944"/>
      <c r="K45" s="2901"/>
      <c r="L45" s="2901"/>
      <c r="M45" s="2901"/>
      <c r="N45" s="2901"/>
      <c r="O45" s="2901"/>
      <c r="P45" s="2901"/>
      <c r="Q45" s="2901"/>
      <c r="R45" s="2944"/>
      <c r="S45" s="2944"/>
      <c r="T45" s="2901"/>
      <c r="U45" s="2901"/>
      <c r="V45" s="2901"/>
      <c r="W45" s="2901"/>
      <c r="X45" s="2901"/>
      <c r="Y45" s="2901"/>
      <c r="Z45" s="3195"/>
    </row>
    <row r="46" spans="1:26" ht="12.75" customHeight="1">
      <c r="A46" s="868"/>
      <c r="B46" s="869"/>
      <c r="C46" s="578"/>
      <c r="D46" s="578"/>
      <c r="E46" s="2944"/>
      <c r="F46" s="2944"/>
      <c r="G46" s="2944"/>
      <c r="H46" s="2944"/>
      <c r="I46" s="2944"/>
      <c r="J46" s="2944"/>
      <c r="K46" s="2901"/>
      <c r="L46" s="2901"/>
      <c r="M46" s="2901"/>
      <c r="N46" s="2901"/>
      <c r="O46" s="2901"/>
      <c r="P46" s="2901"/>
      <c r="Q46" s="2901"/>
      <c r="R46" s="2944"/>
      <c r="S46" s="2944"/>
      <c r="T46" s="2901"/>
      <c r="U46" s="2901"/>
      <c r="V46" s="2901"/>
      <c r="W46" s="2901"/>
      <c r="X46" s="2901"/>
      <c r="Y46" s="2901"/>
      <c r="Z46" s="3195"/>
    </row>
    <row r="47" spans="1:26" ht="12.75" customHeight="1">
      <c r="A47" s="485" t="s">
        <v>2521</v>
      </c>
      <c r="B47" s="308" t="s">
        <v>2565</v>
      </c>
      <c r="C47" s="393"/>
      <c r="D47" s="393"/>
      <c r="E47" s="3124"/>
      <c r="F47" s="3124"/>
      <c r="G47" s="3124"/>
      <c r="H47" s="3124"/>
      <c r="I47" s="3124"/>
      <c r="J47" s="3124"/>
      <c r="K47" s="3124"/>
      <c r="L47" s="3124"/>
      <c r="M47" s="3124"/>
      <c r="N47" s="3124"/>
      <c r="O47" s="3124"/>
      <c r="P47" s="3124"/>
      <c r="Q47" s="3124"/>
      <c r="R47" s="3124"/>
      <c r="S47" s="3124"/>
      <c r="T47" s="3124"/>
      <c r="U47" s="3124"/>
      <c r="V47" s="3124"/>
      <c r="W47" s="3124"/>
      <c r="X47" s="3124"/>
      <c r="Y47" s="3124"/>
      <c r="Z47" s="3195"/>
    </row>
    <row r="48" spans="1:26" s="1" customFormat="1" ht="12.75" customHeight="1">
      <c r="A48" s="268"/>
      <c r="B48" s="709" t="s">
        <v>534</v>
      </c>
      <c r="C48" s="526"/>
      <c r="D48" s="526"/>
      <c r="E48" s="384"/>
      <c r="F48" s="384"/>
      <c r="G48" s="384"/>
      <c r="H48" s="384"/>
      <c r="I48" s="384"/>
      <c r="J48" s="384"/>
      <c r="K48" s="384"/>
      <c r="L48" s="384"/>
      <c r="M48" s="384"/>
      <c r="N48" s="384"/>
      <c r="O48" s="384"/>
      <c r="P48" s="384"/>
      <c r="Q48" s="384"/>
      <c r="R48" s="384"/>
      <c r="S48" s="384"/>
      <c r="T48" s="384"/>
      <c r="U48" s="384"/>
      <c r="V48" s="384"/>
      <c r="W48" s="384"/>
      <c r="X48" s="384"/>
      <c r="Y48" s="384"/>
      <c r="Z48" s="387"/>
    </row>
    <row r="49" spans="1:26" s="1" customFormat="1" ht="12.75" customHeight="1">
      <c r="A49" s="268"/>
      <c r="B49" s="709" t="s">
        <v>536</v>
      </c>
      <c r="C49" s="527"/>
      <c r="D49" s="527"/>
      <c r="E49" s="399"/>
      <c r="F49" s="399"/>
      <c r="G49" s="399"/>
      <c r="H49" s="399"/>
      <c r="I49" s="399"/>
      <c r="J49" s="399"/>
      <c r="K49" s="399"/>
      <c r="L49" s="399"/>
      <c r="M49" s="399"/>
      <c r="N49" s="399"/>
      <c r="O49" s="399"/>
      <c r="P49" s="399"/>
      <c r="Q49" s="399"/>
      <c r="R49" s="399"/>
      <c r="S49" s="399"/>
      <c r="T49" s="399"/>
      <c r="U49" s="399"/>
      <c r="V49" s="399"/>
      <c r="W49" s="399"/>
      <c r="X49" s="399"/>
      <c r="Y49" s="399"/>
      <c r="Z49" s="391"/>
    </row>
    <row r="50" spans="1:26" s="1" customFormat="1" ht="12.75" customHeight="1" thickBot="1">
      <c r="A50" s="268"/>
      <c r="B50" s="709" t="s">
        <v>538</v>
      </c>
      <c r="C50" s="527"/>
      <c r="D50" s="527"/>
      <c r="E50" s="399"/>
      <c r="F50" s="399"/>
      <c r="G50" s="399"/>
      <c r="H50" s="399"/>
      <c r="I50" s="399"/>
      <c r="J50" s="399"/>
      <c r="K50" s="399"/>
      <c r="L50" s="399"/>
      <c r="M50" s="711"/>
      <c r="N50" s="711"/>
      <c r="O50" s="711"/>
      <c r="P50" s="711"/>
      <c r="Q50" s="711"/>
      <c r="R50" s="399"/>
      <c r="S50" s="399"/>
      <c r="T50" s="711"/>
      <c r="U50" s="711"/>
      <c r="V50" s="711"/>
      <c r="W50" s="711"/>
      <c r="X50" s="711"/>
      <c r="Y50" s="711"/>
      <c r="Z50" s="391"/>
    </row>
    <row r="51" spans="1:26" ht="12.75" customHeight="1" thickBot="1">
      <c r="A51" s="485"/>
      <c r="B51" s="308" t="s">
        <v>2566</v>
      </c>
      <c r="C51" s="578"/>
      <c r="D51" s="578"/>
      <c r="E51" s="2944"/>
      <c r="F51" s="2944"/>
      <c r="G51" s="2944"/>
      <c r="H51" s="2944"/>
      <c r="I51" s="2944"/>
      <c r="J51" s="2944"/>
      <c r="K51" s="2944"/>
      <c r="L51" s="2944"/>
      <c r="M51" s="1734"/>
      <c r="N51" s="1735"/>
      <c r="O51" s="1735"/>
      <c r="P51" s="1735"/>
      <c r="Q51" s="1735"/>
      <c r="R51" s="2944"/>
      <c r="S51" s="2944"/>
      <c r="T51" s="1735"/>
      <c r="U51" s="1735"/>
      <c r="V51" s="1735"/>
      <c r="W51" s="1735"/>
      <c r="X51" s="1735"/>
      <c r="Y51" s="1735"/>
      <c r="Z51" s="2948"/>
    </row>
    <row r="52" spans="1:26" ht="12.75" customHeight="1">
      <c r="A52" s="485"/>
      <c r="B52" s="308"/>
      <c r="C52" s="393"/>
      <c r="D52" s="393"/>
      <c r="E52" s="3124"/>
      <c r="F52" s="3124"/>
      <c r="G52" s="3124"/>
      <c r="H52" s="3124"/>
      <c r="I52" s="3124"/>
      <c r="J52" s="3124"/>
      <c r="K52" s="3124"/>
      <c r="L52" s="3124"/>
      <c r="M52" s="2944"/>
      <c r="N52" s="2944"/>
      <c r="O52" s="2944"/>
      <c r="P52" s="2944"/>
      <c r="Q52" s="2944"/>
      <c r="R52" s="3124"/>
      <c r="S52" s="3124"/>
      <c r="T52" s="2944"/>
      <c r="U52" s="2944"/>
      <c r="V52" s="2944"/>
      <c r="W52" s="2944"/>
      <c r="X52" s="2944"/>
      <c r="Y52" s="2944"/>
      <c r="Z52" s="3195"/>
    </row>
    <row r="53" spans="1:26" ht="12.75" customHeight="1">
      <c r="A53" s="485" t="s">
        <v>1429</v>
      </c>
      <c r="B53" s="308" t="s">
        <v>2567</v>
      </c>
      <c r="C53" s="393"/>
      <c r="D53" s="393"/>
      <c r="E53" s="3124"/>
      <c r="F53" s="3124"/>
      <c r="G53" s="3124"/>
      <c r="H53" s="3124"/>
      <c r="I53" s="3124"/>
      <c r="J53" s="3124"/>
      <c r="K53" s="3124"/>
      <c r="L53" s="3124"/>
      <c r="M53" s="3124"/>
      <c r="N53" s="3124"/>
      <c r="O53" s="3124"/>
      <c r="P53" s="3124"/>
      <c r="Q53" s="3124"/>
      <c r="R53" s="3124"/>
      <c r="S53" s="3124"/>
      <c r="T53" s="3124"/>
      <c r="U53" s="3124"/>
      <c r="V53" s="3124"/>
      <c r="W53" s="3124"/>
      <c r="X53" s="3124"/>
      <c r="Y53" s="3124"/>
      <c r="Z53" s="3195"/>
    </row>
    <row r="54" spans="1:26" ht="12.75" customHeight="1">
      <c r="A54" s="485"/>
      <c r="B54" s="308"/>
      <c r="C54" s="393"/>
      <c r="D54" s="393"/>
      <c r="E54" s="3124"/>
      <c r="F54" s="3124"/>
      <c r="G54" s="3124"/>
      <c r="H54" s="3124"/>
      <c r="I54" s="3124"/>
      <c r="J54" s="3124"/>
      <c r="K54" s="3124"/>
      <c r="L54" s="3124"/>
      <c r="M54" s="3124"/>
      <c r="N54" s="3124"/>
      <c r="O54" s="3124"/>
      <c r="P54" s="3124"/>
      <c r="Q54" s="3124"/>
      <c r="R54" s="3124"/>
      <c r="S54" s="3124"/>
      <c r="T54" s="3124"/>
      <c r="U54" s="3124"/>
      <c r="V54" s="3124"/>
      <c r="W54" s="3124"/>
      <c r="X54" s="3124"/>
      <c r="Y54" s="3124"/>
      <c r="Z54" s="3195"/>
    </row>
    <row r="55" spans="1:26" ht="12.75" customHeight="1">
      <c r="A55" s="485"/>
      <c r="B55" s="308" t="s">
        <v>2568</v>
      </c>
      <c r="C55" s="393"/>
      <c r="D55" s="393"/>
      <c r="E55" s="3124"/>
      <c r="F55" s="3124"/>
      <c r="G55" s="3124"/>
      <c r="H55" s="3124"/>
      <c r="I55" s="3124"/>
      <c r="J55" s="3124"/>
      <c r="K55" s="3124"/>
      <c r="L55" s="3124"/>
      <c r="M55" s="3124"/>
      <c r="N55" s="3124"/>
      <c r="O55" s="3124"/>
      <c r="P55" s="3124"/>
      <c r="Q55" s="3124"/>
      <c r="R55" s="3124"/>
      <c r="S55" s="3124"/>
      <c r="T55" s="3124"/>
      <c r="U55" s="3124"/>
      <c r="V55" s="3124"/>
      <c r="W55" s="3124"/>
      <c r="X55" s="3124"/>
      <c r="Y55" s="3124"/>
      <c r="Z55" s="3195"/>
    </row>
    <row r="56" spans="1:26" s="1" customFormat="1" ht="12.75" customHeight="1">
      <c r="A56" s="268"/>
      <c r="B56" s="710" t="s">
        <v>534</v>
      </c>
      <c r="C56" s="526"/>
      <c r="D56" s="526"/>
      <c r="E56" s="384"/>
      <c r="F56" s="384"/>
      <c r="G56" s="384"/>
      <c r="H56" s="384"/>
      <c r="I56" s="384"/>
      <c r="J56" s="384"/>
      <c r="K56" s="384"/>
      <c r="L56" s="384"/>
      <c r="M56" s="384"/>
      <c r="N56" s="384"/>
      <c r="O56" s="384"/>
      <c r="P56" s="384"/>
      <c r="Q56" s="384"/>
      <c r="R56" s="384"/>
      <c r="S56" s="384"/>
      <c r="T56" s="384"/>
      <c r="U56" s="384"/>
      <c r="V56" s="384"/>
      <c r="W56" s="384"/>
      <c r="X56" s="384"/>
      <c r="Y56" s="384"/>
      <c r="Z56" s="387"/>
    </row>
    <row r="57" spans="1:26" s="1" customFormat="1" ht="12.75" customHeight="1">
      <c r="A57" s="268"/>
      <c r="B57" s="710" t="s">
        <v>536</v>
      </c>
      <c r="C57" s="527"/>
      <c r="D57" s="527"/>
      <c r="E57" s="399"/>
      <c r="F57" s="399"/>
      <c r="G57" s="399"/>
      <c r="H57" s="399"/>
      <c r="I57" s="399"/>
      <c r="J57" s="399"/>
      <c r="K57" s="399"/>
      <c r="L57" s="399"/>
      <c r="M57" s="399"/>
      <c r="N57" s="399"/>
      <c r="O57" s="399"/>
      <c r="P57" s="399"/>
      <c r="Q57" s="399"/>
      <c r="R57" s="399"/>
      <c r="S57" s="399"/>
      <c r="T57" s="399"/>
      <c r="U57" s="399"/>
      <c r="V57" s="399"/>
      <c r="W57" s="399"/>
      <c r="X57" s="399"/>
      <c r="Y57" s="399"/>
      <c r="Z57" s="391"/>
    </row>
    <row r="58" spans="1:26" s="1" customFormat="1" ht="12.75" customHeight="1" thickBot="1">
      <c r="A58" s="268"/>
      <c r="B58" s="710" t="s">
        <v>538</v>
      </c>
      <c r="C58" s="527"/>
      <c r="D58" s="527"/>
      <c r="E58" s="399"/>
      <c r="F58" s="399"/>
      <c r="G58" s="399"/>
      <c r="H58" s="399"/>
      <c r="I58" s="399"/>
      <c r="J58" s="399"/>
      <c r="K58" s="399"/>
      <c r="L58" s="399"/>
      <c r="M58" s="711"/>
      <c r="N58" s="711"/>
      <c r="O58" s="711"/>
      <c r="P58" s="711"/>
      <c r="Q58" s="711"/>
      <c r="R58" s="399"/>
      <c r="S58" s="399"/>
      <c r="T58" s="711"/>
      <c r="U58" s="711"/>
      <c r="V58" s="711"/>
      <c r="W58" s="711"/>
      <c r="X58" s="711"/>
      <c r="Y58" s="711"/>
      <c r="Z58" s="391"/>
    </row>
    <row r="59" spans="1:26" ht="12.75" customHeight="1">
      <c r="A59" s="485"/>
      <c r="B59" s="393" t="s">
        <v>2569</v>
      </c>
      <c r="C59" s="578"/>
      <c r="D59" s="578"/>
      <c r="E59" s="2944"/>
      <c r="F59" s="2944"/>
      <c r="G59" s="2944"/>
      <c r="H59" s="2944"/>
      <c r="I59" s="2944"/>
      <c r="J59" s="2944"/>
      <c r="K59" s="2944"/>
      <c r="L59" s="2944"/>
      <c r="M59" s="1734"/>
      <c r="N59" s="1738"/>
      <c r="O59" s="1738"/>
      <c r="P59" s="1738"/>
      <c r="Q59" s="1738"/>
      <c r="R59" s="2944"/>
      <c r="S59" s="2944"/>
      <c r="T59" s="1738"/>
      <c r="U59" s="1738"/>
      <c r="V59" s="1738"/>
      <c r="W59" s="1738"/>
      <c r="X59" s="1738"/>
      <c r="Y59" s="1738"/>
      <c r="Z59" s="2948"/>
    </row>
    <row r="60" spans="1:26" ht="12.75" customHeight="1">
      <c r="A60" s="485"/>
      <c r="B60" s="308"/>
      <c r="C60" s="393"/>
      <c r="D60" s="393"/>
      <c r="E60" s="3124"/>
      <c r="F60" s="3124"/>
      <c r="G60" s="3124"/>
      <c r="H60" s="3124"/>
      <c r="I60" s="3124"/>
      <c r="J60" s="3124"/>
      <c r="K60" s="3124"/>
      <c r="L60" s="3124"/>
      <c r="M60" s="3124"/>
      <c r="N60" s="3124"/>
      <c r="O60" s="3124"/>
      <c r="P60" s="3124"/>
      <c r="Q60" s="3124"/>
      <c r="R60" s="3124"/>
      <c r="S60" s="3124"/>
      <c r="T60" s="3124"/>
      <c r="U60" s="3124"/>
      <c r="V60" s="3124"/>
      <c r="W60" s="3124"/>
      <c r="X60" s="3124"/>
      <c r="Y60" s="3124"/>
      <c r="Z60" s="3195"/>
    </row>
    <row r="61" spans="1:26" ht="12.75" customHeight="1">
      <c r="A61" s="485"/>
      <c r="B61" s="308" t="s">
        <v>2570</v>
      </c>
      <c r="C61" s="393"/>
      <c r="D61" s="393"/>
      <c r="E61" s="3124"/>
      <c r="F61" s="3124"/>
      <c r="G61" s="3124"/>
      <c r="H61" s="3124"/>
      <c r="I61" s="3124"/>
      <c r="J61" s="3124"/>
      <c r="K61" s="3124"/>
      <c r="L61" s="3124"/>
      <c r="M61" s="3124"/>
      <c r="N61" s="3124"/>
      <c r="O61" s="3124"/>
      <c r="P61" s="3124"/>
      <c r="Q61" s="3124"/>
      <c r="R61" s="3124"/>
      <c r="S61" s="3124"/>
      <c r="T61" s="3124"/>
      <c r="U61" s="3124"/>
      <c r="V61" s="3124"/>
      <c r="W61" s="3124"/>
      <c r="X61" s="3124"/>
      <c r="Y61" s="3124"/>
      <c r="Z61" s="3195"/>
    </row>
    <row r="62" spans="1:26" s="1" customFormat="1" ht="12.75" customHeight="1">
      <c r="A62" s="268"/>
      <c r="B62" s="710" t="s">
        <v>534</v>
      </c>
      <c r="C62" s="526"/>
      <c r="D62" s="526"/>
      <c r="E62" s="384"/>
      <c r="F62" s="384"/>
      <c r="G62" s="384"/>
      <c r="H62" s="384"/>
      <c r="I62" s="384"/>
      <c r="J62" s="384"/>
      <c r="K62" s="384"/>
      <c r="L62" s="384"/>
      <c r="M62" s="384"/>
      <c r="N62" s="384"/>
      <c r="O62" s="384"/>
      <c r="P62" s="384"/>
      <c r="Q62" s="384"/>
      <c r="R62" s="384"/>
      <c r="S62" s="384"/>
      <c r="T62" s="384"/>
      <c r="U62" s="384"/>
      <c r="V62" s="384"/>
      <c r="W62" s="384"/>
      <c r="X62" s="384"/>
      <c r="Y62" s="384"/>
      <c r="Z62" s="387"/>
    </row>
    <row r="63" spans="1:26" s="1" customFormat="1" ht="12.75" customHeight="1">
      <c r="A63" s="268"/>
      <c r="B63" s="710" t="s">
        <v>536</v>
      </c>
      <c r="C63" s="527"/>
      <c r="D63" s="527"/>
      <c r="E63" s="399"/>
      <c r="F63" s="399"/>
      <c r="G63" s="399"/>
      <c r="H63" s="399"/>
      <c r="I63" s="399"/>
      <c r="J63" s="399"/>
      <c r="K63" s="399"/>
      <c r="L63" s="399"/>
      <c r="M63" s="399"/>
      <c r="N63" s="399"/>
      <c r="O63" s="399"/>
      <c r="P63" s="399"/>
      <c r="Q63" s="399"/>
      <c r="R63" s="399"/>
      <c r="S63" s="399"/>
      <c r="T63" s="399"/>
      <c r="U63" s="399"/>
      <c r="V63" s="399"/>
      <c r="W63" s="399"/>
      <c r="X63" s="399"/>
      <c r="Y63" s="399"/>
      <c r="Z63" s="391"/>
    </row>
    <row r="64" spans="1:26" s="1" customFormat="1" ht="12.75" customHeight="1" thickBot="1">
      <c r="A64" s="268"/>
      <c r="B64" s="710" t="s">
        <v>538</v>
      </c>
      <c r="C64" s="527"/>
      <c r="D64" s="527"/>
      <c r="E64" s="399"/>
      <c r="F64" s="399"/>
      <c r="G64" s="399"/>
      <c r="H64" s="399"/>
      <c r="I64" s="399"/>
      <c r="J64" s="399"/>
      <c r="K64" s="399"/>
      <c r="L64" s="399"/>
      <c r="M64" s="711"/>
      <c r="N64" s="711"/>
      <c r="O64" s="711"/>
      <c r="P64" s="711"/>
      <c r="Q64" s="711"/>
      <c r="R64" s="399"/>
      <c r="S64" s="399"/>
      <c r="T64" s="711"/>
      <c r="U64" s="711"/>
      <c r="V64" s="711"/>
      <c r="W64" s="711"/>
      <c r="X64" s="711"/>
      <c r="Y64" s="711"/>
      <c r="Z64" s="391"/>
    </row>
    <row r="65" spans="1:26" ht="12.75" customHeight="1">
      <c r="A65" s="485"/>
      <c r="B65" s="393" t="s">
        <v>2571</v>
      </c>
      <c r="C65" s="578"/>
      <c r="D65" s="578"/>
      <c r="E65" s="2944"/>
      <c r="F65" s="2944"/>
      <c r="G65" s="2944"/>
      <c r="H65" s="2944"/>
      <c r="I65" s="2944"/>
      <c r="J65" s="2944"/>
      <c r="K65" s="2944"/>
      <c r="L65" s="2944"/>
      <c r="M65" s="1734"/>
      <c r="N65" s="1738"/>
      <c r="O65" s="1738"/>
      <c r="P65" s="1738"/>
      <c r="Q65" s="1738"/>
      <c r="R65" s="2944"/>
      <c r="S65" s="2944"/>
      <c r="T65" s="1738"/>
      <c r="U65" s="1738"/>
      <c r="V65" s="1738"/>
      <c r="W65" s="1738"/>
      <c r="X65" s="1738"/>
      <c r="Y65" s="1738"/>
      <c r="Z65" s="2948"/>
    </row>
    <row r="66" spans="1:26" ht="12.75" customHeight="1">
      <c r="A66" s="485"/>
      <c r="B66" s="308"/>
      <c r="C66" s="393"/>
      <c r="D66" s="393"/>
      <c r="E66" s="3124"/>
      <c r="F66" s="3124"/>
      <c r="G66" s="3124"/>
      <c r="H66" s="3124"/>
      <c r="I66" s="3124"/>
      <c r="J66" s="3124"/>
      <c r="L66" s="3124"/>
      <c r="M66" s="3124"/>
      <c r="N66" s="3124"/>
      <c r="O66" s="3124"/>
      <c r="P66" s="3124"/>
      <c r="Q66" s="3124"/>
      <c r="R66" s="3124"/>
      <c r="S66" s="3124"/>
      <c r="T66" s="3124"/>
      <c r="U66" s="3124"/>
      <c r="V66" s="3124"/>
      <c r="W66" s="3124"/>
      <c r="X66" s="3124"/>
      <c r="Y66" s="3124"/>
      <c r="Z66" s="3195"/>
    </row>
    <row r="67" spans="1:26" ht="12.75" customHeight="1" thickBot="1">
      <c r="A67" s="485"/>
      <c r="B67" s="308"/>
      <c r="C67" s="393"/>
      <c r="D67" s="393"/>
      <c r="E67" s="3124"/>
      <c r="F67" s="3124"/>
      <c r="G67" s="3124"/>
      <c r="H67" s="3124"/>
      <c r="I67" s="3124"/>
      <c r="J67" s="3124"/>
      <c r="K67" s="3124"/>
      <c r="L67" s="3124"/>
      <c r="M67" s="3124"/>
      <c r="N67" s="3124"/>
      <c r="O67" s="3124"/>
      <c r="P67" s="3124"/>
      <c r="Q67" s="3124"/>
      <c r="R67" s="3124"/>
      <c r="S67" s="3124"/>
      <c r="T67" s="3124"/>
      <c r="U67" s="3124"/>
      <c r="V67" s="3124"/>
      <c r="W67" s="3124"/>
      <c r="X67" s="3124"/>
      <c r="Y67" s="3124"/>
      <c r="Z67" s="3195"/>
    </row>
    <row r="68" spans="1:26" ht="12.75" customHeight="1" thickBot="1">
      <c r="A68" s="485"/>
      <c r="B68" s="308" t="s">
        <v>2572</v>
      </c>
      <c r="C68" s="393"/>
      <c r="D68" s="393"/>
      <c r="E68" s="3124"/>
      <c r="F68" s="3124"/>
      <c r="G68" s="3124"/>
      <c r="H68" s="3124"/>
      <c r="I68" s="3124"/>
      <c r="J68" s="3124"/>
      <c r="L68" s="3198"/>
      <c r="M68" s="359"/>
      <c r="N68" s="1739">
        <f t="shared" ref="N68:W68" si="1">N59+N65</f>
        <v>0</v>
      </c>
      <c r="O68" s="1739">
        <f t="shared" si="1"/>
        <v>0</v>
      </c>
      <c r="P68" s="1739">
        <f t="shared" si="1"/>
        <v>0</v>
      </c>
      <c r="Q68" s="1739">
        <f t="shared" si="1"/>
        <v>0</v>
      </c>
      <c r="R68" s="3124"/>
      <c r="S68" s="3124"/>
      <c r="T68" s="1739">
        <f t="shared" si="1"/>
        <v>0</v>
      </c>
      <c r="U68" s="1739">
        <f t="shared" si="1"/>
        <v>0</v>
      </c>
      <c r="V68" s="1739">
        <f t="shared" si="1"/>
        <v>0</v>
      </c>
      <c r="W68" s="1739">
        <f t="shared" si="1"/>
        <v>0</v>
      </c>
      <c r="X68" s="1739">
        <f>X59+X65</f>
        <v>0</v>
      </c>
      <c r="Y68" s="1739">
        <f>Y59+Y65</f>
        <v>0</v>
      </c>
      <c r="Z68" s="3195"/>
    </row>
    <row r="69" spans="1:26" s="1" customFormat="1" ht="12.75" customHeight="1">
      <c r="A69" s="485"/>
      <c r="B69" s="308"/>
      <c r="C69" s="393"/>
      <c r="D69" s="393"/>
      <c r="E69" s="3124"/>
      <c r="F69" s="3124"/>
      <c r="G69" s="3124"/>
      <c r="H69" s="3124"/>
      <c r="I69" s="3124"/>
      <c r="J69" s="3124"/>
      <c r="K69" s="2944"/>
      <c r="L69" s="2944"/>
      <c r="M69" s="2944"/>
      <c r="N69" s="2944"/>
      <c r="O69" s="2944"/>
      <c r="P69" s="2944"/>
      <c r="Q69" s="3124"/>
      <c r="R69" s="3124"/>
      <c r="S69" s="3124"/>
      <c r="T69" s="2944"/>
      <c r="U69" s="2944"/>
      <c r="V69" s="2944"/>
      <c r="W69" s="2944"/>
      <c r="X69" s="2944"/>
      <c r="Y69" s="2944"/>
      <c r="Z69" s="3195"/>
    </row>
    <row r="70" spans="1:26" s="1" customFormat="1" ht="12.75" customHeight="1">
      <c r="A70" s="485" t="s">
        <v>2573</v>
      </c>
      <c r="B70" s="763" t="s">
        <v>2574</v>
      </c>
      <c r="C70" s="393"/>
      <c r="D70" s="393"/>
      <c r="E70" s="3124"/>
      <c r="F70" s="3124"/>
      <c r="G70" s="3124"/>
      <c r="H70" s="3124"/>
      <c r="I70" s="3124"/>
      <c r="J70" s="3124"/>
      <c r="K70" s="3124"/>
      <c r="L70" s="3124"/>
      <c r="M70" s="3124"/>
      <c r="N70" s="3124"/>
      <c r="O70" s="3124"/>
      <c r="P70" s="3124"/>
      <c r="Q70" s="3124"/>
      <c r="R70" s="3124"/>
      <c r="S70" s="3124"/>
      <c r="T70" s="3124"/>
      <c r="U70" s="3124"/>
      <c r="V70" s="3124"/>
      <c r="W70" s="3124"/>
      <c r="X70" s="3124"/>
      <c r="Y70" s="3124"/>
      <c r="Z70" s="3195"/>
    </row>
    <row r="71" spans="1:26" s="1" customFormat="1" ht="12.75" customHeight="1">
      <c r="A71" s="268"/>
      <c r="B71" s="710" t="s">
        <v>534</v>
      </c>
      <c r="C71" s="526"/>
      <c r="D71" s="526"/>
      <c r="E71" s="384"/>
      <c r="F71" s="384"/>
      <c r="G71" s="384"/>
      <c r="H71" s="384"/>
      <c r="I71" s="384"/>
      <c r="J71" s="384"/>
      <c r="K71" s="384"/>
      <c r="L71" s="384"/>
      <c r="M71" s="384"/>
      <c r="N71" s="384"/>
      <c r="O71" s="384"/>
      <c r="P71" s="384"/>
      <c r="Q71" s="384"/>
      <c r="R71" s="384"/>
      <c r="S71" s="384"/>
      <c r="T71" s="384"/>
      <c r="U71" s="384"/>
      <c r="V71" s="384"/>
      <c r="W71" s="384"/>
      <c r="X71" s="384"/>
      <c r="Y71" s="384"/>
      <c r="Z71" s="3195"/>
    </row>
    <row r="72" spans="1:26" s="1" customFormat="1" ht="12.75" customHeight="1">
      <c r="A72" s="268"/>
      <c r="B72" s="710" t="s">
        <v>536</v>
      </c>
      <c r="C72" s="527"/>
      <c r="D72" s="527"/>
      <c r="E72" s="399"/>
      <c r="F72" s="399"/>
      <c r="G72" s="399"/>
      <c r="H72" s="399"/>
      <c r="I72" s="399"/>
      <c r="J72" s="399"/>
      <c r="K72" s="399"/>
      <c r="L72" s="399"/>
      <c r="M72" s="399"/>
      <c r="N72" s="399"/>
      <c r="O72" s="399"/>
      <c r="P72" s="399"/>
      <c r="Q72" s="399"/>
      <c r="R72" s="399"/>
      <c r="S72" s="399"/>
      <c r="T72" s="399"/>
      <c r="U72" s="399"/>
      <c r="V72" s="399"/>
      <c r="W72" s="399"/>
      <c r="X72" s="399"/>
      <c r="Y72" s="399"/>
      <c r="Z72" s="3195"/>
    </row>
    <row r="73" spans="1:26" s="1" customFormat="1" ht="12.75" customHeight="1" thickBot="1">
      <c r="A73" s="268"/>
      <c r="B73" s="710" t="s">
        <v>538</v>
      </c>
      <c r="C73" s="527"/>
      <c r="D73" s="527"/>
      <c r="E73" s="399"/>
      <c r="F73" s="399"/>
      <c r="G73" s="399"/>
      <c r="H73" s="399"/>
      <c r="I73" s="399"/>
      <c r="J73" s="399"/>
      <c r="K73" s="711"/>
      <c r="L73" s="711"/>
      <c r="M73" s="711"/>
      <c r="N73" s="711"/>
      <c r="O73" s="711"/>
      <c r="P73" s="711"/>
      <c r="Q73" s="399"/>
      <c r="R73" s="399"/>
      <c r="S73" s="399"/>
      <c r="T73" s="711"/>
      <c r="U73" s="711"/>
      <c r="V73" s="711"/>
      <c r="W73" s="711"/>
      <c r="X73" s="711"/>
      <c r="Y73" s="711"/>
      <c r="Z73" s="3195"/>
    </row>
    <row r="74" spans="1:26" s="1" customFormat="1" ht="12.75" customHeight="1" thickBot="1">
      <c r="A74" s="485"/>
      <c r="B74" s="308" t="s">
        <v>2575</v>
      </c>
      <c r="C74" s="578"/>
      <c r="D74" s="578"/>
      <c r="E74" s="2944"/>
      <c r="F74" s="2944"/>
      <c r="G74" s="2944"/>
      <c r="H74" s="2944"/>
      <c r="I74" s="2944"/>
      <c r="J74" s="2944"/>
      <c r="K74" s="1735"/>
      <c r="L74" s="1735"/>
      <c r="M74" s="1735"/>
      <c r="N74" s="1735"/>
      <c r="O74" s="1735"/>
      <c r="P74" s="1735"/>
      <c r="Q74" s="2944"/>
      <c r="R74" s="2944"/>
      <c r="S74" s="2944"/>
      <c r="T74" s="1735"/>
      <c r="U74" s="1735"/>
      <c r="V74" s="1735"/>
      <c r="W74" s="1735"/>
      <c r="X74" s="1735"/>
      <c r="Y74" s="1735"/>
      <c r="Z74" s="3195"/>
    </row>
    <row r="75" spans="1:26" ht="12.75" customHeight="1">
      <c r="A75" s="485"/>
      <c r="B75" s="308"/>
      <c r="C75" s="393"/>
      <c r="D75" s="393"/>
      <c r="E75" s="3124"/>
      <c r="F75" s="3124"/>
      <c r="G75" s="3124"/>
      <c r="H75" s="3124"/>
      <c r="I75" s="3124"/>
      <c r="J75" s="3124"/>
      <c r="K75" s="3124"/>
      <c r="L75" s="3124"/>
      <c r="M75" s="2944"/>
      <c r="N75" s="2944"/>
      <c r="O75" s="2944"/>
      <c r="P75" s="2944"/>
      <c r="Q75" s="2944"/>
      <c r="R75" s="3124"/>
      <c r="S75" s="3124"/>
      <c r="T75" s="2944"/>
      <c r="U75" s="2944"/>
      <c r="V75" s="2944"/>
      <c r="W75" s="2944"/>
      <c r="X75" s="2944"/>
      <c r="Y75" s="2944"/>
      <c r="Z75" s="3195"/>
    </row>
    <row r="76" spans="1:26" ht="12.75" customHeight="1">
      <c r="A76" s="868" t="s">
        <v>2577</v>
      </c>
      <c r="B76" s="869"/>
      <c r="C76" s="578"/>
      <c r="D76" s="578"/>
      <c r="E76" s="2944"/>
      <c r="F76" s="2944"/>
      <c r="G76" s="2944"/>
      <c r="H76" s="2944"/>
      <c r="I76" s="2944"/>
      <c r="J76" s="2944"/>
      <c r="K76" s="2901"/>
      <c r="L76" s="2901"/>
      <c r="M76" s="2901"/>
      <c r="N76" s="2901"/>
      <c r="O76" s="2901"/>
      <c r="P76" s="2901"/>
      <c r="Q76" s="2901"/>
      <c r="R76" s="2944"/>
      <c r="S76" s="2944"/>
      <c r="T76" s="2901"/>
      <c r="U76" s="2901"/>
      <c r="V76" s="2901"/>
      <c r="W76" s="2901"/>
      <c r="X76" s="2901"/>
      <c r="Y76" s="2901"/>
      <c r="Z76" s="3195"/>
    </row>
    <row r="77" spans="1:26" ht="12.75" customHeight="1">
      <c r="A77" s="868"/>
      <c r="B77" s="869"/>
      <c r="C77" s="578"/>
      <c r="D77" s="578"/>
      <c r="E77" s="2944"/>
      <c r="F77" s="2944"/>
      <c r="G77" s="2944"/>
      <c r="H77" s="2944"/>
      <c r="I77" s="2944"/>
      <c r="J77" s="2944"/>
      <c r="K77" s="2901"/>
      <c r="L77" s="2901"/>
      <c r="M77" s="2901"/>
      <c r="N77" s="2901"/>
      <c r="O77" s="2901"/>
      <c r="P77" s="2901"/>
      <c r="Q77" s="2901"/>
      <c r="R77" s="2944"/>
      <c r="S77" s="2944"/>
      <c r="T77" s="2901"/>
      <c r="U77" s="2901"/>
      <c r="V77" s="2901"/>
      <c r="W77" s="2901"/>
      <c r="X77" s="2901"/>
      <c r="Y77" s="2901"/>
      <c r="Z77" s="3195"/>
    </row>
    <row r="78" spans="1:26" ht="12.75" customHeight="1">
      <c r="A78" s="485" t="s">
        <v>2521</v>
      </c>
      <c r="B78" s="308" t="s">
        <v>2565</v>
      </c>
      <c r="C78" s="393"/>
      <c r="D78" s="393"/>
      <c r="E78" s="3124"/>
      <c r="F78" s="3124"/>
      <c r="G78" s="3124"/>
      <c r="H78" s="3124"/>
      <c r="I78" s="3124"/>
      <c r="J78" s="3124"/>
      <c r="K78" s="3124"/>
      <c r="L78" s="3124"/>
      <c r="M78" s="3124"/>
      <c r="N78" s="3124"/>
      <c r="O78" s="3124"/>
      <c r="P78" s="3124"/>
      <c r="Q78" s="3124"/>
      <c r="R78" s="3124"/>
      <c r="S78" s="3124"/>
      <c r="T78" s="3124"/>
      <c r="U78" s="3124"/>
      <c r="V78" s="3124"/>
      <c r="W78" s="3124"/>
      <c r="X78" s="3124"/>
      <c r="Y78" s="3124"/>
      <c r="Z78" s="3195"/>
    </row>
    <row r="79" spans="1:26" s="1" customFormat="1" ht="12.75" customHeight="1">
      <c r="A79" s="268"/>
      <c r="B79" s="709" t="s">
        <v>534</v>
      </c>
      <c r="C79" s="526"/>
      <c r="D79" s="526"/>
      <c r="E79" s="384"/>
      <c r="F79" s="384"/>
      <c r="G79" s="384"/>
      <c r="H79" s="384"/>
      <c r="I79" s="384"/>
      <c r="J79" s="384"/>
      <c r="K79" s="384"/>
      <c r="L79" s="384"/>
      <c r="M79" s="384"/>
      <c r="N79" s="384"/>
      <c r="O79" s="384"/>
      <c r="P79" s="384"/>
      <c r="Q79" s="384"/>
      <c r="R79" s="384"/>
      <c r="S79" s="384"/>
      <c r="T79" s="384"/>
      <c r="U79" s="384"/>
      <c r="V79" s="384"/>
      <c r="W79" s="384"/>
      <c r="X79" s="384"/>
      <c r="Y79" s="384"/>
      <c r="Z79" s="387"/>
    </row>
    <row r="80" spans="1:26" s="1" customFormat="1" ht="12.75" customHeight="1">
      <c r="A80" s="268"/>
      <c r="B80" s="709" t="s">
        <v>536</v>
      </c>
      <c r="C80" s="527"/>
      <c r="D80" s="527"/>
      <c r="E80" s="399"/>
      <c r="F80" s="399"/>
      <c r="G80" s="399"/>
      <c r="H80" s="399"/>
      <c r="I80" s="399"/>
      <c r="J80" s="399"/>
      <c r="K80" s="399"/>
      <c r="L80" s="399"/>
      <c r="M80" s="399"/>
      <c r="N80" s="399"/>
      <c r="O80" s="399"/>
      <c r="P80" s="399"/>
      <c r="Q80" s="399"/>
      <c r="R80" s="399"/>
      <c r="S80" s="399"/>
      <c r="T80" s="399"/>
      <c r="U80" s="399"/>
      <c r="V80" s="399"/>
      <c r="W80" s="399"/>
      <c r="X80" s="399"/>
      <c r="Y80" s="399"/>
      <c r="Z80" s="391"/>
    </row>
    <row r="81" spans="1:26" s="1" customFormat="1" ht="12.75" customHeight="1" thickBot="1">
      <c r="A81" s="268"/>
      <c r="B81" s="709" t="s">
        <v>538</v>
      </c>
      <c r="C81" s="527"/>
      <c r="D81" s="527"/>
      <c r="E81" s="399"/>
      <c r="F81" s="399"/>
      <c r="G81" s="399"/>
      <c r="H81" s="399"/>
      <c r="I81" s="399"/>
      <c r="J81" s="399"/>
      <c r="K81" s="399"/>
      <c r="L81" s="399"/>
      <c r="M81" s="711"/>
      <c r="N81" s="711"/>
      <c r="O81" s="711"/>
      <c r="P81" s="711"/>
      <c r="Q81" s="711"/>
      <c r="R81" s="399"/>
      <c r="S81" s="399"/>
      <c r="T81" s="711"/>
      <c r="U81" s="711"/>
      <c r="V81" s="711"/>
      <c r="W81" s="711"/>
      <c r="X81" s="711"/>
      <c r="Y81" s="711"/>
      <c r="Z81" s="391"/>
    </row>
    <row r="82" spans="1:26" ht="12.75" customHeight="1" thickBot="1">
      <c r="A82" s="485"/>
      <c r="B82" s="308" t="s">
        <v>2566</v>
      </c>
      <c r="C82" s="578"/>
      <c r="D82" s="578"/>
      <c r="E82" s="2944"/>
      <c r="F82" s="2944"/>
      <c r="G82" s="2944"/>
      <c r="H82" s="2944"/>
      <c r="I82" s="2944"/>
      <c r="J82" s="2944"/>
      <c r="K82" s="2944"/>
      <c r="L82" s="2944"/>
      <c r="M82" s="1734"/>
      <c r="N82" s="1735"/>
      <c r="O82" s="1735"/>
      <c r="P82" s="1735"/>
      <c r="Q82" s="1735"/>
      <c r="R82" s="2944"/>
      <c r="S82" s="2944"/>
      <c r="T82" s="1735"/>
      <c r="U82" s="1735"/>
      <c r="V82" s="1735"/>
      <c r="W82" s="1735"/>
      <c r="X82" s="1735"/>
      <c r="Y82" s="1735"/>
      <c r="Z82" s="2948"/>
    </row>
    <row r="83" spans="1:26" ht="12.75" customHeight="1">
      <c r="A83" s="485"/>
      <c r="B83" s="308"/>
      <c r="C83" s="393"/>
      <c r="D83" s="393"/>
      <c r="E83" s="3124"/>
      <c r="F83" s="3124"/>
      <c r="G83" s="3124"/>
      <c r="H83" s="3124"/>
      <c r="I83" s="3124"/>
      <c r="J83" s="3124"/>
      <c r="K83" s="3124"/>
      <c r="L83" s="3124"/>
      <c r="M83" s="2944"/>
      <c r="N83" s="2944"/>
      <c r="O83" s="2944"/>
      <c r="P83" s="2944"/>
      <c r="Q83" s="2944"/>
      <c r="R83" s="3124"/>
      <c r="S83" s="3124"/>
      <c r="T83" s="2944"/>
      <c r="U83" s="2944"/>
      <c r="V83" s="2944"/>
      <c r="W83" s="2944"/>
      <c r="X83" s="2944"/>
      <c r="Y83" s="2944"/>
      <c r="Z83" s="3195"/>
    </row>
    <row r="84" spans="1:26" ht="12.75" customHeight="1">
      <c r="A84" s="485" t="s">
        <v>1429</v>
      </c>
      <c r="B84" s="308" t="s">
        <v>2567</v>
      </c>
      <c r="C84" s="393"/>
      <c r="D84" s="393"/>
      <c r="E84" s="3124"/>
      <c r="F84" s="3124"/>
      <c r="G84" s="3124"/>
      <c r="H84" s="3124"/>
      <c r="I84" s="3124"/>
      <c r="J84" s="3124"/>
      <c r="K84" s="3124"/>
      <c r="L84" s="3124"/>
      <c r="M84" s="3124"/>
      <c r="N84" s="3124"/>
      <c r="O84" s="3124"/>
      <c r="P84" s="3124"/>
      <c r="Q84" s="3124"/>
      <c r="R84" s="3124"/>
      <c r="S84" s="3124"/>
      <c r="T84" s="3124"/>
      <c r="U84" s="3124"/>
      <c r="V84" s="3124"/>
      <c r="W84" s="3124"/>
      <c r="X84" s="3124"/>
      <c r="Y84" s="3124"/>
      <c r="Z84" s="3195"/>
    </row>
    <row r="85" spans="1:26" ht="12.75" customHeight="1">
      <c r="A85" s="485"/>
      <c r="B85" s="308"/>
      <c r="C85" s="393"/>
      <c r="D85" s="393"/>
      <c r="E85" s="3124"/>
      <c r="F85" s="3124"/>
      <c r="G85" s="3124"/>
      <c r="H85" s="3124"/>
      <c r="I85" s="3124"/>
      <c r="J85" s="3124"/>
      <c r="K85" s="3124"/>
      <c r="L85" s="3124"/>
      <c r="M85" s="3124"/>
      <c r="N85" s="3124"/>
      <c r="O85" s="3124"/>
      <c r="P85" s="3124"/>
      <c r="Q85" s="3124"/>
      <c r="R85" s="3124"/>
      <c r="S85" s="3124"/>
      <c r="T85" s="3124"/>
      <c r="U85" s="3124"/>
      <c r="V85" s="3124"/>
      <c r="W85" s="3124"/>
      <c r="X85" s="3124"/>
      <c r="Y85" s="3124"/>
      <c r="Z85" s="3195"/>
    </row>
    <row r="86" spans="1:26" ht="12.75" customHeight="1">
      <c r="A86" s="485"/>
      <c r="B86" s="308" t="s">
        <v>2568</v>
      </c>
      <c r="C86" s="393"/>
      <c r="D86" s="393"/>
      <c r="E86" s="3124"/>
      <c r="F86" s="3124"/>
      <c r="G86" s="3124"/>
      <c r="H86" s="3124"/>
      <c r="I86" s="3124"/>
      <c r="J86" s="3124"/>
      <c r="K86" s="3124"/>
      <c r="L86" s="3124"/>
      <c r="M86" s="3124"/>
      <c r="N86" s="3124"/>
      <c r="O86" s="3124"/>
      <c r="P86" s="3124"/>
      <c r="Q86" s="3124"/>
      <c r="R86" s="3124"/>
      <c r="S86" s="3124"/>
      <c r="T86" s="3124"/>
      <c r="U86" s="3124"/>
      <c r="V86" s="3124"/>
      <c r="W86" s="3124"/>
      <c r="X86" s="3124"/>
      <c r="Y86" s="3124"/>
      <c r="Z86" s="3195"/>
    </row>
    <row r="87" spans="1:26" s="1" customFormat="1" ht="12.75" customHeight="1">
      <c r="A87" s="268"/>
      <c r="B87" s="710" t="s">
        <v>534</v>
      </c>
      <c r="C87" s="526"/>
      <c r="D87" s="526"/>
      <c r="E87" s="384"/>
      <c r="F87" s="384"/>
      <c r="G87" s="384"/>
      <c r="H87" s="384"/>
      <c r="I87" s="384"/>
      <c r="J87" s="384"/>
      <c r="K87" s="384"/>
      <c r="L87" s="384"/>
      <c r="M87" s="384"/>
      <c r="N87" s="384"/>
      <c r="O87" s="384"/>
      <c r="P87" s="384"/>
      <c r="Q87" s="384"/>
      <c r="R87" s="384"/>
      <c r="S87" s="384"/>
      <c r="T87" s="384"/>
      <c r="U87" s="384"/>
      <c r="V87" s="384"/>
      <c r="W87" s="384"/>
      <c r="X87" s="384"/>
      <c r="Y87" s="384"/>
      <c r="Z87" s="387"/>
    </row>
    <row r="88" spans="1:26" s="1" customFormat="1" ht="12.75" customHeight="1">
      <c r="A88" s="268"/>
      <c r="B88" s="710" t="s">
        <v>536</v>
      </c>
      <c r="C88" s="527"/>
      <c r="D88" s="527"/>
      <c r="E88" s="399"/>
      <c r="F88" s="399"/>
      <c r="G88" s="399"/>
      <c r="H88" s="399"/>
      <c r="I88" s="399"/>
      <c r="J88" s="399"/>
      <c r="K88" s="399"/>
      <c r="L88" s="399"/>
      <c r="M88" s="399"/>
      <c r="N88" s="399"/>
      <c r="O88" s="399"/>
      <c r="P88" s="399"/>
      <c r="Q88" s="399"/>
      <c r="R88" s="399"/>
      <c r="S88" s="399"/>
      <c r="T88" s="399"/>
      <c r="U88" s="399"/>
      <c r="V88" s="399"/>
      <c r="W88" s="399"/>
      <c r="X88" s="399"/>
      <c r="Y88" s="399"/>
      <c r="Z88" s="391"/>
    </row>
    <row r="89" spans="1:26" s="1" customFormat="1" ht="12.75" customHeight="1" thickBot="1">
      <c r="A89" s="268"/>
      <c r="B89" s="710" t="s">
        <v>538</v>
      </c>
      <c r="C89" s="527"/>
      <c r="D89" s="527"/>
      <c r="E89" s="399"/>
      <c r="F89" s="399"/>
      <c r="G89" s="399"/>
      <c r="H89" s="399"/>
      <c r="I89" s="399"/>
      <c r="J89" s="399"/>
      <c r="K89" s="399"/>
      <c r="L89" s="399"/>
      <c r="M89" s="711"/>
      <c r="N89" s="711"/>
      <c r="O89" s="711"/>
      <c r="P89" s="711"/>
      <c r="Q89" s="711"/>
      <c r="R89" s="399"/>
      <c r="S89" s="399"/>
      <c r="T89" s="711"/>
      <c r="U89" s="711"/>
      <c r="V89" s="711"/>
      <c r="W89" s="711"/>
      <c r="X89" s="711"/>
      <c r="Y89" s="711"/>
      <c r="Z89" s="391"/>
    </row>
    <row r="90" spans="1:26" ht="12.75" customHeight="1">
      <c r="A90" s="485"/>
      <c r="B90" s="393" t="s">
        <v>2569</v>
      </c>
      <c r="C90" s="578"/>
      <c r="D90" s="578"/>
      <c r="E90" s="2944"/>
      <c r="F90" s="2944"/>
      <c r="G90" s="2944"/>
      <c r="H90" s="2944"/>
      <c r="I90" s="2944"/>
      <c r="J90" s="2944"/>
      <c r="K90" s="2944"/>
      <c r="L90" s="2944"/>
      <c r="M90" s="1734"/>
      <c r="N90" s="1738"/>
      <c r="O90" s="1738"/>
      <c r="P90" s="1738"/>
      <c r="Q90" s="1738"/>
      <c r="R90" s="2944"/>
      <c r="S90" s="2944"/>
      <c r="T90" s="1738"/>
      <c r="U90" s="1738"/>
      <c r="V90" s="1738"/>
      <c r="W90" s="1738"/>
      <c r="X90" s="1738"/>
      <c r="Y90" s="1738"/>
      <c r="Z90" s="2948"/>
    </row>
    <row r="91" spans="1:26" ht="12.75" customHeight="1">
      <c r="A91" s="485"/>
      <c r="B91" s="308"/>
      <c r="C91" s="393"/>
      <c r="D91" s="393"/>
      <c r="E91" s="3124"/>
      <c r="F91" s="3124"/>
      <c r="G91" s="3124"/>
      <c r="H91" s="3124"/>
      <c r="I91" s="3124"/>
      <c r="J91" s="3124"/>
      <c r="K91" s="3124"/>
      <c r="L91" s="3124"/>
      <c r="M91" s="3124"/>
      <c r="N91" s="3124"/>
      <c r="O91" s="3124"/>
      <c r="P91" s="3124"/>
      <c r="Q91" s="3124"/>
      <c r="R91" s="3124"/>
      <c r="S91" s="3124"/>
      <c r="T91" s="3124"/>
      <c r="U91" s="3124"/>
      <c r="V91" s="3124"/>
      <c r="W91" s="3124"/>
      <c r="X91" s="3124"/>
      <c r="Y91" s="3124"/>
      <c r="Z91" s="3195"/>
    </row>
    <row r="92" spans="1:26" ht="12.75" customHeight="1">
      <c r="A92" s="485"/>
      <c r="B92" s="308" t="s">
        <v>2570</v>
      </c>
      <c r="C92" s="393"/>
      <c r="D92" s="393"/>
      <c r="E92" s="3124"/>
      <c r="F92" s="3124"/>
      <c r="G92" s="3124"/>
      <c r="H92" s="3124"/>
      <c r="I92" s="3124"/>
      <c r="J92" s="3124"/>
      <c r="K92" s="3124"/>
      <c r="L92" s="3124"/>
      <c r="M92" s="3124"/>
      <c r="N92" s="3124"/>
      <c r="O92" s="3124"/>
      <c r="P92" s="3124"/>
      <c r="Q92" s="3124"/>
      <c r="R92" s="3124"/>
      <c r="S92" s="3124"/>
      <c r="T92" s="3124"/>
      <c r="U92" s="3124"/>
      <c r="V92" s="3124"/>
      <c r="W92" s="3124"/>
      <c r="X92" s="3124"/>
      <c r="Y92" s="3124"/>
      <c r="Z92" s="3195"/>
    </row>
    <row r="93" spans="1:26" s="1" customFormat="1" ht="12.75" customHeight="1">
      <c r="A93" s="268"/>
      <c r="B93" s="710" t="s">
        <v>534</v>
      </c>
      <c r="C93" s="526"/>
      <c r="D93" s="526"/>
      <c r="E93" s="384"/>
      <c r="F93" s="384"/>
      <c r="G93" s="384"/>
      <c r="H93" s="384"/>
      <c r="I93" s="384"/>
      <c r="J93" s="384"/>
      <c r="K93" s="384"/>
      <c r="L93" s="384"/>
      <c r="M93" s="384"/>
      <c r="N93" s="384"/>
      <c r="O93" s="384"/>
      <c r="P93" s="384"/>
      <c r="Q93" s="384"/>
      <c r="R93" s="384"/>
      <c r="S93" s="384"/>
      <c r="T93" s="384"/>
      <c r="U93" s="384"/>
      <c r="V93" s="384"/>
      <c r="W93" s="384"/>
      <c r="X93" s="384"/>
      <c r="Y93" s="384"/>
      <c r="Z93" s="387"/>
    </row>
    <row r="94" spans="1:26" s="1" customFormat="1" ht="12.75" customHeight="1">
      <c r="A94" s="268"/>
      <c r="B94" s="710" t="s">
        <v>536</v>
      </c>
      <c r="C94" s="527"/>
      <c r="D94" s="527"/>
      <c r="E94" s="399"/>
      <c r="F94" s="399"/>
      <c r="G94" s="399"/>
      <c r="H94" s="399"/>
      <c r="I94" s="399"/>
      <c r="J94" s="399"/>
      <c r="K94" s="399"/>
      <c r="L94" s="399"/>
      <c r="M94" s="399"/>
      <c r="N94" s="399"/>
      <c r="O94" s="399"/>
      <c r="P94" s="399"/>
      <c r="Q94" s="399"/>
      <c r="R94" s="399"/>
      <c r="S94" s="399"/>
      <c r="T94" s="399"/>
      <c r="U94" s="399"/>
      <c r="V94" s="399"/>
      <c r="W94" s="399"/>
      <c r="X94" s="399"/>
      <c r="Y94" s="399"/>
      <c r="Z94" s="391"/>
    </row>
    <row r="95" spans="1:26" s="1" customFormat="1" ht="12.75" customHeight="1" thickBot="1">
      <c r="A95" s="268"/>
      <c r="B95" s="710" t="s">
        <v>538</v>
      </c>
      <c r="C95" s="527"/>
      <c r="D95" s="527"/>
      <c r="E95" s="399"/>
      <c r="F95" s="399"/>
      <c r="G95" s="399"/>
      <c r="H95" s="399"/>
      <c r="I95" s="399"/>
      <c r="J95" s="399"/>
      <c r="K95" s="399"/>
      <c r="L95" s="399"/>
      <c r="M95" s="711"/>
      <c r="N95" s="711"/>
      <c r="O95" s="711"/>
      <c r="P95" s="711"/>
      <c r="Q95" s="711"/>
      <c r="R95" s="399"/>
      <c r="S95" s="399"/>
      <c r="T95" s="711"/>
      <c r="U95" s="711"/>
      <c r="V95" s="711"/>
      <c r="W95" s="711"/>
      <c r="X95" s="711"/>
      <c r="Y95" s="711"/>
      <c r="Z95" s="391"/>
    </row>
    <row r="96" spans="1:26" ht="12.75" customHeight="1">
      <c r="A96" s="485"/>
      <c r="B96" s="393" t="s">
        <v>2571</v>
      </c>
      <c r="C96" s="578"/>
      <c r="D96" s="578"/>
      <c r="E96" s="2944"/>
      <c r="F96" s="2944"/>
      <c r="G96" s="2944"/>
      <c r="H96" s="2944"/>
      <c r="I96" s="2944"/>
      <c r="J96" s="2944"/>
      <c r="K96" s="2944"/>
      <c r="L96" s="2944"/>
      <c r="M96" s="1734"/>
      <c r="N96" s="1738"/>
      <c r="O96" s="1738"/>
      <c r="P96" s="1738"/>
      <c r="Q96" s="1738"/>
      <c r="R96" s="2944"/>
      <c r="S96" s="2944"/>
      <c r="T96" s="1738"/>
      <c r="U96" s="1738"/>
      <c r="V96" s="1738"/>
      <c r="W96" s="1738"/>
      <c r="X96" s="1738"/>
      <c r="Y96" s="1738"/>
      <c r="Z96" s="2948"/>
    </row>
    <row r="97" spans="1:27" ht="12.75" customHeight="1">
      <c r="A97" s="485"/>
      <c r="B97" s="308"/>
      <c r="C97" s="393"/>
      <c r="D97" s="393"/>
      <c r="E97" s="3124"/>
      <c r="F97" s="3124"/>
      <c r="G97" s="3124"/>
      <c r="H97" s="3124"/>
      <c r="I97" s="3124"/>
      <c r="J97" s="3124"/>
      <c r="L97" s="3124"/>
      <c r="M97" s="3124"/>
      <c r="N97" s="3124"/>
      <c r="O97" s="3124"/>
      <c r="P97" s="3124"/>
      <c r="Q97" s="3124"/>
      <c r="R97" s="3124"/>
      <c r="S97" s="3124"/>
      <c r="T97" s="3124"/>
      <c r="U97" s="3124"/>
      <c r="V97" s="3124"/>
      <c r="W97" s="3124"/>
      <c r="X97" s="3124"/>
      <c r="Y97" s="3124"/>
      <c r="Z97" s="3195"/>
    </row>
    <row r="98" spans="1:27" ht="12.75" customHeight="1" thickBot="1">
      <c r="A98" s="485"/>
      <c r="B98" s="308"/>
      <c r="C98" s="393"/>
      <c r="D98" s="393"/>
      <c r="E98" s="3124"/>
      <c r="F98" s="3124"/>
      <c r="G98" s="3124"/>
      <c r="H98" s="3124"/>
      <c r="I98" s="3124"/>
      <c r="J98" s="3124"/>
      <c r="K98" s="3124"/>
      <c r="L98" s="3124"/>
      <c r="M98" s="3124"/>
      <c r="N98" s="3124"/>
      <c r="O98" s="3124"/>
      <c r="P98" s="3124"/>
      <c r="Q98" s="3124"/>
      <c r="R98" s="3124"/>
      <c r="S98" s="3124"/>
      <c r="T98" s="3124"/>
      <c r="U98" s="3124"/>
      <c r="V98" s="3124"/>
      <c r="W98" s="3124"/>
      <c r="X98" s="3124"/>
      <c r="Y98" s="3124"/>
      <c r="Z98" s="3195"/>
    </row>
    <row r="99" spans="1:27" ht="12.75" customHeight="1" thickBot="1">
      <c r="A99" s="485"/>
      <c r="B99" s="308" t="s">
        <v>2572</v>
      </c>
      <c r="C99" s="393"/>
      <c r="D99" s="393"/>
      <c r="E99" s="3124"/>
      <c r="F99" s="3124"/>
      <c r="G99" s="3124"/>
      <c r="H99" s="3124"/>
      <c r="I99" s="3124"/>
      <c r="J99" s="3124"/>
      <c r="L99" s="3198"/>
      <c r="M99" s="359"/>
      <c r="N99" s="1739">
        <f t="shared" ref="N99:W99" si="2">N90+N96</f>
        <v>0</v>
      </c>
      <c r="O99" s="1739">
        <f t="shared" si="2"/>
        <v>0</v>
      </c>
      <c r="P99" s="1739">
        <f t="shared" si="2"/>
        <v>0</v>
      </c>
      <c r="Q99" s="1739">
        <f>Q90+Q96</f>
        <v>0</v>
      </c>
      <c r="R99" s="3124"/>
      <c r="S99" s="3124"/>
      <c r="T99" s="1739">
        <f t="shared" si="2"/>
        <v>0</v>
      </c>
      <c r="U99" s="1739">
        <f t="shared" si="2"/>
        <v>0</v>
      </c>
      <c r="V99" s="1739">
        <f t="shared" si="2"/>
        <v>0</v>
      </c>
      <c r="W99" s="1739">
        <f t="shared" si="2"/>
        <v>0</v>
      </c>
      <c r="X99" s="1739">
        <f>X90+X96</f>
        <v>0</v>
      </c>
      <c r="Y99" s="1739">
        <f>Y90+Y96</f>
        <v>0</v>
      </c>
      <c r="Z99" s="3195"/>
    </row>
    <row r="100" spans="1:27" ht="12.75" customHeight="1">
      <c r="A100" s="485"/>
      <c r="B100" s="308"/>
      <c r="C100" s="393"/>
      <c r="D100" s="393"/>
      <c r="E100" s="3124"/>
      <c r="F100" s="3124"/>
      <c r="G100" s="3124"/>
      <c r="H100" s="3124"/>
      <c r="I100" s="3124"/>
      <c r="J100" s="3124"/>
      <c r="L100" s="3198"/>
      <c r="M100" s="359"/>
      <c r="N100" s="359"/>
      <c r="O100" s="359"/>
      <c r="P100" s="359"/>
      <c r="Q100" s="359"/>
      <c r="R100" s="3124"/>
      <c r="S100" s="3124"/>
      <c r="T100" s="359"/>
      <c r="U100" s="359"/>
      <c r="V100" s="359"/>
      <c r="W100" s="359"/>
      <c r="X100" s="359"/>
      <c r="Y100" s="359"/>
      <c r="Z100" s="3195"/>
    </row>
    <row r="101" spans="1:27" s="1" customFormat="1" ht="12.75" customHeight="1">
      <c r="A101" s="485" t="s">
        <v>2573</v>
      </c>
      <c r="B101" s="763" t="s">
        <v>2574</v>
      </c>
      <c r="C101" s="393"/>
      <c r="D101" s="393"/>
      <c r="E101" s="3124"/>
      <c r="F101" s="3124"/>
      <c r="G101" s="3124"/>
      <c r="H101" s="3124"/>
      <c r="I101" s="3124"/>
      <c r="J101" s="3124"/>
      <c r="K101" s="3124"/>
      <c r="L101" s="3124"/>
      <c r="M101" s="3124"/>
      <c r="N101" s="3124"/>
      <c r="O101" s="3124"/>
      <c r="P101" s="3124"/>
      <c r="Q101" s="3124"/>
      <c r="R101" s="3124"/>
      <c r="S101" s="3124"/>
      <c r="T101" s="3124"/>
      <c r="U101" s="3124"/>
      <c r="V101" s="3124"/>
      <c r="W101" s="3124"/>
      <c r="X101" s="3124"/>
      <c r="Y101" s="3124"/>
      <c r="Z101" s="3195"/>
    </row>
    <row r="102" spans="1:27" s="1" customFormat="1" ht="12.75" customHeight="1">
      <c r="A102" s="268"/>
      <c r="B102" s="710" t="s">
        <v>534</v>
      </c>
      <c r="C102" s="526"/>
      <c r="D102" s="526"/>
      <c r="E102" s="384"/>
      <c r="F102" s="384"/>
      <c r="G102" s="384"/>
      <c r="H102" s="384"/>
      <c r="I102" s="384"/>
      <c r="J102" s="384"/>
      <c r="K102" s="384"/>
      <c r="L102" s="384"/>
      <c r="M102" s="384"/>
      <c r="N102" s="384"/>
      <c r="O102" s="384"/>
      <c r="P102" s="384"/>
      <c r="Q102" s="384"/>
      <c r="R102" s="384"/>
      <c r="S102" s="384"/>
      <c r="T102" s="384"/>
      <c r="U102" s="384"/>
      <c r="V102" s="384"/>
      <c r="W102" s="384"/>
      <c r="X102" s="384"/>
      <c r="Y102" s="384"/>
      <c r="Z102" s="3195"/>
    </row>
    <row r="103" spans="1:27" s="1" customFormat="1" ht="12.75" customHeight="1">
      <c r="A103" s="268"/>
      <c r="B103" s="710" t="s">
        <v>536</v>
      </c>
      <c r="C103" s="527"/>
      <c r="D103" s="527"/>
      <c r="E103" s="399"/>
      <c r="F103" s="399"/>
      <c r="G103" s="399"/>
      <c r="H103" s="399"/>
      <c r="I103" s="399"/>
      <c r="J103" s="399"/>
      <c r="K103" s="399"/>
      <c r="L103" s="399"/>
      <c r="M103" s="399"/>
      <c r="N103" s="399"/>
      <c r="O103" s="399"/>
      <c r="P103" s="399"/>
      <c r="Q103" s="399"/>
      <c r="R103" s="399"/>
      <c r="S103" s="399"/>
      <c r="T103" s="399"/>
      <c r="U103" s="399"/>
      <c r="V103" s="399"/>
      <c r="W103" s="399"/>
      <c r="X103" s="399"/>
      <c r="Y103" s="399"/>
      <c r="Z103" s="3195"/>
    </row>
    <row r="104" spans="1:27" s="1" customFormat="1" ht="12.75" customHeight="1" thickBot="1">
      <c r="A104" s="268"/>
      <c r="B104" s="710" t="s">
        <v>538</v>
      </c>
      <c r="C104" s="527"/>
      <c r="D104" s="527"/>
      <c r="E104" s="399"/>
      <c r="F104" s="399"/>
      <c r="G104" s="399"/>
      <c r="H104" s="399"/>
      <c r="I104" s="399"/>
      <c r="J104" s="399"/>
      <c r="K104" s="711"/>
      <c r="L104" s="711"/>
      <c r="M104" s="711"/>
      <c r="N104" s="711"/>
      <c r="O104" s="711"/>
      <c r="P104" s="711"/>
      <c r="Q104" s="399"/>
      <c r="R104" s="399"/>
      <c r="S104" s="399"/>
      <c r="T104" s="711"/>
      <c r="U104" s="711"/>
      <c r="V104" s="711"/>
      <c r="W104" s="711"/>
      <c r="X104" s="711"/>
      <c r="Y104" s="711"/>
      <c r="Z104" s="3195"/>
    </row>
    <row r="105" spans="1:27" s="1" customFormat="1" ht="12.75" customHeight="1" thickBot="1">
      <c r="A105" s="485"/>
      <c r="B105" s="308" t="s">
        <v>2575</v>
      </c>
      <c r="C105" s="578"/>
      <c r="D105" s="578"/>
      <c r="E105" s="2944"/>
      <c r="F105" s="2944"/>
      <c r="G105" s="2944"/>
      <c r="H105" s="2944"/>
      <c r="I105" s="2944"/>
      <c r="J105" s="2944"/>
      <c r="K105" s="1735"/>
      <c r="L105" s="1735"/>
      <c r="M105" s="1735"/>
      <c r="N105" s="1735"/>
      <c r="O105" s="1735"/>
      <c r="P105" s="1735"/>
      <c r="Q105" s="2944"/>
      <c r="R105" s="2944"/>
      <c r="S105" s="2944"/>
      <c r="T105" s="1735"/>
      <c r="U105" s="1735"/>
      <c r="V105" s="1735"/>
      <c r="W105" s="1735"/>
      <c r="X105" s="1735"/>
      <c r="Y105" s="1735"/>
      <c r="Z105" s="3195"/>
    </row>
    <row r="106" spans="1:27" ht="12.75" customHeight="1">
      <c r="A106" s="485"/>
      <c r="B106" s="308"/>
      <c r="C106" s="393"/>
      <c r="D106" s="393"/>
      <c r="E106" s="3124"/>
      <c r="F106" s="3124"/>
      <c r="G106" s="3124"/>
      <c r="H106" s="3124"/>
      <c r="I106" s="3124"/>
      <c r="J106" s="3124"/>
      <c r="K106" s="3124"/>
      <c r="L106" s="3124"/>
      <c r="M106" s="2944"/>
      <c r="N106" s="2944"/>
      <c r="O106" s="2944"/>
      <c r="P106" s="2944"/>
      <c r="Q106" s="2944"/>
      <c r="R106" s="3124"/>
      <c r="S106" s="3124"/>
      <c r="T106" s="2944"/>
      <c r="U106" s="2944"/>
      <c r="V106" s="2944"/>
      <c r="W106" s="2944"/>
      <c r="X106" s="2944"/>
      <c r="Y106" s="2944"/>
      <c r="Z106" s="3195"/>
    </row>
    <row r="107" spans="1:27" ht="12.75" customHeight="1" thickBot="1">
      <c r="A107" s="486"/>
      <c r="B107" s="566"/>
      <c r="C107" s="544"/>
      <c r="D107" s="544"/>
      <c r="E107" s="1107"/>
      <c r="F107" s="1107"/>
      <c r="G107" s="1107"/>
      <c r="H107" s="1107"/>
      <c r="I107" s="1107"/>
      <c r="J107" s="1107"/>
      <c r="K107" s="1107"/>
      <c r="L107" s="1107"/>
      <c r="M107" s="1107"/>
      <c r="N107" s="1107"/>
      <c r="O107" s="1107"/>
      <c r="P107" s="1107"/>
      <c r="Q107" s="1107"/>
      <c r="R107" s="1107"/>
      <c r="S107" s="1107"/>
      <c r="T107" s="1107"/>
      <c r="U107" s="1107"/>
      <c r="V107" s="1107"/>
      <c r="W107" s="1107"/>
      <c r="X107" s="1107"/>
      <c r="Y107" s="1107"/>
      <c r="Z107" s="3195"/>
    </row>
    <row r="108" spans="1:27" ht="12.75" customHeight="1" thickBot="1">
      <c r="A108" s="3054" t="s">
        <v>1293</v>
      </c>
      <c r="B108" s="1643"/>
      <c r="C108" s="1643"/>
      <c r="D108" s="1643"/>
      <c r="E108" s="1643"/>
      <c r="F108" s="1643"/>
      <c r="G108" s="1643"/>
      <c r="H108" s="1643"/>
      <c r="I108" s="1643"/>
      <c r="J108" s="1643"/>
      <c r="K108" s="3460"/>
      <c r="L108" s="1643"/>
      <c r="M108" s="1736"/>
      <c r="N108" s="3460"/>
      <c r="O108" s="3460"/>
      <c r="P108" s="3460"/>
      <c r="Q108" s="3460"/>
      <c r="R108" s="1643"/>
      <c r="S108" s="1643"/>
      <c r="T108" s="3460"/>
      <c r="U108" s="3460"/>
      <c r="V108" s="3460"/>
      <c r="W108" s="3460"/>
      <c r="X108" s="3460"/>
      <c r="Y108" s="3460"/>
      <c r="Z108" s="2953"/>
    </row>
    <row r="109" spans="1:27" ht="12.75" customHeight="1">
      <c r="A109" s="146"/>
    </row>
    <row r="110" spans="1:27" ht="12.75" customHeight="1">
      <c r="A110" s="3" t="s">
        <v>1359</v>
      </c>
    </row>
    <row r="111" spans="1:27" ht="12.75" customHeight="1">
      <c r="B111" s="1">
        <v>1</v>
      </c>
      <c r="C111" s="1" t="s">
        <v>2578</v>
      </c>
      <c r="D111" s="1"/>
    </row>
    <row r="112" spans="1:27" ht="12.75" customHeight="1">
      <c r="B112" s="1">
        <v>2</v>
      </c>
      <c r="C112" s="1" t="s">
        <v>2579</v>
      </c>
      <c r="AA112" s="52"/>
    </row>
    <row r="113" spans="2:3" ht="12.75" customHeight="1">
      <c r="B113" s="1">
        <v>3</v>
      </c>
      <c r="C113" s="1" t="s">
        <v>2580</v>
      </c>
    </row>
  </sheetData>
  <mergeCells count="26">
    <mergeCell ref="A12:C12"/>
    <mergeCell ref="H9:H11"/>
    <mergeCell ref="X8:X11"/>
    <mergeCell ref="K8:K11"/>
    <mergeCell ref="W8:W11"/>
    <mergeCell ref="V9:V11"/>
    <mergeCell ref="H8:I8"/>
    <mergeCell ref="L8:L11"/>
    <mergeCell ref="R8:V8"/>
    <mergeCell ref="U9:U11"/>
    <mergeCell ref="S9:S11"/>
    <mergeCell ref="F8:F11"/>
    <mergeCell ref="M8:M11"/>
    <mergeCell ref="A2:Z2"/>
    <mergeCell ref="A3:Z3"/>
    <mergeCell ref="A4:Z4"/>
    <mergeCell ref="A5:Z5"/>
    <mergeCell ref="E8:E11"/>
    <mergeCell ref="Z8:Z11"/>
    <mergeCell ref="O8:O11"/>
    <mergeCell ref="C6:Z6"/>
    <mergeCell ref="Y8:Y11"/>
    <mergeCell ref="D8:D11"/>
    <mergeCell ref="A8:C11"/>
    <mergeCell ref="T9:T11"/>
    <mergeCell ref="R9:R11"/>
  </mergeCells>
  <hyperlinks>
    <hyperlink ref="AB1" location="Content!A1" display="Content" xr:uid="{B1D8FBD1-22BE-4563-BB78-9DF0D5E45775}"/>
    <hyperlink ref="AB2" location="'P4 E2 - SFP - Asset'!A1" display="SFP-Asset" xr:uid="{CC09BF11-E670-4A6D-B1BF-0737B135FAB9}"/>
    <hyperlink ref="AB3" location="'P5 E2 - SFP - Liab, NW '!A1" display="SFP-Liab and NW" xr:uid="{C1F06544-C0BA-45A9-89DD-2057912C8000}"/>
    <hyperlink ref="AB4" location="'P6 E3 - SCI'!A1" display="SCI" xr:uid="{66C337ED-294B-48DC-961A-C568A00F5E68}"/>
  </hyperlinks>
  <printOptions horizontalCentered="1"/>
  <pageMargins left="0.2" right="0.2" top="1.25" bottom="0.75" header="0.3" footer="0.3"/>
  <pageSetup paperSize="5" scale="41" fitToHeight="0"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3">
    <tabColor rgb="FFFF99CC"/>
    <pageSetUpPr fitToPage="1"/>
  </sheetPr>
  <dimension ref="A1:AN161"/>
  <sheetViews>
    <sheetView showGridLines="0" zoomScale="90" zoomScaleNormal="90" zoomScaleSheetLayoutView="75" zoomScalePageLayoutView="50" workbookViewId="0">
      <pane xSplit="6" ySplit="10" topLeftCell="G11" activePane="bottomRight" state="frozen"/>
      <selection pane="bottomRight" activeCell="A5" sqref="A5"/>
      <selection pane="bottomLeft" activeCell="T29" sqref="T29"/>
      <selection pane="topRight" activeCell="T29" sqref="T29"/>
    </sheetView>
  </sheetViews>
  <sheetFormatPr defaultColWidth="9.140625" defaultRowHeight="12.75" customHeight="1"/>
  <cols>
    <col min="1" max="2" width="3" style="1" customWidth="1"/>
    <col min="3" max="3" width="31" style="1" customWidth="1"/>
    <col min="4" max="4" width="12.28515625" style="1" customWidth="1"/>
    <col min="5" max="6" width="14.5703125" style="1" customWidth="1"/>
    <col min="7" max="7" width="17" style="1" customWidth="1"/>
    <col min="8" max="8" width="12.85546875" style="1" customWidth="1"/>
    <col min="9" max="12" width="17" style="1" customWidth="1"/>
    <col min="13" max="13" width="16.28515625" style="1" customWidth="1"/>
    <col min="14" max="14" width="5.42578125" style="1" customWidth="1"/>
    <col min="15" max="15" width="21.5703125" style="1" bestFit="1" customWidth="1"/>
    <col min="16" max="16384" width="9.140625" style="1"/>
  </cols>
  <sheetData>
    <row r="1" spans="1:40" s="30" customFormat="1" ht="15.2" customHeight="1" thickTop="1" thickBot="1">
      <c r="N1" s="143"/>
      <c r="O1" s="865" t="s">
        <v>263</v>
      </c>
    </row>
    <row r="2" spans="1:40" s="63" customFormat="1" ht="15.2" customHeight="1" thickTop="1" thickBot="1">
      <c r="A2" s="1961" t="s">
        <v>594</v>
      </c>
      <c r="B2" s="1961"/>
      <c r="C2" s="1961"/>
      <c r="D2" s="1961"/>
      <c r="E2" s="1961"/>
      <c r="F2" s="1961"/>
      <c r="G2" s="1961"/>
      <c r="H2" s="1961"/>
      <c r="I2" s="1961"/>
      <c r="J2" s="1961"/>
      <c r="K2" s="1961"/>
      <c r="L2" s="1961"/>
      <c r="M2" s="1961"/>
      <c r="O2" s="865" t="s">
        <v>2040</v>
      </c>
    </row>
    <row r="3" spans="1:40" s="63" customFormat="1" ht="15.2" customHeight="1" thickTop="1" thickBot="1">
      <c r="O3" s="865" t="s">
        <v>2041</v>
      </c>
    </row>
    <row r="4" spans="1:40" s="63" customFormat="1" ht="15.2" customHeight="1" thickTop="1" thickBot="1">
      <c r="A4" s="2010" t="s">
        <v>2581</v>
      </c>
      <c r="B4" s="2010"/>
      <c r="C4" s="2010"/>
      <c r="D4" s="2010"/>
      <c r="E4" s="2010"/>
      <c r="F4" s="2010"/>
      <c r="G4" s="2010"/>
      <c r="H4" s="2010"/>
      <c r="I4" s="2010"/>
      <c r="J4" s="2010"/>
      <c r="K4" s="2010"/>
      <c r="L4" s="2010"/>
      <c r="M4" s="2010"/>
      <c r="O4" s="865" t="s">
        <v>2043</v>
      </c>
    </row>
    <row r="5" spans="1:40" s="63" customFormat="1" ht="15.2" customHeight="1" thickTop="1">
      <c r="A5" s="2010" t="s">
        <v>2582</v>
      </c>
      <c r="B5" s="2010"/>
      <c r="C5" s="2010"/>
      <c r="D5" s="2010"/>
      <c r="E5" s="2010"/>
      <c r="F5" s="2010"/>
      <c r="G5" s="2010"/>
      <c r="H5" s="2010"/>
      <c r="I5" s="2010"/>
      <c r="J5" s="2010"/>
      <c r="K5" s="2010"/>
      <c r="L5" s="2010"/>
      <c r="M5" s="2010"/>
      <c r="O5" s="922"/>
    </row>
    <row r="6" spans="1:40" ht="14.1" customHeight="1">
      <c r="O6" s="134"/>
    </row>
    <row r="7" spans="1:40" ht="12.75" customHeight="1" thickBot="1"/>
    <row r="8" spans="1:40" s="59" customFormat="1" ht="12.75" customHeight="1">
      <c r="A8" s="2095" t="s">
        <v>2583</v>
      </c>
      <c r="B8" s="2096"/>
      <c r="C8" s="2097"/>
      <c r="D8" s="2866" t="s">
        <v>2584</v>
      </c>
      <c r="E8" s="3461" t="s">
        <v>1366</v>
      </c>
      <c r="F8" s="3461" t="s">
        <v>1366</v>
      </c>
      <c r="G8" s="3461" t="s">
        <v>2585</v>
      </c>
      <c r="H8" s="3461" t="s">
        <v>2586</v>
      </c>
      <c r="I8" s="3461" t="s">
        <v>2587</v>
      </c>
      <c r="J8" s="3461" t="s">
        <v>2588</v>
      </c>
      <c r="K8" s="3461" t="s">
        <v>2589</v>
      </c>
      <c r="L8" s="3461" t="s">
        <v>2180</v>
      </c>
      <c r="M8" s="2918" t="s">
        <v>2021</v>
      </c>
    </row>
    <row r="9" spans="1:40" s="59" customFormat="1" ht="12.75" customHeight="1">
      <c r="A9" s="3290"/>
      <c r="B9" s="3462"/>
      <c r="C9" s="3291"/>
      <c r="D9" s="2589"/>
      <c r="E9" s="3463" t="s">
        <v>2590</v>
      </c>
      <c r="F9" s="3463" t="s">
        <v>2591</v>
      </c>
      <c r="G9" s="3463" t="s">
        <v>2563</v>
      </c>
      <c r="H9" s="3463" t="s">
        <v>2592</v>
      </c>
      <c r="I9" s="3463" t="s">
        <v>2593</v>
      </c>
      <c r="J9" s="3463" t="s">
        <v>2556</v>
      </c>
      <c r="K9" s="3463" t="s">
        <v>2240</v>
      </c>
      <c r="L9" s="3463" t="s">
        <v>2594</v>
      </c>
      <c r="M9" s="2932"/>
    </row>
    <row r="10" spans="1:40" ht="12.75" customHeight="1" thickBot="1">
      <c r="A10" s="3464" t="s">
        <v>1534</v>
      </c>
      <c r="B10" s="3465"/>
      <c r="C10" s="3466"/>
      <c r="D10" s="3467"/>
      <c r="E10" s="3467" t="s">
        <v>1535</v>
      </c>
      <c r="F10" s="3467" t="s">
        <v>1682</v>
      </c>
      <c r="G10" s="3467" t="s">
        <v>1539</v>
      </c>
      <c r="H10" s="3467" t="s">
        <v>1540</v>
      </c>
      <c r="I10" s="3467" t="s">
        <v>1541</v>
      </c>
      <c r="J10" s="3467" t="s">
        <v>1542</v>
      </c>
      <c r="K10" s="3467" t="s">
        <v>1543</v>
      </c>
      <c r="L10" s="3467" t="s">
        <v>1544</v>
      </c>
      <c r="M10" s="3468" t="s">
        <v>1545</v>
      </c>
    </row>
    <row r="11" spans="1:40" ht="12.75" customHeight="1">
      <c r="A11" s="3469"/>
      <c r="B11" s="3470"/>
      <c r="C11" s="3471"/>
      <c r="D11" s="3472"/>
      <c r="E11" s="3473"/>
      <c r="F11" s="3472"/>
      <c r="G11" s="3474"/>
      <c r="H11" s="3473"/>
      <c r="I11" s="3475"/>
      <c r="J11" s="3475"/>
      <c r="K11" s="3472"/>
      <c r="L11" s="3475"/>
      <c r="M11" s="3476"/>
    </row>
    <row r="12" spans="1:40" ht="12.75" customHeight="1">
      <c r="A12" s="724" t="s">
        <v>2521</v>
      </c>
      <c r="B12" s="308" t="s">
        <v>2595</v>
      </c>
      <c r="C12" s="347"/>
      <c r="D12" s="473"/>
      <c r="E12" s="276"/>
      <c r="F12" s="276"/>
      <c r="G12" s="276"/>
      <c r="H12" s="276"/>
      <c r="I12" s="276"/>
      <c r="J12" s="276"/>
      <c r="K12" s="276"/>
      <c r="L12" s="276"/>
      <c r="M12" s="712"/>
    </row>
    <row r="13" spans="1:40" s="3" customFormat="1" ht="12.75" customHeight="1">
      <c r="A13" s="307"/>
      <c r="B13" s="308"/>
      <c r="C13" s="347" t="s">
        <v>2596</v>
      </c>
      <c r="D13" s="473"/>
      <c r="E13" s="713"/>
      <c r="F13" s="473"/>
      <c r="G13" s="714"/>
      <c r="H13" s="713"/>
      <c r="I13" s="714"/>
      <c r="J13" s="714"/>
      <c r="K13" s="714"/>
      <c r="L13" s="714"/>
      <c r="M13" s="715"/>
      <c r="N13" s="163"/>
      <c r="O13" s="163"/>
      <c r="P13" s="163"/>
      <c r="Q13" s="163"/>
      <c r="R13" s="163"/>
      <c r="S13" s="163"/>
      <c r="T13" s="163"/>
      <c r="U13" s="163"/>
      <c r="V13" s="163"/>
      <c r="W13" s="163"/>
      <c r="X13" s="163"/>
      <c r="Y13" s="163"/>
      <c r="Z13" s="163"/>
      <c r="AA13" s="163"/>
      <c r="AB13" s="163"/>
      <c r="AC13" s="163"/>
      <c r="AD13" s="163"/>
      <c r="AE13" s="163"/>
      <c r="AF13" s="163"/>
      <c r="AG13" s="163"/>
      <c r="AH13" s="163"/>
      <c r="AI13" s="163"/>
      <c r="AJ13" s="163"/>
      <c r="AK13" s="163"/>
      <c r="AL13" s="163"/>
      <c r="AM13" s="163"/>
      <c r="AN13" s="163"/>
    </row>
    <row r="14" spans="1:40" s="3" customFormat="1" ht="12.75" customHeight="1">
      <c r="A14" s="307"/>
      <c r="B14" s="308"/>
      <c r="C14" s="347" t="s">
        <v>2597</v>
      </c>
      <c r="D14" s="473"/>
      <c r="E14" s="713"/>
      <c r="F14" s="473"/>
      <c r="G14" s="714"/>
      <c r="H14" s="713"/>
      <c r="I14" s="714"/>
      <c r="J14" s="714"/>
      <c r="K14" s="714"/>
      <c r="L14" s="714"/>
      <c r="M14" s="715"/>
      <c r="N14" s="163"/>
      <c r="O14" s="163"/>
      <c r="P14" s="163"/>
      <c r="Q14" s="163"/>
      <c r="R14" s="163"/>
      <c r="S14" s="163"/>
      <c r="T14" s="163"/>
      <c r="U14" s="163"/>
      <c r="V14" s="163"/>
      <c r="W14" s="163"/>
      <c r="X14" s="163"/>
      <c r="Y14" s="163"/>
      <c r="Z14" s="163"/>
      <c r="AA14" s="163"/>
      <c r="AB14" s="163"/>
      <c r="AC14" s="163"/>
      <c r="AD14" s="163"/>
      <c r="AE14" s="163"/>
      <c r="AF14" s="163"/>
      <c r="AG14" s="163"/>
      <c r="AH14" s="163"/>
      <c r="AI14" s="163"/>
      <c r="AJ14" s="163"/>
      <c r="AK14" s="163"/>
      <c r="AL14" s="163"/>
      <c r="AM14" s="163"/>
      <c r="AN14" s="163"/>
    </row>
    <row r="15" spans="1:40" s="3" customFormat="1" ht="12.75" customHeight="1">
      <c r="A15" s="307"/>
      <c r="B15" s="308" t="s">
        <v>2063</v>
      </c>
      <c r="C15" s="347" t="s">
        <v>2598</v>
      </c>
      <c r="D15" s="473"/>
      <c r="E15" s="713"/>
      <c r="F15" s="473"/>
      <c r="G15" s="714"/>
      <c r="H15" s="713"/>
      <c r="I15" s="714"/>
      <c r="J15" s="714"/>
      <c r="K15" s="714"/>
      <c r="L15" s="714"/>
      <c r="M15" s="715"/>
      <c r="N15" s="163"/>
      <c r="O15" s="163"/>
      <c r="P15" s="163"/>
      <c r="Q15" s="163"/>
      <c r="R15" s="163"/>
      <c r="S15" s="163"/>
      <c r="T15" s="163"/>
      <c r="U15" s="163"/>
      <c r="V15" s="163"/>
      <c r="W15" s="163"/>
      <c r="X15" s="163"/>
      <c r="Y15" s="163"/>
      <c r="Z15" s="163"/>
      <c r="AA15" s="163"/>
      <c r="AB15" s="163"/>
      <c r="AC15" s="163"/>
      <c r="AD15" s="163"/>
      <c r="AE15" s="163"/>
      <c r="AF15" s="163"/>
      <c r="AG15" s="163"/>
      <c r="AH15" s="163"/>
      <c r="AI15" s="163"/>
      <c r="AJ15" s="163"/>
      <c r="AK15" s="163"/>
      <c r="AL15" s="163"/>
      <c r="AM15" s="163"/>
      <c r="AN15" s="163"/>
    </row>
    <row r="16" spans="1:40" s="3" customFormat="1" ht="12.75" customHeight="1">
      <c r="A16" s="307"/>
      <c r="B16" s="308"/>
      <c r="C16" s="725">
        <v>2019</v>
      </c>
      <c r="D16" s="716"/>
      <c r="E16" s="713"/>
      <c r="F16" s="473"/>
      <c r="G16" s="714"/>
      <c r="H16" s="713"/>
      <c r="I16" s="714"/>
      <c r="J16" s="714"/>
      <c r="K16" s="714"/>
      <c r="L16" s="714"/>
      <c r="M16" s="715"/>
      <c r="N16" s="163"/>
      <c r="O16" s="163"/>
      <c r="P16" s="163"/>
      <c r="Q16" s="163"/>
      <c r="R16" s="163"/>
      <c r="S16" s="163"/>
      <c r="T16" s="163"/>
      <c r="U16" s="163"/>
      <c r="V16" s="163"/>
      <c r="W16" s="163"/>
      <c r="X16" s="163"/>
      <c r="Y16" s="163"/>
      <c r="Z16" s="163"/>
      <c r="AA16" s="163"/>
      <c r="AB16" s="163"/>
      <c r="AC16" s="163"/>
      <c r="AD16" s="163"/>
      <c r="AE16" s="163"/>
      <c r="AF16" s="163"/>
      <c r="AG16" s="163"/>
      <c r="AH16" s="163"/>
      <c r="AI16" s="163"/>
      <c r="AJ16" s="163"/>
      <c r="AK16" s="163"/>
      <c r="AL16" s="163"/>
      <c r="AM16" s="163"/>
      <c r="AN16" s="163"/>
    </row>
    <row r="17" spans="1:40" ht="12.75" customHeight="1">
      <c r="A17" s="310"/>
      <c r="B17" s="517" t="s">
        <v>534</v>
      </c>
      <c r="C17" s="732"/>
      <c r="D17" s="747"/>
      <c r="E17" s="639"/>
      <c r="F17" s="639"/>
      <c r="G17" s="734"/>
      <c r="H17" s="735"/>
      <c r="I17" s="734"/>
      <c r="J17" s="734"/>
      <c r="K17" s="734"/>
      <c r="L17" s="734"/>
      <c r="M17" s="736"/>
      <c r="N17" s="164"/>
      <c r="O17" s="164"/>
      <c r="P17" s="164"/>
      <c r="Q17" s="164"/>
      <c r="R17" s="164"/>
      <c r="S17" s="164"/>
      <c r="T17" s="164"/>
      <c r="U17" s="164"/>
      <c r="V17" s="164"/>
      <c r="W17" s="164"/>
      <c r="X17" s="164"/>
      <c r="Y17" s="164"/>
      <c r="Z17" s="164"/>
      <c r="AA17" s="164"/>
      <c r="AB17" s="164"/>
      <c r="AC17" s="164"/>
      <c r="AD17" s="164"/>
      <c r="AE17" s="164"/>
      <c r="AF17" s="164"/>
      <c r="AG17" s="164"/>
      <c r="AH17" s="164"/>
      <c r="AI17" s="164"/>
      <c r="AJ17" s="164"/>
      <c r="AK17" s="164"/>
      <c r="AL17" s="164"/>
      <c r="AM17" s="164"/>
      <c r="AN17" s="164"/>
    </row>
    <row r="18" spans="1:40" ht="12.75" customHeight="1">
      <c r="A18" s="310"/>
      <c r="B18" s="517" t="s">
        <v>536</v>
      </c>
      <c r="C18" s="652"/>
      <c r="D18" s="748"/>
      <c r="E18" s="737"/>
      <c r="F18" s="646"/>
      <c r="G18" s="649"/>
      <c r="H18" s="737"/>
      <c r="I18" s="738"/>
      <c r="J18" s="738"/>
      <c r="K18" s="646"/>
      <c r="L18" s="738"/>
      <c r="M18" s="739"/>
    </row>
    <row r="19" spans="1:40" ht="12.75" customHeight="1">
      <c r="A19" s="310"/>
      <c r="B19" s="517" t="s">
        <v>538</v>
      </c>
      <c r="C19" s="652"/>
      <c r="D19" s="748"/>
      <c r="E19" s="646"/>
      <c r="F19" s="646"/>
      <c r="G19" s="646"/>
      <c r="H19" s="737"/>
      <c r="I19" s="646"/>
      <c r="J19" s="646"/>
      <c r="K19" s="646"/>
      <c r="L19" s="646"/>
      <c r="M19" s="739"/>
    </row>
    <row r="20" spans="1:40" ht="12.75" customHeight="1">
      <c r="A20" s="310"/>
      <c r="B20" s="517" t="s">
        <v>601</v>
      </c>
      <c r="C20" s="652"/>
      <c r="D20" s="748"/>
      <c r="E20" s="646"/>
      <c r="F20" s="646"/>
      <c r="G20" s="646"/>
      <c r="H20" s="737"/>
      <c r="I20" s="646"/>
      <c r="J20" s="646"/>
      <c r="K20" s="646"/>
      <c r="L20" s="646"/>
      <c r="M20" s="739"/>
    </row>
    <row r="21" spans="1:40" ht="12.75" customHeight="1" thickBot="1">
      <c r="A21" s="310"/>
      <c r="B21" s="517" t="s">
        <v>545</v>
      </c>
      <c r="C21" s="652"/>
      <c r="D21" s="748"/>
      <c r="E21" s="646"/>
      <c r="F21" s="646"/>
      <c r="G21" s="740"/>
      <c r="H21" s="737"/>
      <c r="I21" s="740"/>
      <c r="J21" s="740"/>
      <c r="K21" s="740"/>
      <c r="L21" s="740"/>
      <c r="M21" s="739"/>
    </row>
    <row r="22" spans="1:40" ht="12.75" customHeight="1">
      <c r="A22" s="310"/>
      <c r="B22" s="311"/>
      <c r="C22" s="727" t="s">
        <v>2439</v>
      </c>
      <c r="D22" s="728"/>
      <c r="E22" s="728"/>
      <c r="F22" s="728"/>
      <c r="G22" s="742"/>
      <c r="H22" s="730"/>
      <c r="I22" s="742"/>
      <c r="J22" s="742"/>
      <c r="K22" s="742"/>
      <c r="L22" s="742"/>
      <c r="M22" s="731"/>
    </row>
    <row r="23" spans="1:40" s="3" customFormat="1" ht="12.75" customHeight="1">
      <c r="A23" s="307"/>
      <c r="B23" s="308"/>
      <c r="C23" s="725">
        <v>2020</v>
      </c>
      <c r="D23" s="716"/>
      <c r="E23" s="473"/>
      <c r="F23" s="473"/>
      <c r="G23" s="741"/>
      <c r="H23" s="713"/>
      <c r="I23" s="741"/>
      <c r="J23" s="741"/>
      <c r="K23" s="741"/>
      <c r="L23" s="741"/>
      <c r="M23" s="715"/>
      <c r="N23" s="163"/>
      <c r="O23" s="163"/>
      <c r="P23" s="163"/>
      <c r="Q23" s="163"/>
      <c r="R23" s="163"/>
      <c r="S23" s="163"/>
      <c r="T23" s="163"/>
      <c r="U23" s="163"/>
      <c r="V23" s="163"/>
      <c r="W23" s="163"/>
      <c r="X23" s="163"/>
      <c r="Y23" s="163"/>
      <c r="Z23" s="163"/>
      <c r="AA23" s="163"/>
      <c r="AB23" s="163"/>
      <c r="AC23" s="163"/>
      <c r="AD23" s="163"/>
      <c r="AE23" s="163"/>
      <c r="AF23" s="163"/>
      <c r="AG23" s="163"/>
      <c r="AH23" s="163"/>
      <c r="AI23" s="163"/>
      <c r="AJ23" s="163"/>
      <c r="AK23" s="163"/>
      <c r="AL23" s="163"/>
      <c r="AM23" s="163"/>
      <c r="AN23" s="163"/>
    </row>
    <row r="24" spans="1:40" ht="12.75" customHeight="1">
      <c r="A24" s="310"/>
      <c r="B24" s="517" t="s">
        <v>534</v>
      </c>
      <c r="C24" s="732"/>
      <c r="D24" s="747"/>
      <c r="E24" s="639"/>
      <c r="F24" s="639"/>
      <c r="G24" s="734"/>
      <c r="H24" s="735"/>
      <c r="I24" s="734"/>
      <c r="J24" s="734"/>
      <c r="K24" s="734"/>
      <c r="L24" s="734"/>
      <c r="M24" s="736"/>
      <c r="N24" s="164"/>
      <c r="O24" s="164"/>
      <c r="P24" s="164"/>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row>
    <row r="25" spans="1:40" ht="12.75" customHeight="1">
      <c r="A25" s="310"/>
      <c r="B25" s="517" t="s">
        <v>536</v>
      </c>
      <c r="C25" s="652"/>
      <c r="D25" s="748"/>
      <c r="E25" s="737"/>
      <c r="F25" s="646"/>
      <c r="G25" s="649"/>
      <c r="H25" s="737"/>
      <c r="I25" s="738"/>
      <c r="J25" s="738"/>
      <c r="K25" s="646"/>
      <c r="L25" s="738"/>
      <c r="M25" s="739"/>
    </row>
    <row r="26" spans="1:40" ht="12.75" customHeight="1">
      <c r="A26" s="310"/>
      <c r="B26" s="517" t="s">
        <v>538</v>
      </c>
      <c r="C26" s="652"/>
      <c r="D26" s="748"/>
      <c r="E26" s="646"/>
      <c r="F26" s="646"/>
      <c r="G26" s="646"/>
      <c r="H26" s="737"/>
      <c r="I26" s="646"/>
      <c r="J26" s="646"/>
      <c r="K26" s="646"/>
      <c r="L26" s="646"/>
      <c r="M26" s="739"/>
    </row>
    <row r="27" spans="1:40" ht="12.75" customHeight="1">
      <c r="A27" s="310"/>
      <c r="B27" s="517" t="s">
        <v>601</v>
      </c>
      <c r="C27" s="652"/>
      <c r="D27" s="748"/>
      <c r="E27" s="646"/>
      <c r="F27" s="646"/>
      <c r="G27" s="646"/>
      <c r="H27" s="737"/>
      <c r="I27" s="646"/>
      <c r="J27" s="646"/>
      <c r="K27" s="646"/>
      <c r="L27" s="646"/>
      <c r="M27" s="739"/>
    </row>
    <row r="28" spans="1:40" ht="12.75" customHeight="1" thickBot="1">
      <c r="A28" s="310"/>
      <c r="B28" s="517" t="s">
        <v>545</v>
      </c>
      <c r="C28" s="652"/>
      <c r="D28" s="748"/>
      <c r="E28" s="646"/>
      <c r="F28" s="646"/>
      <c r="G28" s="740"/>
      <c r="H28" s="737"/>
      <c r="I28" s="740"/>
      <c r="J28" s="740"/>
      <c r="K28" s="740"/>
      <c r="L28" s="740"/>
      <c r="M28" s="739"/>
    </row>
    <row r="29" spans="1:40" ht="12.75" customHeight="1">
      <c r="A29" s="310"/>
      <c r="B29" s="311"/>
      <c r="C29" s="727" t="s">
        <v>2439</v>
      </c>
      <c r="D29" s="728"/>
      <c r="E29" s="728"/>
      <c r="F29" s="728"/>
      <c r="G29" s="742"/>
      <c r="H29" s="730"/>
      <c r="I29" s="742"/>
      <c r="J29" s="742"/>
      <c r="K29" s="742"/>
      <c r="L29" s="742"/>
      <c r="M29" s="731"/>
    </row>
    <row r="30" spans="1:40" s="3" customFormat="1" ht="12.75" customHeight="1">
      <c r="A30" s="307"/>
      <c r="B30" s="308"/>
      <c r="C30" s="725">
        <v>2021</v>
      </c>
      <c r="D30" s="716"/>
      <c r="E30" s="713"/>
      <c r="F30" s="473"/>
      <c r="G30" s="714"/>
      <c r="H30" s="713"/>
      <c r="I30" s="714"/>
      <c r="J30" s="714"/>
      <c r="K30" s="714"/>
      <c r="L30" s="714"/>
      <c r="M30" s="715"/>
      <c r="N30" s="163"/>
      <c r="O30" s="163"/>
      <c r="P30" s="163"/>
      <c r="Q30" s="163"/>
      <c r="R30" s="163"/>
      <c r="S30" s="163"/>
      <c r="T30" s="163"/>
      <c r="U30" s="163"/>
      <c r="V30" s="163"/>
      <c r="W30" s="163"/>
      <c r="X30" s="163"/>
      <c r="Y30" s="163"/>
      <c r="Z30" s="163"/>
      <c r="AA30" s="163"/>
      <c r="AB30" s="163"/>
      <c r="AC30" s="163"/>
      <c r="AD30" s="163"/>
      <c r="AE30" s="163"/>
      <c r="AF30" s="163"/>
      <c r="AG30" s="163"/>
      <c r="AH30" s="163"/>
      <c r="AI30" s="163"/>
      <c r="AJ30" s="163"/>
      <c r="AK30" s="163"/>
      <c r="AL30" s="163"/>
      <c r="AM30" s="163"/>
      <c r="AN30" s="163"/>
    </row>
    <row r="31" spans="1:40" ht="12.75" customHeight="1">
      <c r="A31" s="310"/>
      <c r="B31" s="517" t="s">
        <v>534</v>
      </c>
      <c r="C31" s="732"/>
      <c r="D31" s="747"/>
      <c r="E31" s="639"/>
      <c r="F31" s="639"/>
      <c r="G31" s="734"/>
      <c r="H31" s="735"/>
      <c r="I31" s="734"/>
      <c r="J31" s="734"/>
      <c r="K31" s="734"/>
      <c r="L31" s="734"/>
      <c r="M31" s="736"/>
      <c r="N31" s="164"/>
      <c r="O31" s="164"/>
      <c r="P31" s="164"/>
      <c r="Q31" s="164"/>
      <c r="R31" s="164"/>
      <c r="S31" s="164"/>
      <c r="T31" s="164"/>
      <c r="U31" s="164"/>
      <c r="V31" s="164"/>
      <c r="W31" s="164"/>
      <c r="X31" s="164"/>
      <c r="Y31" s="164"/>
      <c r="Z31" s="164"/>
      <c r="AA31" s="164"/>
      <c r="AB31" s="164"/>
      <c r="AC31" s="164"/>
      <c r="AD31" s="164"/>
      <c r="AE31" s="164"/>
      <c r="AF31" s="164"/>
      <c r="AG31" s="164"/>
      <c r="AH31" s="164"/>
      <c r="AI31" s="164"/>
      <c r="AJ31" s="164"/>
      <c r="AK31" s="164"/>
      <c r="AL31" s="164"/>
      <c r="AM31" s="164"/>
      <c r="AN31" s="164"/>
    </row>
    <row r="32" spans="1:40" ht="12.75" customHeight="1">
      <c r="A32" s="310"/>
      <c r="B32" s="517" t="s">
        <v>536</v>
      </c>
      <c r="C32" s="652"/>
      <c r="D32" s="748"/>
      <c r="E32" s="737"/>
      <c r="F32" s="646"/>
      <c r="G32" s="649"/>
      <c r="H32" s="737"/>
      <c r="I32" s="738"/>
      <c r="J32" s="738"/>
      <c r="K32" s="646"/>
      <c r="L32" s="738"/>
      <c r="M32" s="739"/>
    </row>
    <row r="33" spans="1:40" ht="12.75" customHeight="1">
      <c r="A33" s="310"/>
      <c r="B33" s="517" t="s">
        <v>538</v>
      </c>
      <c r="C33" s="652"/>
      <c r="D33" s="748"/>
      <c r="E33" s="646"/>
      <c r="F33" s="646"/>
      <c r="G33" s="646"/>
      <c r="H33" s="737"/>
      <c r="I33" s="646"/>
      <c r="J33" s="646"/>
      <c r="K33" s="646"/>
      <c r="L33" s="646"/>
      <c r="M33" s="739"/>
    </row>
    <row r="34" spans="1:40" ht="12.75" customHeight="1">
      <c r="A34" s="310"/>
      <c r="B34" s="517" t="s">
        <v>601</v>
      </c>
      <c r="C34" s="652"/>
      <c r="D34" s="748"/>
      <c r="E34" s="646"/>
      <c r="F34" s="646"/>
      <c r="G34" s="646"/>
      <c r="H34" s="737"/>
      <c r="I34" s="646"/>
      <c r="J34" s="646"/>
      <c r="K34" s="646"/>
      <c r="L34" s="646"/>
      <c r="M34" s="739"/>
    </row>
    <row r="35" spans="1:40" ht="12.75" customHeight="1" thickBot="1">
      <c r="A35" s="310"/>
      <c r="B35" s="517" t="s">
        <v>545</v>
      </c>
      <c r="C35" s="652"/>
      <c r="D35" s="748"/>
      <c r="E35" s="646"/>
      <c r="F35" s="646"/>
      <c r="G35" s="740"/>
      <c r="H35" s="737"/>
      <c r="I35" s="740"/>
      <c r="J35" s="740"/>
      <c r="K35" s="740"/>
      <c r="L35" s="740"/>
      <c r="M35" s="739"/>
    </row>
    <row r="36" spans="1:40" ht="12.75" customHeight="1">
      <c r="A36" s="310"/>
      <c r="B36" s="311"/>
      <c r="C36" s="727" t="s">
        <v>2439</v>
      </c>
      <c r="D36" s="728"/>
      <c r="E36" s="728"/>
      <c r="F36" s="728"/>
      <c r="G36" s="742"/>
      <c r="H36" s="730"/>
      <c r="I36" s="742"/>
      <c r="J36" s="742"/>
      <c r="K36" s="742"/>
      <c r="L36" s="742"/>
      <c r="M36" s="731"/>
    </row>
    <row r="37" spans="1:40" s="3" customFormat="1" ht="12.75" customHeight="1">
      <c r="A37" s="307"/>
      <c r="B37" s="308"/>
      <c r="C37" s="725">
        <v>2022</v>
      </c>
      <c r="D37" s="716"/>
      <c r="E37" s="713"/>
      <c r="F37" s="473"/>
      <c r="G37" s="714"/>
      <c r="H37" s="713"/>
      <c r="I37" s="714"/>
      <c r="J37" s="714"/>
      <c r="K37" s="714"/>
      <c r="L37" s="714"/>
      <c r="M37" s="715"/>
      <c r="N37" s="163"/>
      <c r="O37" s="163"/>
      <c r="P37" s="163"/>
      <c r="Q37" s="163"/>
      <c r="R37" s="163"/>
      <c r="S37" s="163"/>
      <c r="T37" s="163"/>
      <c r="U37" s="163"/>
      <c r="V37" s="163"/>
      <c r="W37" s="163"/>
      <c r="X37" s="163"/>
      <c r="Y37" s="163"/>
      <c r="Z37" s="163"/>
      <c r="AA37" s="163"/>
      <c r="AB37" s="163"/>
      <c r="AC37" s="163"/>
      <c r="AD37" s="163"/>
      <c r="AE37" s="163"/>
      <c r="AF37" s="163"/>
      <c r="AG37" s="163"/>
      <c r="AH37" s="163"/>
      <c r="AI37" s="163"/>
      <c r="AJ37" s="163"/>
      <c r="AK37" s="163"/>
      <c r="AL37" s="163"/>
      <c r="AM37" s="163"/>
      <c r="AN37" s="163"/>
    </row>
    <row r="38" spans="1:40" ht="12.75" customHeight="1">
      <c r="A38" s="310"/>
      <c r="B38" s="517" t="s">
        <v>534</v>
      </c>
      <c r="C38" s="732"/>
      <c r="D38" s="747"/>
      <c r="E38" s="639"/>
      <c r="F38" s="639"/>
      <c r="G38" s="734"/>
      <c r="H38" s="735"/>
      <c r="I38" s="734"/>
      <c r="J38" s="734"/>
      <c r="K38" s="734"/>
      <c r="L38" s="734"/>
      <c r="M38" s="736"/>
      <c r="N38" s="164"/>
      <c r="O38" s="164"/>
      <c r="P38" s="164"/>
      <c r="Q38" s="164"/>
      <c r="R38" s="164"/>
      <c r="S38" s="164"/>
      <c r="T38" s="164"/>
      <c r="U38" s="164"/>
      <c r="V38" s="164"/>
      <c r="W38" s="164"/>
      <c r="X38" s="164"/>
      <c r="Y38" s="164"/>
      <c r="Z38" s="164"/>
      <c r="AA38" s="164"/>
      <c r="AB38" s="164"/>
      <c r="AC38" s="164"/>
      <c r="AD38" s="164"/>
      <c r="AE38" s="164"/>
      <c r="AF38" s="164"/>
      <c r="AG38" s="164"/>
      <c r="AH38" s="164"/>
      <c r="AI38" s="164"/>
      <c r="AJ38" s="164"/>
      <c r="AK38" s="164"/>
      <c r="AL38" s="164"/>
      <c r="AM38" s="164"/>
      <c r="AN38" s="164"/>
    </row>
    <row r="39" spans="1:40" ht="12.75" customHeight="1">
      <c r="A39" s="310"/>
      <c r="B39" s="517" t="s">
        <v>536</v>
      </c>
      <c r="C39" s="652"/>
      <c r="D39" s="748"/>
      <c r="E39" s="737"/>
      <c r="F39" s="646"/>
      <c r="G39" s="649"/>
      <c r="H39" s="737"/>
      <c r="I39" s="738"/>
      <c r="J39" s="738"/>
      <c r="K39" s="646"/>
      <c r="L39" s="738"/>
      <c r="M39" s="739"/>
    </row>
    <row r="40" spans="1:40" ht="12.75" customHeight="1">
      <c r="A40" s="310"/>
      <c r="B40" s="517" t="s">
        <v>538</v>
      </c>
      <c r="C40" s="652"/>
      <c r="D40" s="748"/>
      <c r="E40" s="646"/>
      <c r="F40" s="646"/>
      <c r="G40" s="646"/>
      <c r="H40" s="737"/>
      <c r="I40" s="646"/>
      <c r="J40" s="646"/>
      <c r="K40" s="646"/>
      <c r="L40" s="646"/>
      <c r="M40" s="739"/>
    </row>
    <row r="41" spans="1:40" ht="12.75" customHeight="1">
      <c r="A41" s="310"/>
      <c r="B41" s="517" t="s">
        <v>601</v>
      </c>
      <c r="C41" s="652"/>
      <c r="D41" s="748"/>
      <c r="E41" s="646"/>
      <c r="F41" s="646"/>
      <c r="G41" s="646"/>
      <c r="H41" s="737"/>
      <c r="I41" s="646"/>
      <c r="J41" s="646"/>
      <c r="K41" s="646"/>
      <c r="L41" s="646"/>
      <c r="M41" s="739"/>
    </row>
    <row r="42" spans="1:40" ht="12.75" customHeight="1" thickBot="1">
      <c r="A42" s="310"/>
      <c r="B42" s="517" t="s">
        <v>545</v>
      </c>
      <c r="C42" s="652"/>
      <c r="D42" s="748"/>
      <c r="E42" s="646"/>
      <c r="F42" s="646"/>
      <c r="G42" s="740"/>
      <c r="H42" s="737"/>
      <c r="I42" s="740"/>
      <c r="J42" s="740"/>
      <c r="K42" s="740"/>
      <c r="L42" s="740"/>
      <c r="M42" s="739"/>
    </row>
    <row r="43" spans="1:40" ht="12.75" customHeight="1">
      <c r="A43" s="310"/>
      <c r="B43" s="311"/>
      <c r="C43" s="727" t="s">
        <v>2439</v>
      </c>
      <c r="D43" s="728"/>
      <c r="E43" s="728"/>
      <c r="F43" s="728"/>
      <c r="G43" s="742"/>
      <c r="H43" s="730"/>
      <c r="I43" s="742"/>
      <c r="J43" s="742"/>
      <c r="K43" s="742"/>
      <c r="L43" s="742"/>
      <c r="M43" s="731"/>
    </row>
    <row r="44" spans="1:40" s="3" customFormat="1" ht="12.75" customHeight="1">
      <c r="A44" s="307"/>
      <c r="B44" s="308"/>
      <c r="C44" s="725">
        <v>2023</v>
      </c>
      <c r="D44" s="716"/>
      <c r="E44" s="713"/>
      <c r="F44" s="473"/>
      <c r="G44" s="714"/>
      <c r="H44" s="713"/>
      <c r="I44" s="714"/>
      <c r="J44" s="714"/>
      <c r="K44" s="714"/>
      <c r="L44" s="714"/>
      <c r="M44" s="715"/>
      <c r="N44" s="163"/>
      <c r="O44" s="163"/>
      <c r="P44" s="163"/>
      <c r="Q44" s="163"/>
      <c r="R44" s="163"/>
      <c r="S44" s="163"/>
      <c r="T44" s="163"/>
      <c r="U44" s="163"/>
      <c r="V44" s="163"/>
      <c r="W44" s="163"/>
      <c r="X44" s="163"/>
      <c r="Y44" s="163"/>
      <c r="Z44" s="163"/>
      <c r="AA44" s="163"/>
      <c r="AB44" s="163"/>
      <c r="AC44" s="163"/>
      <c r="AD44" s="163"/>
      <c r="AE44" s="163"/>
      <c r="AF44" s="163"/>
      <c r="AG44" s="163"/>
      <c r="AH44" s="163"/>
      <c r="AI44" s="163"/>
      <c r="AJ44" s="163"/>
      <c r="AK44" s="163"/>
      <c r="AL44" s="163"/>
      <c r="AM44" s="163"/>
      <c r="AN44" s="163"/>
    </row>
    <row r="45" spans="1:40" ht="12.75" customHeight="1">
      <c r="A45" s="310"/>
      <c r="B45" s="517" t="s">
        <v>534</v>
      </c>
      <c r="C45" s="732"/>
      <c r="D45" s="733"/>
      <c r="E45" s="639"/>
      <c r="F45" s="639"/>
      <c r="G45" s="734"/>
      <c r="H45" s="735"/>
      <c r="I45" s="734"/>
      <c r="J45" s="734"/>
      <c r="K45" s="734"/>
      <c r="L45" s="734"/>
      <c r="M45" s="736"/>
      <c r="N45" s="164"/>
      <c r="O45" s="164"/>
      <c r="P45" s="164"/>
      <c r="Q45" s="164"/>
      <c r="R45" s="164"/>
      <c r="S45" s="164"/>
      <c r="T45" s="164"/>
      <c r="U45" s="164"/>
      <c r="V45" s="164"/>
      <c r="W45" s="164"/>
      <c r="X45" s="164"/>
      <c r="Y45" s="164"/>
      <c r="Z45" s="164"/>
      <c r="AA45" s="164"/>
      <c r="AB45" s="164"/>
      <c r="AC45" s="164"/>
      <c r="AD45" s="164"/>
      <c r="AE45" s="164"/>
      <c r="AF45" s="164"/>
      <c r="AG45" s="164"/>
      <c r="AH45" s="164"/>
      <c r="AI45" s="164"/>
      <c r="AJ45" s="164"/>
      <c r="AK45" s="164"/>
      <c r="AL45" s="164"/>
      <c r="AM45" s="164"/>
      <c r="AN45" s="164"/>
    </row>
    <row r="46" spans="1:40" ht="12.75" customHeight="1">
      <c r="A46" s="310"/>
      <c r="B46" s="517" t="s">
        <v>536</v>
      </c>
      <c r="C46" s="652"/>
      <c r="D46" s="737"/>
      <c r="E46" s="737"/>
      <c r="F46" s="646"/>
      <c r="G46" s="649"/>
      <c r="H46" s="737"/>
      <c r="I46" s="738"/>
      <c r="J46" s="738"/>
      <c r="K46" s="646"/>
      <c r="L46" s="738"/>
      <c r="M46" s="739"/>
    </row>
    <row r="47" spans="1:40" ht="12.75" customHeight="1">
      <c r="A47" s="310"/>
      <c r="B47" s="517" t="s">
        <v>538</v>
      </c>
      <c r="C47" s="652"/>
      <c r="D47" s="737"/>
      <c r="E47" s="646"/>
      <c r="F47" s="646"/>
      <c r="G47" s="646"/>
      <c r="H47" s="737"/>
      <c r="I47" s="646"/>
      <c r="J47" s="646"/>
      <c r="K47" s="646"/>
      <c r="L47" s="646"/>
      <c r="M47" s="739"/>
    </row>
    <row r="48" spans="1:40" ht="12.75" customHeight="1">
      <c r="A48" s="310"/>
      <c r="B48" s="517" t="s">
        <v>601</v>
      </c>
      <c r="C48" s="652"/>
      <c r="D48" s="737"/>
      <c r="E48" s="646"/>
      <c r="F48" s="646"/>
      <c r="G48" s="646"/>
      <c r="H48" s="737"/>
      <c r="I48" s="646"/>
      <c r="J48" s="646"/>
      <c r="K48" s="646"/>
      <c r="L48" s="646"/>
      <c r="M48" s="739"/>
    </row>
    <row r="49" spans="1:40" ht="12.75" customHeight="1" thickBot="1">
      <c r="A49" s="310"/>
      <c r="B49" s="517" t="s">
        <v>545</v>
      </c>
      <c r="C49" s="652"/>
      <c r="D49" s="737"/>
      <c r="E49" s="646"/>
      <c r="F49" s="646"/>
      <c r="G49" s="740"/>
      <c r="H49" s="737"/>
      <c r="I49" s="740"/>
      <c r="J49" s="740"/>
      <c r="K49" s="740"/>
      <c r="L49" s="740"/>
      <c r="M49" s="739"/>
    </row>
    <row r="50" spans="1:40" ht="12.75" customHeight="1">
      <c r="A50" s="310"/>
      <c r="B50" s="311"/>
      <c r="C50" s="727" t="s">
        <v>2439</v>
      </c>
      <c r="D50" s="728"/>
      <c r="E50" s="728"/>
      <c r="F50" s="728"/>
      <c r="G50" s="742"/>
      <c r="H50" s="730"/>
      <c r="I50" s="742"/>
      <c r="J50" s="742"/>
      <c r="K50" s="742"/>
      <c r="L50" s="742"/>
      <c r="M50" s="731"/>
    </row>
    <row r="51" spans="1:40" ht="12.75" customHeight="1">
      <c r="A51" s="310"/>
      <c r="B51" s="311"/>
      <c r="C51" s="347"/>
      <c r="D51" s="473"/>
      <c r="E51" s="473"/>
      <c r="F51" s="473"/>
      <c r="G51" s="717"/>
      <c r="H51" s="718"/>
      <c r="I51" s="717"/>
      <c r="J51" s="717"/>
      <c r="K51" s="717"/>
      <c r="L51" s="717"/>
      <c r="M51" s="712"/>
    </row>
    <row r="52" spans="1:40" ht="12.75" customHeight="1" thickBot="1">
      <c r="A52" s="310"/>
      <c r="B52" s="311"/>
      <c r="C52" s="347"/>
      <c r="D52" s="473"/>
      <c r="E52" s="473"/>
      <c r="F52" s="473"/>
      <c r="G52" s="783"/>
      <c r="H52" s="718"/>
      <c r="I52" s="783"/>
      <c r="J52" s="783"/>
      <c r="K52" s="783"/>
      <c r="L52" s="783"/>
      <c r="M52" s="712"/>
    </row>
    <row r="53" spans="1:40" s="3" customFormat="1" ht="12.75" customHeight="1" thickBot="1">
      <c r="A53" s="307"/>
      <c r="B53" s="308" t="s">
        <v>2599</v>
      </c>
      <c r="C53" s="347"/>
      <c r="D53" s="473"/>
      <c r="E53" s="473"/>
      <c r="F53" s="473"/>
      <c r="G53" s="784"/>
      <c r="H53" s="718"/>
      <c r="I53" s="784"/>
      <c r="J53" s="784"/>
      <c r="K53" s="784"/>
      <c r="L53" s="784"/>
      <c r="M53" s="719"/>
    </row>
    <row r="54" spans="1:40" s="3" customFormat="1" ht="12.75" customHeight="1">
      <c r="A54" s="307"/>
      <c r="B54" s="308"/>
      <c r="C54" s="347"/>
      <c r="D54" s="473"/>
      <c r="E54" s="473"/>
      <c r="F54" s="473"/>
      <c r="G54" s="729"/>
      <c r="H54" s="718"/>
      <c r="I54" s="729"/>
      <c r="J54" s="729"/>
      <c r="K54" s="729"/>
      <c r="L54" s="729"/>
      <c r="M54" s="719"/>
    </row>
    <row r="55" spans="1:40" s="3" customFormat="1" ht="12.75" customHeight="1">
      <c r="A55" s="307"/>
      <c r="B55" s="308" t="s">
        <v>2074</v>
      </c>
      <c r="C55" s="347" t="s">
        <v>2600</v>
      </c>
      <c r="D55" s="473"/>
      <c r="E55" s="713"/>
      <c r="F55" s="473"/>
      <c r="G55" s="714"/>
      <c r="H55" s="713"/>
      <c r="I55" s="714"/>
      <c r="J55" s="714"/>
      <c r="K55" s="714"/>
      <c r="L55" s="714"/>
      <c r="M55" s="715"/>
      <c r="N55" s="163"/>
      <c r="O55" s="163"/>
      <c r="P55" s="163"/>
      <c r="Q55" s="163"/>
      <c r="R55" s="163"/>
      <c r="S55" s="163"/>
      <c r="T55" s="163"/>
      <c r="U55" s="163"/>
      <c r="V55" s="163"/>
      <c r="W55" s="163"/>
      <c r="X55" s="163"/>
      <c r="Y55" s="163"/>
      <c r="Z55" s="163"/>
      <c r="AA55" s="163"/>
      <c r="AB55" s="163"/>
      <c r="AC55" s="163"/>
      <c r="AD55" s="163"/>
      <c r="AE55" s="163"/>
      <c r="AF55" s="163"/>
      <c r="AG55" s="163"/>
      <c r="AH55" s="163"/>
      <c r="AI55" s="163"/>
      <c r="AJ55" s="163"/>
      <c r="AK55" s="163"/>
      <c r="AL55" s="163"/>
      <c r="AM55" s="163"/>
      <c r="AN55" s="163"/>
    </row>
    <row r="56" spans="1:40" s="3" customFormat="1" ht="12.75" customHeight="1">
      <c r="A56" s="307"/>
      <c r="B56" s="308"/>
      <c r="C56" s="725">
        <v>2019</v>
      </c>
      <c r="D56" s="716"/>
      <c r="E56" s="713"/>
      <c r="F56" s="473"/>
      <c r="G56" s="714"/>
      <c r="H56" s="713"/>
      <c r="I56" s="714"/>
      <c r="J56" s="714"/>
      <c r="K56" s="714"/>
      <c r="L56" s="714"/>
      <c r="M56" s="715"/>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163"/>
    </row>
    <row r="57" spans="1:40" ht="12.75" customHeight="1">
      <c r="A57" s="310"/>
      <c r="B57" s="517" t="s">
        <v>534</v>
      </c>
      <c r="C57" s="732"/>
      <c r="D57" s="747"/>
      <c r="E57" s="639"/>
      <c r="F57" s="639"/>
      <c r="G57" s="734"/>
      <c r="H57" s="735"/>
      <c r="I57" s="734"/>
      <c r="J57" s="734"/>
      <c r="K57" s="734"/>
      <c r="L57" s="734"/>
      <c r="M57" s="736"/>
      <c r="N57" s="164"/>
      <c r="O57" s="164"/>
      <c r="P57" s="164"/>
      <c r="Q57" s="164"/>
      <c r="R57" s="164"/>
      <c r="S57" s="164"/>
      <c r="T57" s="164"/>
      <c r="U57" s="164"/>
      <c r="V57" s="164"/>
      <c r="W57" s="164"/>
      <c r="X57" s="164"/>
      <c r="Y57" s="164"/>
      <c r="Z57" s="164"/>
      <c r="AA57" s="164"/>
      <c r="AB57" s="164"/>
      <c r="AC57" s="164"/>
      <c r="AD57" s="164"/>
      <c r="AE57" s="164"/>
      <c r="AF57" s="164"/>
      <c r="AG57" s="164"/>
      <c r="AH57" s="164"/>
      <c r="AI57" s="164"/>
      <c r="AJ57" s="164"/>
      <c r="AK57" s="164"/>
      <c r="AL57" s="164"/>
      <c r="AM57" s="164"/>
      <c r="AN57" s="164"/>
    </row>
    <row r="58" spans="1:40" ht="12.75" customHeight="1">
      <c r="A58" s="310"/>
      <c r="B58" s="517" t="s">
        <v>536</v>
      </c>
      <c r="C58" s="652"/>
      <c r="D58" s="748"/>
      <c r="E58" s="737"/>
      <c r="F58" s="646"/>
      <c r="G58" s="649"/>
      <c r="H58" s="737"/>
      <c r="I58" s="738"/>
      <c r="J58" s="738"/>
      <c r="K58" s="646"/>
      <c r="L58" s="738"/>
      <c r="M58" s="739"/>
    </row>
    <row r="59" spans="1:40" ht="12.75" customHeight="1">
      <c r="A59" s="310"/>
      <c r="B59" s="517" t="s">
        <v>538</v>
      </c>
      <c r="C59" s="652"/>
      <c r="D59" s="748"/>
      <c r="E59" s="646"/>
      <c r="F59" s="646"/>
      <c r="G59" s="646"/>
      <c r="H59" s="737"/>
      <c r="I59" s="646"/>
      <c r="J59" s="646"/>
      <c r="K59" s="646"/>
      <c r="L59" s="646"/>
      <c r="M59" s="739"/>
    </row>
    <row r="60" spans="1:40" ht="12.75" customHeight="1">
      <c r="A60" s="310"/>
      <c r="B60" s="517" t="s">
        <v>601</v>
      </c>
      <c r="C60" s="652"/>
      <c r="D60" s="748"/>
      <c r="E60" s="646"/>
      <c r="F60" s="646"/>
      <c r="G60" s="646"/>
      <c r="H60" s="737"/>
      <c r="I60" s="646"/>
      <c r="J60" s="646"/>
      <c r="K60" s="646"/>
      <c r="L60" s="646"/>
      <c r="M60" s="739"/>
    </row>
    <row r="61" spans="1:40" ht="12.75" customHeight="1" thickBot="1">
      <c r="A61" s="310"/>
      <c r="B61" s="517" t="s">
        <v>545</v>
      </c>
      <c r="C61" s="652"/>
      <c r="D61" s="748"/>
      <c r="E61" s="646"/>
      <c r="F61" s="646"/>
      <c r="G61" s="740"/>
      <c r="H61" s="737"/>
      <c r="I61" s="740"/>
      <c r="J61" s="740"/>
      <c r="K61" s="740"/>
      <c r="L61" s="740"/>
      <c r="M61" s="739"/>
    </row>
    <row r="62" spans="1:40" ht="12.75" customHeight="1">
      <c r="A62" s="310"/>
      <c r="B62" s="311"/>
      <c r="C62" s="727" t="s">
        <v>2439</v>
      </c>
      <c r="D62" s="728"/>
      <c r="E62" s="728"/>
      <c r="F62" s="728"/>
      <c r="G62" s="742"/>
      <c r="H62" s="730"/>
      <c r="I62" s="742"/>
      <c r="J62" s="742"/>
      <c r="K62" s="742"/>
      <c r="L62" s="742"/>
      <c r="M62" s="731"/>
    </row>
    <row r="63" spans="1:40" s="3" customFormat="1" ht="12.75" customHeight="1">
      <c r="A63" s="307"/>
      <c r="B63" s="308"/>
      <c r="C63" s="725">
        <v>2020</v>
      </c>
      <c r="D63" s="716"/>
      <c r="E63" s="473"/>
      <c r="F63" s="473"/>
      <c r="G63" s="741"/>
      <c r="H63" s="713"/>
      <c r="I63" s="741"/>
      <c r="J63" s="741"/>
      <c r="K63" s="741"/>
      <c r="L63" s="741"/>
      <c r="M63" s="715"/>
      <c r="N63" s="163"/>
      <c r="O63" s="163"/>
      <c r="P63" s="163"/>
      <c r="Q63" s="163"/>
      <c r="R63" s="163"/>
      <c r="S63" s="163"/>
      <c r="T63" s="163"/>
      <c r="U63" s="163"/>
      <c r="V63" s="163"/>
      <c r="W63" s="163"/>
      <c r="X63" s="163"/>
      <c r="Y63" s="163"/>
      <c r="Z63" s="163"/>
      <c r="AA63" s="163"/>
      <c r="AB63" s="163"/>
      <c r="AC63" s="163"/>
      <c r="AD63" s="163"/>
      <c r="AE63" s="163"/>
      <c r="AF63" s="163"/>
      <c r="AG63" s="163"/>
      <c r="AH63" s="163"/>
      <c r="AI63" s="163"/>
      <c r="AJ63" s="163"/>
      <c r="AK63" s="163"/>
      <c r="AL63" s="163"/>
      <c r="AM63" s="163"/>
      <c r="AN63" s="163"/>
    </row>
    <row r="64" spans="1:40" ht="12.75" customHeight="1">
      <c r="A64" s="310"/>
      <c r="B64" s="517" t="s">
        <v>534</v>
      </c>
      <c r="C64" s="732"/>
      <c r="D64" s="747"/>
      <c r="E64" s="639"/>
      <c r="F64" s="639"/>
      <c r="G64" s="734"/>
      <c r="H64" s="735"/>
      <c r="I64" s="734"/>
      <c r="J64" s="734"/>
      <c r="K64" s="734"/>
      <c r="L64" s="734"/>
      <c r="M64" s="736"/>
      <c r="N64" s="164"/>
      <c r="O64" s="164"/>
      <c r="P64" s="164"/>
      <c r="Q64" s="164"/>
      <c r="R64" s="164"/>
      <c r="S64" s="164"/>
      <c r="T64" s="164"/>
      <c r="U64" s="164"/>
      <c r="V64" s="164"/>
      <c r="W64" s="164"/>
      <c r="X64" s="164"/>
      <c r="Y64" s="164"/>
      <c r="Z64" s="164"/>
      <c r="AA64" s="164"/>
      <c r="AB64" s="164"/>
      <c r="AC64" s="164"/>
      <c r="AD64" s="164"/>
      <c r="AE64" s="164"/>
      <c r="AF64" s="164"/>
      <c r="AG64" s="164"/>
      <c r="AH64" s="164"/>
      <c r="AI64" s="164"/>
      <c r="AJ64" s="164"/>
      <c r="AK64" s="164"/>
      <c r="AL64" s="164"/>
      <c r="AM64" s="164"/>
      <c r="AN64" s="164"/>
    </row>
    <row r="65" spans="1:40" ht="12.75" customHeight="1">
      <c r="A65" s="310"/>
      <c r="B65" s="517" t="s">
        <v>536</v>
      </c>
      <c r="C65" s="652"/>
      <c r="D65" s="748"/>
      <c r="E65" s="737"/>
      <c r="F65" s="646"/>
      <c r="G65" s="649"/>
      <c r="H65" s="737"/>
      <c r="I65" s="738"/>
      <c r="J65" s="738"/>
      <c r="K65" s="646"/>
      <c r="L65" s="738"/>
      <c r="M65" s="739"/>
    </row>
    <row r="66" spans="1:40" ht="12.75" customHeight="1">
      <c r="A66" s="310"/>
      <c r="B66" s="517" t="s">
        <v>538</v>
      </c>
      <c r="C66" s="652"/>
      <c r="D66" s="748"/>
      <c r="E66" s="646"/>
      <c r="F66" s="646"/>
      <c r="G66" s="646"/>
      <c r="H66" s="737"/>
      <c r="I66" s="646"/>
      <c r="J66" s="646"/>
      <c r="K66" s="646"/>
      <c r="L66" s="646"/>
      <c r="M66" s="739"/>
    </row>
    <row r="67" spans="1:40" ht="12.75" customHeight="1">
      <c r="A67" s="310"/>
      <c r="B67" s="517" t="s">
        <v>601</v>
      </c>
      <c r="C67" s="652"/>
      <c r="D67" s="748"/>
      <c r="E67" s="646"/>
      <c r="F67" s="646"/>
      <c r="G67" s="646"/>
      <c r="H67" s="737"/>
      <c r="I67" s="646"/>
      <c r="J67" s="646"/>
      <c r="K67" s="646"/>
      <c r="L67" s="646"/>
      <c r="M67" s="739"/>
    </row>
    <row r="68" spans="1:40" ht="12.75" customHeight="1" thickBot="1">
      <c r="A68" s="310"/>
      <c r="B68" s="517" t="s">
        <v>545</v>
      </c>
      <c r="C68" s="652"/>
      <c r="D68" s="748"/>
      <c r="E68" s="646"/>
      <c r="F68" s="646"/>
      <c r="G68" s="740"/>
      <c r="H68" s="737"/>
      <c r="I68" s="740"/>
      <c r="J68" s="740"/>
      <c r="K68" s="740"/>
      <c r="L68" s="740"/>
      <c r="M68" s="739"/>
    </row>
    <row r="69" spans="1:40" ht="12.75" customHeight="1">
      <c r="A69" s="310"/>
      <c r="B69" s="311"/>
      <c r="C69" s="727" t="s">
        <v>2439</v>
      </c>
      <c r="D69" s="728"/>
      <c r="E69" s="728"/>
      <c r="F69" s="728"/>
      <c r="G69" s="742"/>
      <c r="H69" s="730"/>
      <c r="I69" s="742"/>
      <c r="J69" s="742"/>
      <c r="K69" s="742"/>
      <c r="L69" s="742"/>
      <c r="M69" s="731"/>
    </row>
    <row r="70" spans="1:40" s="3" customFormat="1" ht="12.75" customHeight="1">
      <c r="A70" s="307"/>
      <c r="B70" s="308"/>
      <c r="C70" s="725">
        <v>2021</v>
      </c>
      <c r="D70" s="716"/>
      <c r="E70" s="713"/>
      <c r="F70" s="473"/>
      <c r="G70" s="714"/>
      <c r="H70" s="713"/>
      <c r="I70" s="714"/>
      <c r="J70" s="714"/>
      <c r="K70" s="714"/>
      <c r="L70" s="714"/>
      <c r="M70" s="715"/>
      <c r="N70" s="163"/>
      <c r="O70" s="163"/>
      <c r="P70" s="163"/>
      <c r="Q70" s="163"/>
      <c r="R70" s="163"/>
      <c r="S70" s="163"/>
      <c r="T70" s="163"/>
      <c r="U70" s="163"/>
      <c r="V70" s="163"/>
      <c r="W70" s="163"/>
      <c r="X70" s="163"/>
      <c r="Y70" s="163"/>
      <c r="Z70" s="163"/>
      <c r="AA70" s="163"/>
      <c r="AB70" s="163"/>
      <c r="AC70" s="163"/>
      <c r="AD70" s="163"/>
      <c r="AE70" s="163"/>
      <c r="AF70" s="163"/>
      <c r="AG70" s="163"/>
      <c r="AH70" s="163"/>
      <c r="AI70" s="163"/>
      <c r="AJ70" s="163"/>
      <c r="AK70" s="163"/>
      <c r="AL70" s="163"/>
      <c r="AM70" s="163"/>
      <c r="AN70" s="163"/>
    </row>
    <row r="71" spans="1:40" ht="12.75" customHeight="1">
      <c r="A71" s="310"/>
      <c r="B71" s="517" t="s">
        <v>534</v>
      </c>
      <c r="C71" s="732"/>
      <c r="D71" s="747"/>
      <c r="E71" s="639"/>
      <c r="F71" s="639"/>
      <c r="G71" s="734"/>
      <c r="H71" s="735"/>
      <c r="I71" s="734"/>
      <c r="J71" s="734"/>
      <c r="K71" s="734"/>
      <c r="L71" s="734"/>
      <c r="M71" s="736"/>
      <c r="N71" s="164"/>
      <c r="O71" s="164"/>
      <c r="P71" s="164"/>
      <c r="Q71" s="164"/>
      <c r="R71" s="164"/>
      <c r="S71" s="164"/>
      <c r="T71" s="164"/>
      <c r="U71" s="164"/>
      <c r="V71" s="164"/>
      <c r="W71" s="164"/>
      <c r="X71" s="164"/>
      <c r="Y71" s="164"/>
      <c r="Z71" s="164"/>
      <c r="AA71" s="164"/>
      <c r="AB71" s="164"/>
      <c r="AC71" s="164"/>
      <c r="AD71" s="164"/>
      <c r="AE71" s="164"/>
      <c r="AF71" s="164"/>
      <c r="AG71" s="164"/>
      <c r="AH71" s="164"/>
      <c r="AI71" s="164"/>
      <c r="AJ71" s="164"/>
      <c r="AK71" s="164"/>
      <c r="AL71" s="164"/>
      <c r="AM71" s="164"/>
      <c r="AN71" s="164"/>
    </row>
    <row r="72" spans="1:40" ht="12.75" customHeight="1">
      <c r="A72" s="310"/>
      <c r="B72" s="517" t="s">
        <v>536</v>
      </c>
      <c r="C72" s="652"/>
      <c r="D72" s="748"/>
      <c r="E72" s="737"/>
      <c r="F72" s="646"/>
      <c r="G72" s="649"/>
      <c r="H72" s="737"/>
      <c r="I72" s="738"/>
      <c r="J72" s="738"/>
      <c r="K72" s="646"/>
      <c r="L72" s="738"/>
      <c r="M72" s="739"/>
    </row>
    <row r="73" spans="1:40" ht="12.75" customHeight="1">
      <c r="A73" s="310"/>
      <c r="B73" s="517" t="s">
        <v>538</v>
      </c>
      <c r="C73" s="652"/>
      <c r="D73" s="748"/>
      <c r="E73" s="646"/>
      <c r="F73" s="646"/>
      <c r="G73" s="646"/>
      <c r="H73" s="737"/>
      <c r="I73" s="646"/>
      <c r="J73" s="646"/>
      <c r="K73" s="646"/>
      <c r="L73" s="646"/>
      <c r="M73" s="739"/>
    </row>
    <row r="74" spans="1:40" ht="12.75" customHeight="1">
      <c r="A74" s="310"/>
      <c r="B74" s="517" t="s">
        <v>601</v>
      </c>
      <c r="C74" s="652"/>
      <c r="D74" s="748"/>
      <c r="E74" s="646"/>
      <c r="F74" s="646"/>
      <c r="G74" s="646"/>
      <c r="H74" s="737"/>
      <c r="I74" s="646"/>
      <c r="J74" s="646"/>
      <c r="K74" s="646"/>
      <c r="L74" s="646"/>
      <c r="M74" s="739"/>
    </row>
    <row r="75" spans="1:40" ht="12.75" customHeight="1" thickBot="1">
      <c r="A75" s="310"/>
      <c r="B75" s="517" t="s">
        <v>545</v>
      </c>
      <c r="C75" s="652"/>
      <c r="D75" s="748"/>
      <c r="E75" s="646"/>
      <c r="F75" s="646"/>
      <c r="G75" s="740"/>
      <c r="H75" s="737"/>
      <c r="I75" s="740"/>
      <c r="J75" s="740"/>
      <c r="K75" s="740"/>
      <c r="L75" s="740"/>
      <c r="M75" s="739"/>
    </row>
    <row r="76" spans="1:40" ht="12.75" customHeight="1">
      <c r="A76" s="310"/>
      <c r="B76" s="311"/>
      <c r="C76" s="727" t="s">
        <v>2439</v>
      </c>
      <c r="D76" s="728"/>
      <c r="E76" s="728"/>
      <c r="F76" s="728"/>
      <c r="G76" s="742"/>
      <c r="H76" s="730"/>
      <c r="I76" s="742"/>
      <c r="J76" s="742"/>
      <c r="K76" s="742"/>
      <c r="L76" s="742"/>
      <c r="M76" s="731"/>
    </row>
    <row r="77" spans="1:40" s="3" customFormat="1" ht="12.75" customHeight="1">
      <c r="A77" s="307"/>
      <c r="B77" s="308"/>
      <c r="C77" s="725">
        <v>2022</v>
      </c>
      <c r="D77" s="716"/>
      <c r="E77" s="713"/>
      <c r="F77" s="473"/>
      <c r="G77" s="714"/>
      <c r="H77" s="713"/>
      <c r="I77" s="714"/>
      <c r="J77" s="714"/>
      <c r="K77" s="714"/>
      <c r="L77" s="714"/>
      <c r="M77" s="715"/>
      <c r="N77" s="163"/>
      <c r="O77" s="163"/>
      <c r="P77" s="163"/>
      <c r="Q77" s="163"/>
      <c r="R77" s="163"/>
      <c r="S77" s="163"/>
      <c r="T77" s="163"/>
      <c r="U77" s="163"/>
      <c r="V77" s="163"/>
      <c r="W77" s="163"/>
      <c r="X77" s="163"/>
      <c r="Y77" s="163"/>
      <c r="Z77" s="163"/>
      <c r="AA77" s="163"/>
      <c r="AB77" s="163"/>
      <c r="AC77" s="163"/>
      <c r="AD77" s="163"/>
      <c r="AE77" s="163"/>
      <c r="AF77" s="163"/>
      <c r="AG77" s="163"/>
      <c r="AH77" s="163"/>
      <c r="AI77" s="163"/>
      <c r="AJ77" s="163"/>
      <c r="AK77" s="163"/>
      <c r="AL77" s="163"/>
      <c r="AM77" s="163"/>
      <c r="AN77" s="163"/>
    </row>
    <row r="78" spans="1:40" ht="12.75" customHeight="1">
      <c r="A78" s="310"/>
      <c r="B78" s="517" t="s">
        <v>534</v>
      </c>
      <c r="C78" s="732"/>
      <c r="D78" s="747"/>
      <c r="E78" s="639"/>
      <c r="F78" s="639"/>
      <c r="G78" s="734"/>
      <c r="H78" s="735"/>
      <c r="I78" s="734"/>
      <c r="J78" s="734"/>
      <c r="K78" s="734"/>
      <c r="L78" s="734"/>
      <c r="M78" s="736"/>
      <c r="N78" s="164"/>
      <c r="O78" s="164"/>
      <c r="P78" s="164"/>
      <c r="Q78" s="164"/>
      <c r="R78" s="164"/>
      <c r="S78" s="164"/>
      <c r="T78" s="164"/>
      <c r="U78" s="164"/>
      <c r="V78" s="164"/>
      <c r="W78" s="164"/>
      <c r="X78" s="164"/>
      <c r="Y78" s="164"/>
      <c r="Z78" s="164"/>
      <c r="AA78" s="164"/>
      <c r="AB78" s="164"/>
      <c r="AC78" s="164"/>
      <c r="AD78" s="164"/>
      <c r="AE78" s="164"/>
      <c r="AF78" s="164"/>
      <c r="AG78" s="164"/>
      <c r="AH78" s="164"/>
      <c r="AI78" s="164"/>
      <c r="AJ78" s="164"/>
      <c r="AK78" s="164"/>
      <c r="AL78" s="164"/>
      <c r="AM78" s="164"/>
      <c r="AN78" s="164"/>
    </row>
    <row r="79" spans="1:40" ht="12.75" customHeight="1">
      <c r="A79" s="310"/>
      <c r="B79" s="517" t="s">
        <v>536</v>
      </c>
      <c r="C79" s="652"/>
      <c r="D79" s="748"/>
      <c r="E79" s="737"/>
      <c r="F79" s="646"/>
      <c r="G79" s="649"/>
      <c r="H79" s="737"/>
      <c r="I79" s="738"/>
      <c r="J79" s="738"/>
      <c r="K79" s="646"/>
      <c r="L79" s="738"/>
      <c r="M79" s="739"/>
    </row>
    <row r="80" spans="1:40" ht="12.75" customHeight="1">
      <c r="A80" s="310"/>
      <c r="B80" s="517" t="s">
        <v>538</v>
      </c>
      <c r="C80" s="652"/>
      <c r="D80" s="748"/>
      <c r="E80" s="646"/>
      <c r="F80" s="646"/>
      <c r="G80" s="646"/>
      <c r="H80" s="737"/>
      <c r="I80" s="646"/>
      <c r="J80" s="646"/>
      <c r="K80" s="646"/>
      <c r="L80" s="646"/>
      <c r="M80" s="739"/>
    </row>
    <row r="81" spans="1:40" ht="12.75" customHeight="1">
      <c r="A81" s="310"/>
      <c r="B81" s="517" t="s">
        <v>601</v>
      </c>
      <c r="C81" s="652"/>
      <c r="D81" s="748"/>
      <c r="E81" s="646"/>
      <c r="F81" s="646"/>
      <c r="G81" s="646"/>
      <c r="H81" s="737"/>
      <c r="I81" s="646"/>
      <c r="J81" s="646"/>
      <c r="K81" s="646"/>
      <c r="L81" s="646"/>
      <c r="M81" s="739"/>
    </row>
    <row r="82" spans="1:40" ht="12.75" customHeight="1" thickBot="1">
      <c r="A82" s="310"/>
      <c r="B82" s="517" t="s">
        <v>545</v>
      </c>
      <c r="C82" s="652"/>
      <c r="D82" s="748"/>
      <c r="E82" s="646"/>
      <c r="F82" s="646"/>
      <c r="G82" s="740"/>
      <c r="H82" s="737"/>
      <c r="I82" s="740"/>
      <c r="J82" s="740"/>
      <c r="K82" s="740"/>
      <c r="L82" s="740"/>
      <c r="M82" s="739"/>
    </row>
    <row r="83" spans="1:40" ht="12.75" customHeight="1">
      <c r="A83" s="310"/>
      <c r="B83" s="311"/>
      <c r="C83" s="727" t="s">
        <v>2439</v>
      </c>
      <c r="D83" s="728"/>
      <c r="E83" s="728"/>
      <c r="F83" s="728"/>
      <c r="G83" s="742"/>
      <c r="H83" s="730"/>
      <c r="I83" s="742"/>
      <c r="J83" s="742"/>
      <c r="K83" s="742"/>
      <c r="L83" s="742"/>
      <c r="M83" s="731"/>
    </row>
    <row r="84" spans="1:40" s="3" customFormat="1" ht="12.75" customHeight="1">
      <c r="A84" s="307"/>
      <c r="B84" s="308"/>
      <c r="C84" s="725">
        <v>2023</v>
      </c>
      <c r="D84" s="716"/>
      <c r="E84" s="713"/>
      <c r="F84" s="473"/>
      <c r="G84" s="714"/>
      <c r="H84" s="713"/>
      <c r="I84" s="714"/>
      <c r="J84" s="714"/>
      <c r="K84" s="714"/>
      <c r="L84" s="714"/>
      <c r="M84" s="715"/>
      <c r="N84" s="163"/>
      <c r="O84" s="163"/>
      <c r="P84" s="163"/>
      <c r="Q84" s="163"/>
      <c r="R84" s="163"/>
      <c r="S84" s="163"/>
      <c r="T84" s="163"/>
      <c r="U84" s="163"/>
      <c r="V84" s="163"/>
      <c r="W84" s="163"/>
      <c r="X84" s="163"/>
      <c r="Y84" s="163"/>
      <c r="Z84" s="163"/>
      <c r="AA84" s="163"/>
      <c r="AB84" s="163"/>
      <c r="AC84" s="163"/>
      <c r="AD84" s="163"/>
      <c r="AE84" s="163"/>
      <c r="AF84" s="163"/>
      <c r="AG84" s="163"/>
      <c r="AH84" s="163"/>
      <c r="AI84" s="163"/>
      <c r="AJ84" s="163"/>
      <c r="AK84" s="163"/>
      <c r="AL84" s="163"/>
      <c r="AM84" s="163"/>
      <c r="AN84" s="163"/>
    </row>
    <row r="85" spans="1:40" ht="12.75" customHeight="1">
      <c r="A85" s="310"/>
      <c r="B85" s="517" t="s">
        <v>534</v>
      </c>
      <c r="C85" s="732"/>
      <c r="D85" s="733"/>
      <c r="E85" s="639"/>
      <c r="F85" s="639"/>
      <c r="G85" s="734"/>
      <c r="H85" s="735"/>
      <c r="I85" s="734"/>
      <c r="J85" s="734"/>
      <c r="K85" s="734"/>
      <c r="L85" s="734"/>
      <c r="M85" s="736"/>
      <c r="N85" s="164"/>
      <c r="O85" s="164"/>
      <c r="P85" s="164"/>
      <c r="Q85" s="164"/>
      <c r="R85" s="164"/>
      <c r="S85" s="164"/>
      <c r="T85" s="164"/>
      <c r="U85" s="164"/>
      <c r="V85" s="164"/>
      <c r="W85" s="164"/>
      <c r="X85" s="164"/>
      <c r="Y85" s="164"/>
      <c r="Z85" s="164"/>
      <c r="AA85" s="164"/>
      <c r="AB85" s="164"/>
      <c r="AC85" s="164"/>
      <c r="AD85" s="164"/>
      <c r="AE85" s="164"/>
      <c r="AF85" s="164"/>
      <c r="AG85" s="164"/>
      <c r="AH85" s="164"/>
      <c r="AI85" s="164"/>
      <c r="AJ85" s="164"/>
      <c r="AK85" s="164"/>
      <c r="AL85" s="164"/>
      <c r="AM85" s="164"/>
      <c r="AN85" s="164"/>
    </row>
    <row r="86" spans="1:40" ht="12.75" customHeight="1">
      <c r="A86" s="310"/>
      <c r="B86" s="517" t="s">
        <v>536</v>
      </c>
      <c r="C86" s="652"/>
      <c r="D86" s="737"/>
      <c r="E86" s="737"/>
      <c r="F86" s="646"/>
      <c r="G86" s="649"/>
      <c r="H86" s="737"/>
      <c r="I86" s="738"/>
      <c r="J86" s="738"/>
      <c r="K86" s="646"/>
      <c r="L86" s="738"/>
      <c r="M86" s="739"/>
    </row>
    <row r="87" spans="1:40" ht="12.75" customHeight="1">
      <c r="A87" s="310"/>
      <c r="B87" s="517" t="s">
        <v>538</v>
      </c>
      <c r="C87" s="652"/>
      <c r="D87" s="737"/>
      <c r="E87" s="646"/>
      <c r="F87" s="646"/>
      <c r="G87" s="646"/>
      <c r="H87" s="737"/>
      <c r="I87" s="646"/>
      <c r="J87" s="646"/>
      <c r="K87" s="646"/>
      <c r="L87" s="646"/>
      <c r="M87" s="739"/>
    </row>
    <row r="88" spans="1:40" ht="12.75" customHeight="1">
      <c r="A88" s="310"/>
      <c r="B88" s="517" t="s">
        <v>601</v>
      </c>
      <c r="C88" s="652"/>
      <c r="D88" s="737"/>
      <c r="E88" s="646"/>
      <c r="F88" s="646"/>
      <c r="G88" s="646"/>
      <c r="H88" s="737"/>
      <c r="I88" s="646"/>
      <c r="J88" s="646"/>
      <c r="K88" s="646"/>
      <c r="L88" s="646"/>
      <c r="M88" s="739"/>
    </row>
    <row r="89" spans="1:40" ht="12.75" customHeight="1" thickBot="1">
      <c r="A89" s="310"/>
      <c r="B89" s="517" t="s">
        <v>545</v>
      </c>
      <c r="C89" s="652"/>
      <c r="D89" s="737"/>
      <c r="E89" s="646"/>
      <c r="F89" s="646"/>
      <c r="G89" s="740"/>
      <c r="H89" s="737"/>
      <c r="I89" s="740"/>
      <c r="J89" s="740"/>
      <c r="K89" s="740"/>
      <c r="L89" s="740"/>
      <c r="M89" s="739"/>
    </row>
    <row r="90" spans="1:40" ht="12.75" customHeight="1">
      <c r="A90" s="310"/>
      <c r="B90" s="311"/>
      <c r="C90" s="727" t="s">
        <v>2439</v>
      </c>
      <c r="D90" s="728"/>
      <c r="E90" s="728"/>
      <c r="F90" s="728"/>
      <c r="G90" s="742"/>
      <c r="H90" s="730"/>
      <c r="I90" s="742"/>
      <c r="J90" s="742"/>
      <c r="K90" s="742"/>
      <c r="L90" s="742"/>
      <c r="M90" s="731"/>
    </row>
    <row r="91" spans="1:40" ht="12.75" customHeight="1">
      <c r="A91" s="310"/>
      <c r="B91" s="311"/>
      <c r="C91" s="347"/>
      <c r="D91" s="473"/>
      <c r="E91" s="473"/>
      <c r="F91" s="473"/>
      <c r="G91" s="717"/>
      <c r="H91" s="718"/>
      <c r="I91" s="717"/>
      <c r="J91" s="717"/>
      <c r="K91" s="717"/>
      <c r="L91" s="717"/>
      <c r="M91" s="712"/>
    </row>
    <row r="92" spans="1:40" ht="12.75" customHeight="1" thickBot="1">
      <c r="A92" s="310"/>
      <c r="B92" s="311"/>
      <c r="C92" s="347"/>
      <c r="D92" s="473"/>
      <c r="E92" s="473"/>
      <c r="F92" s="473"/>
      <c r="G92" s="783"/>
      <c r="H92" s="718"/>
      <c r="I92" s="717"/>
      <c r="J92" s="717"/>
      <c r="K92" s="717"/>
      <c r="L92" s="717"/>
      <c r="M92" s="712"/>
    </row>
    <row r="93" spans="1:40" s="3" customFormat="1" ht="12.75" customHeight="1" thickBot="1">
      <c r="A93" s="307"/>
      <c r="B93" s="308" t="s">
        <v>2601</v>
      </c>
      <c r="C93" s="347"/>
      <c r="D93" s="473"/>
      <c r="E93" s="473"/>
      <c r="F93" s="473"/>
      <c r="G93" s="784"/>
      <c r="H93" s="718"/>
      <c r="I93" s="784"/>
      <c r="J93" s="784"/>
      <c r="K93" s="784"/>
      <c r="L93" s="784"/>
      <c r="M93" s="719"/>
    </row>
    <row r="94" spans="1:40" s="3" customFormat="1" ht="12.75" customHeight="1">
      <c r="A94" s="307"/>
      <c r="B94" s="308"/>
      <c r="C94" s="347"/>
      <c r="D94" s="473"/>
      <c r="E94" s="473"/>
      <c r="F94" s="473"/>
      <c r="G94" s="729"/>
      <c r="H94" s="718"/>
      <c r="I94" s="717"/>
      <c r="J94" s="717"/>
      <c r="K94" s="717"/>
      <c r="L94" s="717"/>
      <c r="M94" s="719"/>
    </row>
    <row r="95" spans="1:40" s="3" customFormat="1" ht="12.75" customHeight="1">
      <c r="A95" s="307"/>
      <c r="B95" s="308" t="s">
        <v>2074</v>
      </c>
      <c r="C95" s="347" t="s">
        <v>2602</v>
      </c>
      <c r="D95" s="473"/>
      <c r="E95" s="713"/>
      <c r="F95" s="473"/>
      <c r="G95" s="714"/>
      <c r="H95" s="713"/>
      <c r="I95" s="714"/>
      <c r="J95" s="714"/>
      <c r="K95" s="714"/>
      <c r="L95" s="714"/>
      <c r="M95" s="715"/>
      <c r="N95" s="163"/>
      <c r="O95" s="163"/>
      <c r="P95" s="163"/>
      <c r="Q95" s="163"/>
      <c r="R95" s="163"/>
      <c r="S95" s="163"/>
      <c r="T95" s="163"/>
      <c r="U95" s="163"/>
      <c r="V95" s="163"/>
      <c r="W95" s="163"/>
      <c r="X95" s="163"/>
      <c r="Y95" s="163"/>
      <c r="Z95" s="163"/>
      <c r="AA95" s="163"/>
      <c r="AB95" s="163"/>
      <c r="AC95" s="163"/>
      <c r="AD95" s="163"/>
      <c r="AE95" s="163"/>
      <c r="AF95" s="163"/>
      <c r="AG95" s="163"/>
      <c r="AH95" s="163"/>
      <c r="AI95" s="163"/>
      <c r="AJ95" s="163"/>
      <c r="AK95" s="163"/>
      <c r="AL95" s="163"/>
      <c r="AM95" s="163"/>
      <c r="AN95" s="163"/>
    </row>
    <row r="96" spans="1:40" s="3" customFormat="1" ht="12.75" customHeight="1">
      <c r="A96" s="307"/>
      <c r="B96" s="308"/>
      <c r="C96" s="725">
        <v>2019</v>
      </c>
      <c r="D96" s="716"/>
      <c r="E96" s="713"/>
      <c r="F96" s="473"/>
      <c r="G96" s="714"/>
      <c r="H96" s="713"/>
      <c r="I96" s="714"/>
      <c r="J96" s="714"/>
      <c r="K96" s="714"/>
      <c r="L96" s="714"/>
      <c r="M96" s="715"/>
      <c r="N96" s="163"/>
      <c r="O96" s="163"/>
      <c r="P96" s="163"/>
      <c r="Q96" s="163"/>
      <c r="R96" s="163"/>
      <c r="S96" s="163"/>
      <c r="T96" s="163"/>
      <c r="U96" s="163"/>
      <c r="V96" s="163"/>
      <c r="W96" s="163"/>
      <c r="X96" s="163"/>
      <c r="Y96" s="163"/>
      <c r="Z96" s="163"/>
      <c r="AA96" s="163"/>
      <c r="AB96" s="163"/>
      <c r="AC96" s="163"/>
      <c r="AD96" s="163"/>
      <c r="AE96" s="163"/>
      <c r="AF96" s="163"/>
      <c r="AG96" s="163"/>
      <c r="AH96" s="163"/>
      <c r="AI96" s="163"/>
      <c r="AJ96" s="163"/>
      <c r="AK96" s="163"/>
      <c r="AL96" s="163"/>
      <c r="AM96" s="163"/>
      <c r="AN96" s="163"/>
    </row>
    <row r="97" spans="1:40" ht="12.75" customHeight="1">
      <c r="A97" s="310"/>
      <c r="B97" s="517" t="s">
        <v>534</v>
      </c>
      <c r="C97" s="732"/>
      <c r="D97" s="747"/>
      <c r="E97" s="639"/>
      <c r="F97" s="639"/>
      <c r="G97" s="734"/>
      <c r="H97" s="735"/>
      <c r="I97" s="734"/>
      <c r="J97" s="734"/>
      <c r="K97" s="734"/>
      <c r="L97" s="734"/>
      <c r="M97" s="736"/>
      <c r="N97" s="164"/>
      <c r="O97" s="164"/>
      <c r="P97" s="164"/>
      <c r="Q97" s="164"/>
      <c r="R97" s="164"/>
      <c r="S97" s="164"/>
      <c r="T97" s="164"/>
      <c r="U97" s="164"/>
      <c r="V97" s="164"/>
      <c r="W97" s="164"/>
      <c r="X97" s="164"/>
      <c r="Y97" s="164"/>
      <c r="Z97" s="164"/>
      <c r="AA97" s="164"/>
      <c r="AB97" s="164"/>
      <c r="AC97" s="164"/>
      <c r="AD97" s="164"/>
      <c r="AE97" s="164"/>
      <c r="AF97" s="164"/>
      <c r="AG97" s="164"/>
      <c r="AH97" s="164"/>
      <c r="AI97" s="164"/>
      <c r="AJ97" s="164"/>
      <c r="AK97" s="164"/>
      <c r="AL97" s="164"/>
      <c r="AM97" s="164"/>
      <c r="AN97" s="164"/>
    </row>
    <row r="98" spans="1:40" ht="12.75" customHeight="1">
      <c r="A98" s="310"/>
      <c r="B98" s="517" t="s">
        <v>536</v>
      </c>
      <c r="C98" s="652"/>
      <c r="D98" s="748"/>
      <c r="E98" s="737"/>
      <c r="F98" s="646"/>
      <c r="G98" s="649"/>
      <c r="H98" s="737"/>
      <c r="I98" s="738"/>
      <c r="J98" s="738"/>
      <c r="K98" s="646"/>
      <c r="L98" s="738"/>
      <c r="M98" s="739"/>
    </row>
    <row r="99" spans="1:40" ht="12.75" customHeight="1">
      <c r="A99" s="310"/>
      <c r="B99" s="517" t="s">
        <v>538</v>
      </c>
      <c r="C99" s="652"/>
      <c r="D99" s="748"/>
      <c r="E99" s="646"/>
      <c r="F99" s="646"/>
      <c r="G99" s="646"/>
      <c r="H99" s="737"/>
      <c r="I99" s="646"/>
      <c r="J99" s="646"/>
      <c r="K99" s="646"/>
      <c r="L99" s="646"/>
      <c r="M99" s="739"/>
    </row>
    <row r="100" spans="1:40" ht="12.75" customHeight="1">
      <c r="A100" s="310"/>
      <c r="B100" s="517" t="s">
        <v>601</v>
      </c>
      <c r="C100" s="652"/>
      <c r="D100" s="748"/>
      <c r="E100" s="646"/>
      <c r="F100" s="646"/>
      <c r="G100" s="646"/>
      <c r="H100" s="737"/>
      <c r="I100" s="646"/>
      <c r="J100" s="646"/>
      <c r="K100" s="646"/>
      <c r="L100" s="646"/>
      <c r="M100" s="739"/>
    </row>
    <row r="101" spans="1:40" ht="12.75" customHeight="1" thickBot="1">
      <c r="A101" s="310"/>
      <c r="B101" s="517" t="s">
        <v>545</v>
      </c>
      <c r="C101" s="652"/>
      <c r="D101" s="748"/>
      <c r="E101" s="646"/>
      <c r="F101" s="646"/>
      <c r="G101" s="740"/>
      <c r="H101" s="737"/>
      <c r="I101" s="740"/>
      <c r="J101" s="740"/>
      <c r="K101" s="740"/>
      <c r="L101" s="740"/>
      <c r="M101" s="739"/>
    </row>
    <row r="102" spans="1:40" ht="12.75" customHeight="1">
      <c r="A102" s="310"/>
      <c r="B102" s="311"/>
      <c r="C102" s="727" t="s">
        <v>2439</v>
      </c>
      <c r="D102" s="728"/>
      <c r="E102" s="728"/>
      <c r="F102" s="728"/>
      <c r="G102" s="742"/>
      <c r="H102" s="730"/>
      <c r="I102" s="742"/>
      <c r="J102" s="742"/>
      <c r="K102" s="742"/>
      <c r="L102" s="742"/>
      <c r="M102" s="731"/>
    </row>
    <row r="103" spans="1:40" s="3" customFormat="1" ht="12.75" customHeight="1">
      <c r="A103" s="307"/>
      <c r="B103" s="308"/>
      <c r="C103" s="725">
        <v>2020</v>
      </c>
      <c r="D103" s="716"/>
      <c r="E103" s="473"/>
      <c r="F103" s="473"/>
      <c r="G103" s="741"/>
      <c r="H103" s="713"/>
      <c r="I103" s="741"/>
      <c r="J103" s="741"/>
      <c r="K103" s="741"/>
      <c r="L103" s="741"/>
      <c r="M103" s="715"/>
      <c r="N103" s="163"/>
      <c r="O103" s="163"/>
      <c r="P103" s="163"/>
      <c r="Q103" s="163"/>
      <c r="R103" s="163"/>
      <c r="S103" s="163"/>
      <c r="T103" s="163"/>
      <c r="U103" s="163"/>
      <c r="V103" s="163"/>
      <c r="W103" s="163"/>
      <c r="X103" s="163"/>
      <c r="Y103" s="163"/>
      <c r="Z103" s="163"/>
      <c r="AA103" s="163"/>
      <c r="AB103" s="163"/>
      <c r="AC103" s="163"/>
      <c r="AD103" s="163"/>
      <c r="AE103" s="163"/>
      <c r="AF103" s="163"/>
      <c r="AG103" s="163"/>
      <c r="AH103" s="163"/>
      <c r="AI103" s="163"/>
      <c r="AJ103" s="163"/>
      <c r="AK103" s="163"/>
      <c r="AL103" s="163"/>
      <c r="AM103" s="163"/>
      <c r="AN103" s="163"/>
    </row>
    <row r="104" spans="1:40" ht="12.75" customHeight="1">
      <c r="A104" s="310"/>
      <c r="B104" s="517" t="s">
        <v>534</v>
      </c>
      <c r="C104" s="732"/>
      <c r="D104" s="747"/>
      <c r="E104" s="639"/>
      <c r="F104" s="639"/>
      <c r="G104" s="734"/>
      <c r="H104" s="735"/>
      <c r="I104" s="734"/>
      <c r="J104" s="734"/>
      <c r="K104" s="734"/>
      <c r="L104" s="734"/>
      <c r="M104" s="736"/>
      <c r="N104" s="164"/>
      <c r="O104" s="164"/>
      <c r="P104" s="164"/>
      <c r="Q104" s="164"/>
      <c r="R104" s="164"/>
      <c r="S104" s="164"/>
      <c r="T104" s="164"/>
      <c r="U104" s="164"/>
      <c r="V104" s="164"/>
      <c r="W104" s="164"/>
      <c r="X104" s="164"/>
      <c r="Y104" s="164"/>
      <c r="Z104" s="164"/>
      <c r="AA104" s="164"/>
      <c r="AB104" s="164"/>
      <c r="AC104" s="164"/>
      <c r="AD104" s="164"/>
      <c r="AE104" s="164"/>
      <c r="AF104" s="164"/>
      <c r="AG104" s="164"/>
      <c r="AH104" s="164"/>
      <c r="AI104" s="164"/>
      <c r="AJ104" s="164"/>
      <c r="AK104" s="164"/>
      <c r="AL104" s="164"/>
      <c r="AM104" s="164"/>
      <c r="AN104" s="164"/>
    </row>
    <row r="105" spans="1:40" ht="12.75" customHeight="1">
      <c r="A105" s="310"/>
      <c r="B105" s="517" t="s">
        <v>536</v>
      </c>
      <c r="C105" s="652"/>
      <c r="D105" s="748"/>
      <c r="E105" s="737"/>
      <c r="F105" s="646"/>
      <c r="G105" s="649"/>
      <c r="H105" s="737"/>
      <c r="I105" s="738"/>
      <c r="J105" s="738"/>
      <c r="K105" s="646"/>
      <c r="L105" s="738"/>
      <c r="M105" s="739"/>
    </row>
    <row r="106" spans="1:40" ht="12.75" customHeight="1">
      <c r="A106" s="310"/>
      <c r="B106" s="517" t="s">
        <v>538</v>
      </c>
      <c r="C106" s="652"/>
      <c r="D106" s="748"/>
      <c r="E106" s="646"/>
      <c r="F106" s="646"/>
      <c r="G106" s="646"/>
      <c r="H106" s="737"/>
      <c r="I106" s="646"/>
      <c r="J106" s="646"/>
      <c r="K106" s="646"/>
      <c r="L106" s="646"/>
      <c r="M106" s="739"/>
    </row>
    <row r="107" spans="1:40" ht="12.75" customHeight="1">
      <c r="A107" s="310"/>
      <c r="B107" s="517" t="s">
        <v>601</v>
      </c>
      <c r="C107" s="652"/>
      <c r="D107" s="748"/>
      <c r="E107" s="646"/>
      <c r="F107" s="646"/>
      <c r="G107" s="646"/>
      <c r="H107" s="737"/>
      <c r="I107" s="646"/>
      <c r="J107" s="646"/>
      <c r="K107" s="646"/>
      <c r="L107" s="646"/>
      <c r="M107" s="739"/>
    </row>
    <row r="108" spans="1:40" ht="12.75" customHeight="1" thickBot="1">
      <c r="A108" s="310"/>
      <c r="B108" s="517" t="s">
        <v>545</v>
      </c>
      <c r="C108" s="652"/>
      <c r="D108" s="748"/>
      <c r="E108" s="646"/>
      <c r="F108" s="646"/>
      <c r="G108" s="740"/>
      <c r="H108" s="737"/>
      <c r="I108" s="740"/>
      <c r="J108" s="740"/>
      <c r="K108" s="740"/>
      <c r="L108" s="740"/>
      <c r="M108" s="739"/>
    </row>
    <row r="109" spans="1:40" ht="12.75" customHeight="1">
      <c r="A109" s="310"/>
      <c r="B109" s="311"/>
      <c r="C109" s="727" t="s">
        <v>2439</v>
      </c>
      <c r="D109" s="728"/>
      <c r="E109" s="728"/>
      <c r="F109" s="728"/>
      <c r="G109" s="742"/>
      <c r="H109" s="730"/>
      <c r="I109" s="742"/>
      <c r="J109" s="742"/>
      <c r="K109" s="742"/>
      <c r="L109" s="742"/>
      <c r="M109" s="731"/>
    </row>
    <row r="110" spans="1:40" s="3" customFormat="1" ht="12.75" customHeight="1">
      <c r="A110" s="307"/>
      <c r="B110" s="308"/>
      <c r="C110" s="725">
        <v>2021</v>
      </c>
      <c r="D110" s="716"/>
      <c r="E110" s="713"/>
      <c r="F110" s="473"/>
      <c r="G110" s="714"/>
      <c r="H110" s="713"/>
      <c r="I110" s="714"/>
      <c r="J110" s="714"/>
      <c r="K110" s="714"/>
      <c r="L110" s="714"/>
      <c r="M110" s="715"/>
      <c r="N110" s="163"/>
      <c r="O110" s="163"/>
      <c r="P110" s="163"/>
      <c r="Q110" s="163"/>
      <c r="R110" s="163"/>
      <c r="S110" s="163"/>
      <c r="T110" s="163"/>
      <c r="U110" s="163"/>
      <c r="V110" s="163"/>
      <c r="W110" s="163"/>
      <c r="X110" s="163"/>
      <c r="Y110" s="163"/>
      <c r="Z110" s="163"/>
      <c r="AA110" s="163"/>
      <c r="AB110" s="163"/>
      <c r="AC110" s="163"/>
      <c r="AD110" s="163"/>
      <c r="AE110" s="163"/>
      <c r="AF110" s="163"/>
      <c r="AG110" s="163"/>
      <c r="AH110" s="163"/>
      <c r="AI110" s="163"/>
      <c r="AJ110" s="163"/>
      <c r="AK110" s="163"/>
      <c r="AL110" s="163"/>
      <c r="AM110" s="163"/>
      <c r="AN110" s="163"/>
    </row>
    <row r="111" spans="1:40" ht="12.75" customHeight="1">
      <c r="A111" s="310"/>
      <c r="B111" s="517" t="s">
        <v>534</v>
      </c>
      <c r="C111" s="732"/>
      <c r="D111" s="747"/>
      <c r="E111" s="639"/>
      <c r="F111" s="639"/>
      <c r="G111" s="734"/>
      <c r="H111" s="735"/>
      <c r="I111" s="734"/>
      <c r="J111" s="734"/>
      <c r="K111" s="734"/>
      <c r="L111" s="734"/>
      <c r="M111" s="736"/>
      <c r="N111" s="164"/>
      <c r="O111" s="164"/>
      <c r="P111" s="164"/>
      <c r="Q111" s="164"/>
      <c r="R111" s="164"/>
      <c r="S111" s="164"/>
      <c r="T111" s="164"/>
      <c r="U111" s="164"/>
      <c r="V111" s="164"/>
      <c r="W111" s="164"/>
      <c r="X111" s="164"/>
      <c r="Y111" s="164"/>
      <c r="Z111" s="164"/>
      <c r="AA111" s="164"/>
      <c r="AB111" s="164"/>
      <c r="AC111" s="164"/>
      <c r="AD111" s="164"/>
      <c r="AE111" s="164"/>
      <c r="AF111" s="164"/>
      <c r="AG111" s="164"/>
      <c r="AH111" s="164"/>
      <c r="AI111" s="164"/>
      <c r="AJ111" s="164"/>
      <c r="AK111" s="164"/>
      <c r="AL111" s="164"/>
      <c r="AM111" s="164"/>
      <c r="AN111" s="164"/>
    </row>
    <row r="112" spans="1:40" ht="12.75" customHeight="1">
      <c r="A112" s="310"/>
      <c r="B112" s="517" t="s">
        <v>536</v>
      </c>
      <c r="C112" s="652"/>
      <c r="D112" s="748"/>
      <c r="E112" s="737"/>
      <c r="F112" s="646"/>
      <c r="G112" s="649"/>
      <c r="H112" s="737"/>
      <c r="I112" s="738"/>
      <c r="J112" s="738"/>
      <c r="K112" s="646"/>
      <c r="L112" s="738"/>
      <c r="M112" s="739"/>
    </row>
    <row r="113" spans="1:40" ht="12.75" customHeight="1">
      <c r="A113" s="310"/>
      <c r="B113" s="517" t="s">
        <v>538</v>
      </c>
      <c r="C113" s="652"/>
      <c r="D113" s="748"/>
      <c r="E113" s="646"/>
      <c r="F113" s="646"/>
      <c r="G113" s="646"/>
      <c r="H113" s="737"/>
      <c r="I113" s="646"/>
      <c r="J113" s="646"/>
      <c r="K113" s="646"/>
      <c r="L113" s="646"/>
      <c r="M113" s="739"/>
    </row>
    <row r="114" spans="1:40" ht="12.75" customHeight="1">
      <c r="A114" s="310"/>
      <c r="B114" s="517" t="s">
        <v>601</v>
      </c>
      <c r="C114" s="652"/>
      <c r="D114" s="748"/>
      <c r="E114" s="646"/>
      <c r="F114" s="646"/>
      <c r="G114" s="646"/>
      <c r="H114" s="737"/>
      <c r="I114" s="646"/>
      <c r="J114" s="646"/>
      <c r="K114" s="646"/>
      <c r="L114" s="646"/>
      <c r="M114" s="739"/>
    </row>
    <row r="115" spans="1:40" ht="12.75" customHeight="1" thickBot="1">
      <c r="A115" s="310"/>
      <c r="B115" s="517" t="s">
        <v>545</v>
      </c>
      <c r="C115" s="652"/>
      <c r="D115" s="748"/>
      <c r="E115" s="646"/>
      <c r="F115" s="646"/>
      <c r="G115" s="740"/>
      <c r="H115" s="737"/>
      <c r="I115" s="740"/>
      <c r="J115" s="740"/>
      <c r="K115" s="740"/>
      <c r="L115" s="740"/>
      <c r="M115" s="739"/>
    </row>
    <row r="116" spans="1:40" ht="12.75" customHeight="1">
      <c r="A116" s="310"/>
      <c r="B116" s="311"/>
      <c r="C116" s="727" t="s">
        <v>2439</v>
      </c>
      <c r="D116" s="728"/>
      <c r="E116" s="728"/>
      <c r="F116" s="728"/>
      <c r="G116" s="742"/>
      <c r="H116" s="730"/>
      <c r="I116" s="742"/>
      <c r="J116" s="742"/>
      <c r="K116" s="742"/>
      <c r="L116" s="742"/>
      <c r="M116" s="731"/>
    </row>
    <row r="117" spans="1:40" s="3" customFormat="1" ht="12.75" customHeight="1">
      <c r="A117" s="307"/>
      <c r="B117" s="308"/>
      <c r="C117" s="725">
        <v>2022</v>
      </c>
      <c r="D117" s="716"/>
      <c r="E117" s="713"/>
      <c r="F117" s="473"/>
      <c r="G117" s="714"/>
      <c r="H117" s="713"/>
      <c r="I117" s="714"/>
      <c r="J117" s="714"/>
      <c r="K117" s="714"/>
      <c r="L117" s="714"/>
      <c r="M117" s="715"/>
      <c r="N117" s="163"/>
      <c r="O117" s="163"/>
      <c r="P117" s="163"/>
      <c r="Q117" s="163"/>
      <c r="R117" s="163"/>
      <c r="S117" s="163"/>
      <c r="T117" s="163"/>
      <c r="U117" s="163"/>
      <c r="V117" s="163"/>
      <c r="W117" s="163"/>
      <c r="X117" s="163"/>
      <c r="Y117" s="163"/>
      <c r="Z117" s="163"/>
      <c r="AA117" s="163"/>
      <c r="AB117" s="163"/>
      <c r="AC117" s="163"/>
      <c r="AD117" s="163"/>
      <c r="AE117" s="163"/>
      <c r="AF117" s="163"/>
      <c r="AG117" s="163"/>
      <c r="AH117" s="163"/>
      <c r="AI117" s="163"/>
      <c r="AJ117" s="163"/>
      <c r="AK117" s="163"/>
      <c r="AL117" s="163"/>
      <c r="AM117" s="163"/>
      <c r="AN117" s="163"/>
    </row>
    <row r="118" spans="1:40" ht="12.75" customHeight="1">
      <c r="A118" s="310"/>
      <c r="B118" s="517" t="s">
        <v>534</v>
      </c>
      <c r="C118" s="732"/>
      <c r="D118" s="747"/>
      <c r="E118" s="639"/>
      <c r="F118" s="639"/>
      <c r="G118" s="734"/>
      <c r="H118" s="735"/>
      <c r="I118" s="734"/>
      <c r="J118" s="734"/>
      <c r="K118" s="734"/>
      <c r="L118" s="734"/>
      <c r="M118" s="736"/>
      <c r="N118" s="164"/>
      <c r="O118" s="164"/>
      <c r="P118" s="164"/>
      <c r="Q118" s="164"/>
      <c r="R118" s="164"/>
      <c r="S118" s="164"/>
      <c r="T118" s="164"/>
      <c r="U118" s="164"/>
      <c r="V118" s="164"/>
      <c r="W118" s="164"/>
      <c r="X118" s="164"/>
      <c r="Y118" s="164"/>
      <c r="Z118" s="164"/>
      <c r="AA118" s="164"/>
      <c r="AB118" s="164"/>
      <c r="AC118" s="164"/>
      <c r="AD118" s="164"/>
      <c r="AE118" s="164"/>
      <c r="AF118" s="164"/>
      <c r="AG118" s="164"/>
      <c r="AH118" s="164"/>
      <c r="AI118" s="164"/>
      <c r="AJ118" s="164"/>
      <c r="AK118" s="164"/>
      <c r="AL118" s="164"/>
      <c r="AM118" s="164"/>
      <c r="AN118" s="164"/>
    </row>
    <row r="119" spans="1:40" ht="12.75" customHeight="1">
      <c r="A119" s="310"/>
      <c r="B119" s="517" t="s">
        <v>536</v>
      </c>
      <c r="C119" s="652"/>
      <c r="D119" s="748"/>
      <c r="E119" s="737"/>
      <c r="F119" s="646"/>
      <c r="G119" s="649"/>
      <c r="H119" s="737"/>
      <c r="I119" s="738"/>
      <c r="J119" s="738"/>
      <c r="K119" s="646"/>
      <c r="L119" s="738"/>
      <c r="M119" s="739"/>
    </row>
    <row r="120" spans="1:40" ht="12.75" customHeight="1">
      <c r="A120" s="310"/>
      <c r="B120" s="517" t="s">
        <v>538</v>
      </c>
      <c r="C120" s="652"/>
      <c r="D120" s="748"/>
      <c r="E120" s="646"/>
      <c r="F120" s="646"/>
      <c r="G120" s="646"/>
      <c r="H120" s="737"/>
      <c r="I120" s="646"/>
      <c r="J120" s="646"/>
      <c r="K120" s="646"/>
      <c r="L120" s="646"/>
      <c r="M120" s="739"/>
    </row>
    <row r="121" spans="1:40" ht="12.75" customHeight="1">
      <c r="A121" s="310"/>
      <c r="B121" s="517" t="s">
        <v>601</v>
      </c>
      <c r="C121" s="652"/>
      <c r="D121" s="748"/>
      <c r="E121" s="646"/>
      <c r="F121" s="646"/>
      <c r="G121" s="646"/>
      <c r="H121" s="737"/>
      <c r="I121" s="646"/>
      <c r="J121" s="646"/>
      <c r="K121" s="646"/>
      <c r="L121" s="646"/>
      <c r="M121" s="739"/>
    </row>
    <row r="122" spans="1:40" ht="12.75" customHeight="1" thickBot="1">
      <c r="A122" s="310"/>
      <c r="B122" s="517" t="s">
        <v>545</v>
      </c>
      <c r="C122" s="652"/>
      <c r="D122" s="748"/>
      <c r="E122" s="646"/>
      <c r="F122" s="646"/>
      <c r="G122" s="740"/>
      <c r="H122" s="737"/>
      <c r="I122" s="740"/>
      <c r="J122" s="740"/>
      <c r="K122" s="740"/>
      <c r="L122" s="740"/>
      <c r="M122" s="739"/>
    </row>
    <row r="123" spans="1:40" ht="12.75" customHeight="1">
      <c r="A123" s="310"/>
      <c r="B123" s="311"/>
      <c r="C123" s="727" t="s">
        <v>2439</v>
      </c>
      <c r="D123" s="728"/>
      <c r="E123" s="728"/>
      <c r="F123" s="728"/>
      <c r="G123" s="742"/>
      <c r="H123" s="730"/>
      <c r="I123" s="742"/>
      <c r="J123" s="742"/>
      <c r="K123" s="742"/>
      <c r="L123" s="742"/>
      <c r="M123" s="731"/>
    </row>
    <row r="124" spans="1:40" s="3" customFormat="1" ht="12.75" customHeight="1">
      <c r="A124" s="307"/>
      <c r="B124" s="308"/>
      <c r="C124" s="725">
        <v>2023</v>
      </c>
      <c r="D124" s="716"/>
      <c r="E124" s="713"/>
      <c r="F124" s="473"/>
      <c r="G124" s="714"/>
      <c r="H124" s="713"/>
      <c r="I124" s="714"/>
      <c r="J124" s="714"/>
      <c r="K124" s="714"/>
      <c r="L124" s="714"/>
      <c r="M124" s="715"/>
      <c r="N124" s="163"/>
      <c r="O124" s="163"/>
      <c r="P124" s="163"/>
      <c r="Q124" s="163"/>
      <c r="R124" s="163"/>
      <c r="S124" s="163"/>
      <c r="T124" s="163"/>
      <c r="U124" s="163"/>
      <c r="V124" s="163"/>
      <c r="W124" s="163"/>
      <c r="X124" s="163"/>
      <c r="Y124" s="163"/>
      <c r="Z124" s="163"/>
      <c r="AA124" s="163"/>
      <c r="AB124" s="163"/>
      <c r="AC124" s="163"/>
      <c r="AD124" s="163"/>
      <c r="AE124" s="163"/>
      <c r="AF124" s="163"/>
      <c r="AG124" s="163"/>
      <c r="AH124" s="163"/>
      <c r="AI124" s="163"/>
      <c r="AJ124" s="163"/>
      <c r="AK124" s="163"/>
      <c r="AL124" s="163"/>
      <c r="AM124" s="163"/>
      <c r="AN124" s="163"/>
    </row>
    <row r="125" spans="1:40" ht="12.75" customHeight="1">
      <c r="A125" s="310"/>
      <c r="B125" s="517" t="s">
        <v>534</v>
      </c>
      <c r="C125" s="732"/>
      <c r="D125" s="733"/>
      <c r="E125" s="639"/>
      <c r="F125" s="639"/>
      <c r="G125" s="734"/>
      <c r="H125" s="735"/>
      <c r="I125" s="734"/>
      <c r="J125" s="734"/>
      <c r="K125" s="734"/>
      <c r="L125" s="734"/>
      <c r="M125" s="736"/>
      <c r="N125" s="164"/>
      <c r="O125" s="164"/>
      <c r="P125" s="164"/>
      <c r="Q125" s="164"/>
      <c r="R125" s="164"/>
      <c r="S125" s="164"/>
      <c r="T125" s="164"/>
      <c r="U125" s="164"/>
      <c r="V125" s="164"/>
      <c r="W125" s="164"/>
      <c r="X125" s="164"/>
      <c r="Y125" s="164"/>
      <c r="Z125" s="164"/>
      <c r="AA125" s="164"/>
      <c r="AB125" s="164"/>
      <c r="AC125" s="164"/>
      <c r="AD125" s="164"/>
      <c r="AE125" s="164"/>
      <c r="AF125" s="164"/>
      <c r="AG125" s="164"/>
      <c r="AH125" s="164"/>
      <c r="AI125" s="164"/>
      <c r="AJ125" s="164"/>
      <c r="AK125" s="164"/>
      <c r="AL125" s="164"/>
      <c r="AM125" s="164"/>
      <c r="AN125" s="164"/>
    </row>
    <row r="126" spans="1:40" ht="12.75" customHeight="1">
      <c r="A126" s="310"/>
      <c r="B126" s="517" t="s">
        <v>536</v>
      </c>
      <c r="C126" s="652"/>
      <c r="D126" s="737"/>
      <c r="E126" s="737"/>
      <c r="F126" s="646"/>
      <c r="G126" s="649"/>
      <c r="H126" s="737"/>
      <c r="I126" s="738"/>
      <c r="J126" s="738"/>
      <c r="K126" s="646"/>
      <c r="L126" s="738"/>
      <c r="M126" s="739"/>
    </row>
    <row r="127" spans="1:40" ht="12.75" customHeight="1">
      <c r="A127" s="310"/>
      <c r="B127" s="517" t="s">
        <v>538</v>
      </c>
      <c r="C127" s="652"/>
      <c r="D127" s="737"/>
      <c r="E127" s="646"/>
      <c r="F127" s="646"/>
      <c r="G127" s="646"/>
      <c r="H127" s="737"/>
      <c r="I127" s="646"/>
      <c r="J127" s="646"/>
      <c r="K127" s="646"/>
      <c r="L127" s="646"/>
      <c r="M127" s="739"/>
    </row>
    <row r="128" spans="1:40" ht="12.75" customHeight="1">
      <c r="A128" s="310"/>
      <c r="B128" s="517" t="s">
        <v>601</v>
      </c>
      <c r="C128" s="652"/>
      <c r="D128" s="737"/>
      <c r="E128" s="646"/>
      <c r="F128" s="646"/>
      <c r="G128" s="646"/>
      <c r="H128" s="737"/>
      <c r="I128" s="646"/>
      <c r="J128" s="646"/>
      <c r="K128" s="646"/>
      <c r="L128" s="646"/>
      <c r="M128" s="739"/>
    </row>
    <row r="129" spans="1:40" ht="12.75" customHeight="1" thickBot="1">
      <c r="A129" s="310"/>
      <c r="B129" s="517" t="s">
        <v>545</v>
      </c>
      <c r="C129" s="652"/>
      <c r="D129" s="737"/>
      <c r="E129" s="646"/>
      <c r="F129" s="646"/>
      <c r="G129" s="740"/>
      <c r="H129" s="737"/>
      <c r="I129" s="740"/>
      <c r="J129" s="740"/>
      <c r="K129" s="740"/>
      <c r="L129" s="740"/>
      <c r="M129" s="739"/>
    </row>
    <row r="130" spans="1:40" ht="12.75" customHeight="1">
      <c r="A130" s="310"/>
      <c r="B130" s="311"/>
      <c r="C130" s="727" t="s">
        <v>2439</v>
      </c>
      <c r="D130" s="728"/>
      <c r="E130" s="728"/>
      <c r="F130" s="728"/>
      <c r="G130" s="742"/>
      <c r="H130" s="730"/>
      <c r="I130" s="742"/>
      <c r="J130" s="742"/>
      <c r="K130" s="742"/>
      <c r="L130" s="742"/>
      <c r="M130" s="731"/>
    </row>
    <row r="131" spans="1:40" ht="12.75" customHeight="1">
      <c r="A131" s="310"/>
      <c r="B131" s="311"/>
      <c r="C131" s="347"/>
      <c r="D131" s="473"/>
      <c r="E131" s="473"/>
      <c r="F131" s="473"/>
      <c r="G131" s="717"/>
      <c r="H131" s="718"/>
      <c r="I131" s="717"/>
      <c r="J131" s="717"/>
      <c r="K131" s="717"/>
      <c r="L131" s="717"/>
      <c r="M131" s="712"/>
    </row>
    <row r="132" spans="1:40" ht="12.75" customHeight="1" thickBot="1">
      <c r="A132" s="310"/>
      <c r="B132" s="311"/>
      <c r="C132" s="347"/>
      <c r="D132" s="473"/>
      <c r="E132" s="473"/>
      <c r="F132" s="473"/>
      <c r="G132" s="783"/>
      <c r="H132" s="718"/>
      <c r="I132" s="717"/>
      <c r="J132" s="717"/>
      <c r="K132" s="717"/>
      <c r="L132" s="717"/>
      <c r="M132" s="712"/>
    </row>
    <row r="133" spans="1:40" s="3" customFormat="1" ht="12.75" customHeight="1" thickBot="1">
      <c r="A133" s="307"/>
      <c r="B133" s="308" t="s">
        <v>2603</v>
      </c>
      <c r="C133" s="347"/>
      <c r="D133" s="473"/>
      <c r="E133" s="473"/>
      <c r="F133" s="473"/>
      <c r="G133" s="784"/>
      <c r="H133" s="718"/>
      <c r="I133" s="784"/>
      <c r="J133" s="784"/>
      <c r="K133" s="784"/>
      <c r="L133" s="784"/>
      <c r="M133" s="719"/>
    </row>
    <row r="134" spans="1:40" s="3" customFormat="1" ht="12.75" customHeight="1">
      <c r="A134" s="307"/>
      <c r="B134" s="308"/>
      <c r="C134" s="347"/>
      <c r="D134" s="473"/>
      <c r="E134" s="473"/>
      <c r="F134" s="473"/>
      <c r="G134" s="717"/>
      <c r="H134" s="718"/>
      <c r="I134" s="717"/>
      <c r="J134" s="717"/>
      <c r="K134" s="717"/>
      <c r="L134" s="717"/>
      <c r="M134" s="719"/>
    </row>
    <row r="135" spans="1:40" s="3" customFormat="1" ht="12.75" customHeight="1">
      <c r="A135" s="307"/>
      <c r="B135" s="308" t="s">
        <v>2604</v>
      </c>
      <c r="C135" s="347"/>
      <c r="D135" s="473"/>
      <c r="E135" s="473"/>
      <c r="F135" s="473"/>
      <c r="G135" s="717"/>
      <c r="H135" s="718"/>
      <c r="I135" s="717"/>
      <c r="J135" s="717"/>
      <c r="K135" s="717"/>
      <c r="L135" s="717"/>
      <c r="M135" s="719"/>
    </row>
    <row r="136" spans="1:40" ht="12.75" customHeight="1">
      <c r="A136" s="310"/>
      <c r="B136" s="517" t="s">
        <v>534</v>
      </c>
      <c r="C136" s="732"/>
      <c r="D136" s="733"/>
      <c r="E136" s="639"/>
      <c r="F136" s="639"/>
      <c r="G136" s="734"/>
      <c r="H136" s="735"/>
      <c r="I136" s="734"/>
      <c r="J136" s="734"/>
      <c r="K136" s="734"/>
      <c r="L136" s="734"/>
      <c r="M136" s="736"/>
      <c r="N136" s="164"/>
      <c r="O136" s="164"/>
      <c r="P136" s="164"/>
      <c r="Q136" s="164"/>
      <c r="R136" s="164"/>
      <c r="S136" s="164"/>
      <c r="T136" s="164"/>
      <c r="U136" s="164"/>
      <c r="V136" s="164"/>
      <c r="W136" s="164"/>
      <c r="X136" s="164"/>
      <c r="Y136" s="164"/>
      <c r="Z136" s="164"/>
      <c r="AA136" s="164"/>
      <c r="AB136" s="164"/>
      <c r="AC136" s="164"/>
      <c r="AD136" s="164"/>
      <c r="AE136" s="164"/>
      <c r="AF136" s="164"/>
      <c r="AG136" s="164"/>
      <c r="AH136" s="164"/>
      <c r="AI136" s="164"/>
      <c r="AJ136" s="164"/>
      <c r="AK136" s="164"/>
      <c r="AL136" s="164"/>
      <c r="AM136" s="164"/>
      <c r="AN136" s="164"/>
    </row>
    <row r="137" spans="1:40" ht="12.75" customHeight="1">
      <c r="A137" s="310"/>
      <c r="B137" s="517" t="s">
        <v>536</v>
      </c>
      <c r="C137" s="652"/>
      <c r="D137" s="737"/>
      <c r="E137" s="737"/>
      <c r="F137" s="646"/>
      <c r="G137" s="649"/>
      <c r="H137" s="737"/>
      <c r="I137" s="738"/>
      <c r="J137" s="738"/>
      <c r="K137" s="646"/>
      <c r="L137" s="738"/>
      <c r="M137" s="739"/>
    </row>
    <row r="138" spans="1:40" ht="12.75" customHeight="1">
      <c r="A138" s="310"/>
      <c r="B138" s="517" t="s">
        <v>538</v>
      </c>
      <c r="C138" s="652"/>
      <c r="D138" s="737"/>
      <c r="E138" s="646"/>
      <c r="F138" s="646"/>
      <c r="G138" s="646"/>
      <c r="H138" s="737"/>
      <c r="I138" s="646"/>
      <c r="J138" s="646"/>
      <c r="K138" s="646"/>
      <c r="L138" s="646"/>
      <c r="M138" s="739"/>
    </row>
    <row r="139" spans="1:40" ht="12.75" customHeight="1">
      <c r="A139" s="310"/>
      <c r="B139" s="517" t="s">
        <v>601</v>
      </c>
      <c r="C139" s="652"/>
      <c r="D139" s="737"/>
      <c r="E139" s="646"/>
      <c r="F139" s="646"/>
      <c r="G139" s="646"/>
      <c r="H139" s="737"/>
      <c r="I139" s="646"/>
      <c r="J139" s="646"/>
      <c r="K139" s="646"/>
      <c r="L139" s="646"/>
      <c r="M139" s="739"/>
    </row>
    <row r="140" spans="1:40" ht="12.75" customHeight="1" thickBot="1">
      <c r="A140" s="310"/>
      <c r="B140" s="517" t="s">
        <v>545</v>
      </c>
      <c r="C140" s="652"/>
      <c r="D140" s="737"/>
      <c r="E140" s="646"/>
      <c r="F140" s="646"/>
      <c r="G140" s="740"/>
      <c r="H140" s="737"/>
      <c r="I140" s="740"/>
      <c r="J140" s="740"/>
      <c r="K140" s="740"/>
      <c r="L140" s="740"/>
      <c r="M140" s="739"/>
    </row>
    <row r="141" spans="1:40" ht="12.75" customHeight="1">
      <c r="A141" s="310"/>
      <c r="B141" s="311"/>
      <c r="C141" s="727" t="s">
        <v>2439</v>
      </c>
      <c r="D141" s="728"/>
      <c r="E141" s="728"/>
      <c r="F141" s="728"/>
      <c r="G141" s="742"/>
      <c r="H141" s="730"/>
      <c r="I141" s="742"/>
      <c r="J141" s="742"/>
      <c r="K141" s="742"/>
      <c r="L141" s="742"/>
      <c r="M141" s="731"/>
    </row>
    <row r="142" spans="1:40" ht="12.75" customHeight="1">
      <c r="A142" s="310"/>
      <c r="B142" s="311"/>
      <c r="C142" s="347"/>
      <c r="D142" s="473"/>
      <c r="E142" s="473"/>
      <c r="F142" s="473"/>
      <c r="G142" s="717"/>
      <c r="H142" s="718"/>
      <c r="I142" s="717"/>
      <c r="J142" s="717"/>
      <c r="K142" s="717"/>
      <c r="L142" s="717"/>
      <c r="M142" s="712"/>
    </row>
    <row r="143" spans="1:40" ht="12.75" customHeight="1" thickBot="1">
      <c r="A143" s="316"/>
      <c r="B143" s="317"/>
      <c r="C143" s="726"/>
      <c r="D143" s="720"/>
      <c r="E143" s="720"/>
      <c r="F143" s="720"/>
      <c r="G143" s="721"/>
      <c r="H143" s="722"/>
      <c r="I143" s="721"/>
      <c r="J143" s="721"/>
      <c r="K143" s="721"/>
      <c r="L143" s="721"/>
      <c r="M143" s="723"/>
    </row>
    <row r="144" spans="1:40" s="3" customFormat="1" ht="12.75" customHeight="1" thickBot="1">
      <c r="A144" s="3477" t="s">
        <v>2605</v>
      </c>
      <c r="B144" s="3478"/>
      <c r="C144" s="3479"/>
      <c r="D144" s="3479"/>
      <c r="E144" s="3479"/>
      <c r="F144" s="3479"/>
      <c r="G144" s="165"/>
      <c r="H144" s="3480"/>
      <c r="I144" s="165"/>
      <c r="J144" s="165"/>
      <c r="K144" s="165"/>
      <c r="L144" s="165"/>
      <c r="M144" s="1139"/>
    </row>
    <row r="145" spans="1:15" ht="12.75" customHeight="1">
      <c r="G145" s="8"/>
      <c r="H145" s="8"/>
      <c r="I145" s="8"/>
      <c r="J145" s="8"/>
      <c r="K145" s="8"/>
      <c r="L145" s="8"/>
      <c r="M145" s="8"/>
      <c r="N145" s="8"/>
      <c r="O145" s="8"/>
    </row>
    <row r="146" spans="1:15" ht="12.75" customHeight="1">
      <c r="A146" s="2101" t="s">
        <v>2084</v>
      </c>
      <c r="B146" s="2101"/>
      <c r="C146" s="2101"/>
      <c r="G146" s="8"/>
      <c r="H146" s="8"/>
      <c r="I146" s="8"/>
      <c r="J146" s="8"/>
      <c r="K146" s="8"/>
      <c r="L146" s="8"/>
    </row>
    <row r="147" spans="1:15" ht="12.75" customHeight="1">
      <c r="A147" s="1" t="s">
        <v>2606</v>
      </c>
      <c r="C147" s="1357"/>
      <c r="G147" s="8"/>
      <c r="H147" s="8"/>
      <c r="I147" s="8"/>
      <c r="J147" s="8"/>
      <c r="K147" s="8"/>
      <c r="L147" s="8"/>
    </row>
    <row r="148" spans="1:15" ht="12.75" customHeight="1">
      <c r="G148" s="8"/>
      <c r="H148" s="8"/>
      <c r="I148" s="8"/>
      <c r="J148" s="8"/>
      <c r="K148" s="8"/>
      <c r="L148" s="8"/>
    </row>
    <row r="149" spans="1:15" ht="12.75" customHeight="1">
      <c r="G149" s="8"/>
      <c r="H149" s="8"/>
      <c r="I149" s="8"/>
      <c r="J149" s="8"/>
      <c r="K149" s="8"/>
      <c r="L149" s="8"/>
    </row>
    <row r="150" spans="1:15" ht="12.75" customHeight="1">
      <c r="G150" s="8"/>
      <c r="H150" s="8"/>
      <c r="I150" s="8"/>
      <c r="J150" s="8"/>
      <c r="K150" s="8"/>
      <c r="L150" s="8"/>
    </row>
    <row r="151" spans="1:15" ht="12.75" customHeight="1">
      <c r="G151" s="8"/>
      <c r="H151" s="8"/>
      <c r="I151" s="8"/>
      <c r="J151" s="8"/>
      <c r="K151" s="8"/>
      <c r="L151" s="8"/>
    </row>
    <row r="152" spans="1:15" ht="12.75" customHeight="1">
      <c r="G152" s="8"/>
      <c r="H152" s="8"/>
      <c r="I152" s="8"/>
      <c r="J152" s="8"/>
      <c r="K152" s="8"/>
      <c r="L152" s="8"/>
    </row>
    <row r="153" spans="1:15" ht="12.75" customHeight="1">
      <c r="G153" s="8"/>
      <c r="H153" s="8"/>
      <c r="I153" s="8"/>
      <c r="J153" s="8"/>
      <c r="K153" s="8"/>
      <c r="L153" s="8"/>
    </row>
    <row r="154" spans="1:15" ht="12.75" customHeight="1">
      <c r="G154" s="8"/>
      <c r="H154" s="8"/>
      <c r="I154" s="8"/>
      <c r="J154" s="8"/>
      <c r="K154" s="8"/>
      <c r="L154" s="8"/>
    </row>
    <row r="155" spans="1:15" ht="12.75" customHeight="1">
      <c r="G155" s="8"/>
      <c r="H155" s="8"/>
      <c r="I155" s="8"/>
      <c r="J155" s="8"/>
      <c r="K155" s="8"/>
      <c r="L155" s="8"/>
    </row>
    <row r="156" spans="1:15" ht="12.75" customHeight="1">
      <c r="G156" s="8"/>
      <c r="H156" s="8"/>
      <c r="I156" s="8"/>
      <c r="J156" s="8"/>
      <c r="K156" s="8"/>
      <c r="L156" s="8"/>
    </row>
    <row r="157" spans="1:15" ht="12.75" customHeight="1">
      <c r="G157" s="8"/>
      <c r="H157" s="8"/>
      <c r="I157" s="8"/>
      <c r="J157" s="8"/>
      <c r="K157" s="8"/>
      <c r="L157" s="8"/>
    </row>
    <row r="158" spans="1:15" ht="12.75" customHeight="1">
      <c r="G158" s="8"/>
      <c r="H158" s="8"/>
      <c r="I158" s="8"/>
      <c r="J158" s="8"/>
      <c r="K158" s="8"/>
      <c r="L158" s="8"/>
    </row>
    <row r="159" spans="1:15" ht="12.75" customHeight="1">
      <c r="G159" s="8"/>
      <c r="H159" s="8"/>
      <c r="I159" s="8"/>
      <c r="J159" s="8"/>
      <c r="K159" s="8"/>
      <c r="L159" s="8"/>
    </row>
    <row r="160" spans="1:15" ht="12.75" customHeight="1">
      <c r="G160" s="8"/>
      <c r="H160" s="8"/>
      <c r="I160" s="8"/>
      <c r="J160" s="8"/>
      <c r="K160" s="8"/>
      <c r="L160" s="8"/>
    </row>
    <row r="161" spans="7:12" ht="12.75" customHeight="1">
      <c r="G161" s="8"/>
      <c r="H161" s="8"/>
      <c r="I161" s="8"/>
      <c r="J161" s="8"/>
      <c r="K161" s="8"/>
      <c r="L161" s="8"/>
    </row>
  </sheetData>
  <mergeCells count="8">
    <mergeCell ref="A10:C10"/>
    <mergeCell ref="A146:C146"/>
    <mergeCell ref="A5:M5"/>
    <mergeCell ref="A4:M4"/>
    <mergeCell ref="A2:M2"/>
    <mergeCell ref="A8:C9"/>
    <mergeCell ref="M8:M9"/>
    <mergeCell ref="D8:D9"/>
  </mergeCells>
  <hyperlinks>
    <hyperlink ref="O1" location="Content!A1" display="Content" xr:uid="{B4344835-6B75-4FF9-9CEA-23B9A32018FB}"/>
    <hyperlink ref="O2" location="'P4 E2 - SFP - Asset'!A1" display="SFP-Asset" xr:uid="{7A233709-0A10-4D26-9AEC-64A390563E88}"/>
    <hyperlink ref="O3" location="'P5 E2 - SFP - Liab, NW '!A1" display="SFP-Liab and NW" xr:uid="{4C4946C7-94D5-4EE8-BB20-AA98E1C96748}"/>
    <hyperlink ref="O4" location="'P6 E3 - SCI'!A1" display="SCI" xr:uid="{DF2E4893-B84B-41FF-A525-BC9B3822E156}"/>
  </hyperlinks>
  <printOptions horizontalCentered="1"/>
  <pageMargins left="0.2" right="0.2" top="1.25" bottom="0.75" header="0.3" footer="0.3"/>
  <pageSetup paperSize="5" scale="53" fitToHeight="0"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74">
    <tabColor rgb="FFFF99CC"/>
    <pageSetUpPr fitToPage="1"/>
  </sheetPr>
  <dimension ref="A1:AM50"/>
  <sheetViews>
    <sheetView showGridLines="0" zoomScale="90" zoomScaleNormal="90" zoomScaleSheetLayoutView="75" zoomScalePageLayoutView="50" workbookViewId="0">
      <pane xSplit="3" ySplit="10" topLeftCell="D11" activePane="bottomRight" state="frozen"/>
      <selection pane="bottomRight" activeCell="A5" sqref="A5"/>
      <selection pane="bottomLeft" activeCell="T29" sqref="T29"/>
      <selection pane="topRight" activeCell="T29" sqref="T29"/>
    </sheetView>
  </sheetViews>
  <sheetFormatPr defaultColWidth="9.140625" defaultRowHeight="12.75" customHeight="1"/>
  <cols>
    <col min="1" max="2" width="3" style="1" customWidth="1"/>
    <col min="3" max="3" width="69.5703125" style="1" bestFit="1" customWidth="1"/>
    <col min="4" max="5" width="14.5703125" style="1" customWidth="1"/>
    <col min="6" max="6" width="17" style="1" customWidth="1"/>
    <col min="7" max="7" width="12.85546875" style="1" customWidth="1"/>
    <col min="8" max="11" width="17" style="1" customWidth="1"/>
    <col min="12" max="12" width="16.28515625" style="1" customWidth="1"/>
    <col min="13" max="13" width="5.42578125" style="1" customWidth="1"/>
    <col min="14" max="14" width="21.5703125" style="1" bestFit="1" customWidth="1"/>
    <col min="15" max="16384" width="9.140625" style="1"/>
  </cols>
  <sheetData>
    <row r="1" spans="1:39" s="30" customFormat="1" ht="15.2" customHeight="1" thickTop="1" thickBot="1">
      <c r="M1" s="143"/>
      <c r="N1" s="865" t="s">
        <v>263</v>
      </c>
    </row>
    <row r="2" spans="1:39" s="63" customFormat="1" ht="15.2" customHeight="1" thickTop="1" thickBot="1">
      <c r="A2" s="1961" t="s">
        <v>594</v>
      </c>
      <c r="B2" s="1961"/>
      <c r="C2" s="1961"/>
      <c r="D2" s="1961"/>
      <c r="E2" s="1961"/>
      <c r="F2" s="1961"/>
      <c r="G2" s="1961"/>
      <c r="H2" s="1961"/>
      <c r="I2" s="1961"/>
      <c r="J2" s="1961"/>
      <c r="K2" s="1961"/>
      <c r="L2" s="1961"/>
      <c r="N2" s="865" t="s">
        <v>2040</v>
      </c>
    </row>
    <row r="3" spans="1:39" s="63" customFormat="1" ht="15.2" customHeight="1" thickTop="1" thickBot="1">
      <c r="N3" s="865" t="s">
        <v>2041</v>
      </c>
    </row>
    <row r="4" spans="1:39" s="63" customFormat="1" ht="15.2" customHeight="1" thickTop="1" thickBot="1">
      <c r="A4" s="2010" t="s">
        <v>2607</v>
      </c>
      <c r="B4" s="2010"/>
      <c r="C4" s="2010"/>
      <c r="D4" s="2010"/>
      <c r="E4" s="2010"/>
      <c r="F4" s="2010"/>
      <c r="G4" s="2010"/>
      <c r="H4" s="2010"/>
      <c r="I4" s="2010"/>
      <c r="J4" s="2010"/>
      <c r="K4" s="2010"/>
      <c r="L4" s="2010"/>
      <c r="N4" s="865" t="s">
        <v>2043</v>
      </c>
    </row>
    <row r="5" spans="1:39" s="63" customFormat="1" ht="15.2" customHeight="1" thickTop="1">
      <c r="A5" s="2010" t="s">
        <v>2608</v>
      </c>
      <c r="B5" s="2010"/>
      <c r="C5" s="2010"/>
      <c r="D5" s="2010"/>
      <c r="E5" s="2010"/>
      <c r="F5" s="2010"/>
      <c r="G5" s="2010"/>
      <c r="H5" s="2010"/>
      <c r="I5" s="2010"/>
      <c r="J5" s="2010"/>
      <c r="K5" s="2010"/>
      <c r="L5" s="2010"/>
      <c r="N5" s="922"/>
    </row>
    <row r="6" spans="1:39" ht="14.1" customHeight="1">
      <c r="N6" s="134"/>
    </row>
    <row r="7" spans="1:39" ht="12.75" customHeight="1" thickBot="1"/>
    <row r="8" spans="1:39" s="59" customFormat="1" ht="12.75" customHeight="1">
      <c r="A8" s="2095" t="s">
        <v>2583</v>
      </c>
      <c r="B8" s="2096"/>
      <c r="C8" s="2097"/>
      <c r="D8" s="3461" t="s">
        <v>1366</v>
      </c>
      <c r="E8" s="3461" t="s">
        <v>1366</v>
      </c>
      <c r="F8" s="3461" t="s">
        <v>2585</v>
      </c>
      <c r="G8" s="3461" t="s">
        <v>2586</v>
      </c>
      <c r="H8" s="3461" t="s">
        <v>2587</v>
      </c>
      <c r="I8" s="3461" t="s">
        <v>2588</v>
      </c>
      <c r="J8" s="3461" t="s">
        <v>2589</v>
      </c>
      <c r="K8" s="3461" t="s">
        <v>2180</v>
      </c>
      <c r="L8" s="2918" t="s">
        <v>2021</v>
      </c>
    </row>
    <row r="9" spans="1:39" s="59" customFormat="1" ht="12.75" customHeight="1">
      <c r="A9" s="3290"/>
      <c r="B9" s="3462"/>
      <c r="C9" s="3291"/>
      <c r="D9" s="3463" t="s">
        <v>2590</v>
      </c>
      <c r="E9" s="3463" t="s">
        <v>2591</v>
      </c>
      <c r="F9" s="3463" t="s">
        <v>2563</v>
      </c>
      <c r="G9" s="3463" t="s">
        <v>2592</v>
      </c>
      <c r="H9" s="3463" t="s">
        <v>2593</v>
      </c>
      <c r="I9" s="3463" t="s">
        <v>2556</v>
      </c>
      <c r="J9" s="3463" t="s">
        <v>2240</v>
      </c>
      <c r="K9" s="3463" t="s">
        <v>2594</v>
      </c>
      <c r="L9" s="2932"/>
    </row>
    <row r="10" spans="1:39" ht="12.75" customHeight="1" thickBot="1">
      <c r="A10" s="3464" t="s">
        <v>1534</v>
      </c>
      <c r="B10" s="3465"/>
      <c r="C10" s="3466"/>
      <c r="D10" s="3467" t="s">
        <v>1535</v>
      </c>
      <c r="E10" s="3467" t="s">
        <v>1682</v>
      </c>
      <c r="F10" s="3467" t="s">
        <v>1539</v>
      </c>
      <c r="G10" s="3467" t="s">
        <v>1540</v>
      </c>
      <c r="H10" s="3467" t="s">
        <v>1541</v>
      </c>
      <c r="I10" s="3467" t="s">
        <v>1542</v>
      </c>
      <c r="J10" s="3467" t="s">
        <v>1543</v>
      </c>
      <c r="K10" s="3467" t="s">
        <v>1544</v>
      </c>
      <c r="L10" s="3468" t="s">
        <v>1545</v>
      </c>
    </row>
    <row r="11" spans="1:39" ht="12.75" customHeight="1">
      <c r="A11" s="3469"/>
      <c r="B11" s="3470"/>
      <c r="C11" s="3481"/>
      <c r="D11" s="3482"/>
      <c r="E11" s="3012"/>
      <c r="F11" s="3483"/>
      <c r="G11" s="3482"/>
      <c r="H11" s="3484"/>
      <c r="I11" s="3484"/>
      <c r="J11" s="3012"/>
      <c r="K11" s="3484"/>
      <c r="L11" s="3013"/>
    </row>
    <row r="12" spans="1:39" ht="12.75" customHeight="1">
      <c r="A12" s="724" t="s">
        <v>2521</v>
      </c>
      <c r="B12" s="520" t="s">
        <v>2609</v>
      </c>
      <c r="C12" s="425"/>
      <c r="D12" s="2538"/>
      <c r="E12" s="2538"/>
      <c r="F12" s="2538"/>
      <c r="G12" s="2538"/>
      <c r="H12" s="2548"/>
      <c r="I12" s="2548"/>
      <c r="J12" s="2548"/>
      <c r="K12" s="2548"/>
      <c r="L12" s="423"/>
    </row>
    <row r="13" spans="1:39" s="3" customFormat="1" ht="12.75" customHeight="1">
      <c r="A13" s="307"/>
      <c r="B13" s="308"/>
      <c r="C13" s="425" t="s">
        <v>2610</v>
      </c>
      <c r="D13" s="3485"/>
      <c r="E13" s="2537"/>
      <c r="F13" s="745"/>
      <c r="G13" s="3485"/>
      <c r="H13" s="2548"/>
      <c r="I13" s="2548"/>
      <c r="J13" s="2548"/>
      <c r="K13" s="2548"/>
      <c r="L13" s="743"/>
      <c r="M13" s="14"/>
      <c r="N13" s="14"/>
      <c r="O13" s="14"/>
      <c r="P13" s="14"/>
      <c r="Q13" s="14"/>
      <c r="R13" s="14"/>
      <c r="S13" s="14"/>
      <c r="T13" s="14"/>
      <c r="U13" s="14"/>
      <c r="V13" s="14"/>
      <c r="W13" s="14"/>
      <c r="X13" s="14"/>
      <c r="Y13" s="14"/>
      <c r="Z13" s="14"/>
      <c r="AA13" s="14"/>
      <c r="AB13" s="14"/>
      <c r="AC13" s="14"/>
      <c r="AD13" s="14"/>
      <c r="AE13" s="14"/>
      <c r="AF13" s="14"/>
      <c r="AG13" s="14"/>
      <c r="AH13" s="14"/>
      <c r="AI13" s="14"/>
      <c r="AJ13" s="14"/>
      <c r="AK13" s="14"/>
      <c r="AL13" s="14"/>
      <c r="AM13" s="14"/>
    </row>
    <row r="14" spans="1:39" s="3" customFormat="1" ht="12.75" customHeight="1">
      <c r="A14" s="307"/>
      <c r="B14" s="308"/>
      <c r="C14" s="425" t="s">
        <v>2597</v>
      </c>
      <c r="D14" s="3485"/>
      <c r="E14" s="2537"/>
      <c r="F14" s="746"/>
      <c r="G14" s="3485"/>
      <c r="H14" s="2548"/>
      <c r="I14" s="2548"/>
      <c r="J14" s="2548"/>
      <c r="K14" s="2548"/>
      <c r="L14" s="743"/>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row>
    <row r="15" spans="1:39" s="3" customFormat="1" ht="12.75" customHeight="1">
      <c r="A15" s="307"/>
      <c r="B15" s="308"/>
      <c r="C15" s="425" t="s">
        <v>2611</v>
      </c>
      <c r="D15" s="2537"/>
      <c r="E15" s="3485"/>
      <c r="F15" s="3486"/>
      <c r="G15" s="3487"/>
      <c r="H15" s="2548"/>
      <c r="I15" s="2548"/>
      <c r="J15" s="2548"/>
      <c r="K15" s="2548"/>
      <c r="L15" s="743"/>
      <c r="M15" s="14"/>
      <c r="N15" s="14"/>
      <c r="O15" s="14"/>
      <c r="P15" s="14"/>
      <c r="Q15" s="14"/>
      <c r="R15" s="14"/>
      <c r="S15" s="14"/>
      <c r="T15" s="14"/>
      <c r="U15" s="14"/>
      <c r="V15" s="14"/>
      <c r="W15" s="14"/>
      <c r="X15" s="14"/>
      <c r="Y15" s="14"/>
      <c r="Z15" s="14"/>
      <c r="AA15" s="14"/>
      <c r="AB15" s="14"/>
      <c r="AC15" s="14"/>
      <c r="AD15" s="14"/>
      <c r="AE15" s="14"/>
      <c r="AF15" s="14"/>
      <c r="AG15" s="14"/>
      <c r="AH15" s="14"/>
      <c r="AI15" s="14"/>
      <c r="AJ15" s="14"/>
      <c r="AK15" s="14"/>
      <c r="AL15" s="14"/>
      <c r="AM15" s="14"/>
    </row>
    <row r="16" spans="1:39" ht="12.75" customHeight="1">
      <c r="A16" s="310"/>
      <c r="B16" s="517" t="s">
        <v>534</v>
      </c>
      <c r="C16" s="756"/>
      <c r="D16" s="430"/>
      <c r="E16" s="430"/>
      <c r="F16" s="749"/>
      <c r="G16" s="750"/>
      <c r="H16" s="749"/>
      <c r="I16" s="749"/>
      <c r="J16" s="749"/>
      <c r="K16" s="749"/>
      <c r="L16" s="751"/>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row>
    <row r="17" spans="1:39" ht="12.75" customHeight="1">
      <c r="A17" s="310"/>
      <c r="B17" s="517" t="s">
        <v>536</v>
      </c>
      <c r="C17" s="757"/>
      <c r="D17" s="752"/>
      <c r="E17" s="432"/>
      <c r="F17" s="753"/>
      <c r="G17" s="752"/>
      <c r="H17" s="754"/>
      <c r="I17" s="754"/>
      <c r="J17" s="432"/>
      <c r="K17" s="754"/>
      <c r="L17" s="433"/>
    </row>
    <row r="18" spans="1:39" ht="12.75" customHeight="1">
      <c r="A18" s="310"/>
      <c r="B18" s="517" t="s">
        <v>538</v>
      </c>
      <c r="C18" s="757"/>
      <c r="D18" s="432"/>
      <c r="E18" s="432"/>
      <c r="F18" s="432"/>
      <c r="G18" s="752"/>
      <c r="H18" s="432"/>
      <c r="I18" s="432"/>
      <c r="J18" s="432"/>
      <c r="K18" s="432"/>
      <c r="L18" s="433"/>
    </row>
    <row r="19" spans="1:39" ht="12.75" customHeight="1" thickBot="1">
      <c r="A19" s="310"/>
      <c r="B19" s="517" t="s">
        <v>601</v>
      </c>
      <c r="C19" s="757"/>
      <c r="D19" s="432"/>
      <c r="E19" s="432"/>
      <c r="F19" s="755"/>
      <c r="G19" s="752"/>
      <c r="H19" s="755"/>
      <c r="I19" s="755"/>
      <c r="J19" s="755"/>
      <c r="K19" s="755"/>
      <c r="L19" s="433"/>
    </row>
    <row r="20" spans="1:39" ht="12.75" customHeight="1">
      <c r="A20" s="310"/>
      <c r="B20" s="311"/>
      <c r="C20" s="758" t="s">
        <v>2612</v>
      </c>
      <c r="D20" s="3488"/>
      <c r="E20" s="3488"/>
      <c r="F20" s="3489"/>
      <c r="G20" s="3490"/>
      <c r="H20" s="3489"/>
      <c r="I20" s="3489"/>
      <c r="J20" s="3489"/>
      <c r="K20" s="3489"/>
      <c r="L20" s="3016"/>
    </row>
    <row r="21" spans="1:39" ht="12.75" customHeight="1">
      <c r="A21" s="310"/>
      <c r="B21" s="311"/>
      <c r="C21" s="426"/>
      <c r="D21" s="2538"/>
      <c r="E21" s="2538"/>
      <c r="F21" s="2545"/>
      <c r="G21" s="3491"/>
      <c r="H21" s="2545"/>
      <c r="I21" s="2545"/>
      <c r="J21" s="2545"/>
      <c r="K21" s="2545"/>
      <c r="L21" s="744"/>
      <c r="M21" s="8"/>
      <c r="N21" s="8"/>
    </row>
    <row r="22" spans="1:39" ht="12.75" customHeight="1">
      <c r="A22" s="724" t="s">
        <v>1429</v>
      </c>
      <c r="B22" s="520" t="s">
        <v>2613</v>
      </c>
      <c r="C22" s="425"/>
      <c r="D22" s="2538"/>
      <c r="E22" s="2538"/>
      <c r="F22" s="2538"/>
      <c r="G22" s="2538"/>
      <c r="H22" s="2548"/>
      <c r="I22" s="2548"/>
      <c r="J22" s="2548"/>
      <c r="K22" s="2548"/>
      <c r="L22" s="423"/>
    </row>
    <row r="23" spans="1:39" s="3" customFormat="1" ht="12.75" customHeight="1">
      <c r="A23" s="307"/>
      <c r="B23" s="308"/>
      <c r="C23" s="425" t="s">
        <v>2610</v>
      </c>
      <c r="D23" s="3485"/>
      <c r="E23" s="2537"/>
      <c r="F23" s="745"/>
      <c r="G23" s="3485"/>
      <c r="H23" s="2548"/>
      <c r="I23" s="2548"/>
      <c r="J23" s="2548"/>
      <c r="K23" s="2548"/>
      <c r="L23" s="743"/>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14"/>
      <c r="AM23" s="14"/>
    </row>
    <row r="24" spans="1:39" s="3" customFormat="1" ht="12.75" customHeight="1">
      <c r="A24" s="307"/>
      <c r="B24" s="308"/>
      <c r="C24" s="425" t="s">
        <v>2597</v>
      </c>
      <c r="D24" s="3485"/>
      <c r="E24" s="2537"/>
      <c r="F24" s="746"/>
      <c r="G24" s="3485"/>
      <c r="H24" s="2548"/>
      <c r="I24" s="2548"/>
      <c r="J24" s="2548"/>
      <c r="K24" s="2548"/>
      <c r="L24" s="743"/>
      <c r="M24" s="14"/>
      <c r="N24" s="14"/>
      <c r="O24" s="14"/>
      <c r="P24" s="14"/>
      <c r="Q24" s="14"/>
      <c r="R24" s="14"/>
      <c r="S24" s="14"/>
      <c r="T24" s="14"/>
      <c r="U24" s="14"/>
      <c r="V24" s="14"/>
      <c r="W24" s="14"/>
      <c r="X24" s="14"/>
      <c r="Y24" s="14"/>
      <c r="Z24" s="14"/>
      <c r="AA24" s="14"/>
      <c r="AB24" s="14"/>
      <c r="AC24" s="14"/>
      <c r="AD24" s="14"/>
      <c r="AE24" s="14"/>
      <c r="AF24" s="14"/>
      <c r="AG24" s="14"/>
      <c r="AH24" s="14"/>
      <c r="AI24" s="14"/>
      <c r="AJ24" s="14"/>
      <c r="AK24" s="14"/>
      <c r="AL24" s="14"/>
      <c r="AM24" s="14"/>
    </row>
    <row r="25" spans="1:39" s="3" customFormat="1" ht="12.75" customHeight="1">
      <c r="A25" s="307"/>
      <c r="B25" s="308"/>
      <c r="C25" s="425" t="s">
        <v>2611</v>
      </c>
      <c r="D25" s="2537"/>
      <c r="E25" s="3485"/>
      <c r="F25" s="3486"/>
      <c r="G25" s="3487"/>
      <c r="H25" s="2548"/>
      <c r="I25" s="2548"/>
      <c r="J25" s="2548"/>
      <c r="K25" s="2548"/>
      <c r="L25" s="743"/>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row>
    <row r="26" spans="1:39" ht="12.75" customHeight="1">
      <c r="A26" s="310"/>
      <c r="B26" s="517" t="s">
        <v>534</v>
      </c>
      <c r="C26" s="756"/>
      <c r="D26" s="430"/>
      <c r="E26" s="430"/>
      <c r="F26" s="749"/>
      <c r="G26" s="750"/>
      <c r="H26" s="749"/>
      <c r="I26" s="749"/>
      <c r="J26" s="749"/>
      <c r="K26" s="749"/>
      <c r="L26" s="751"/>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row>
    <row r="27" spans="1:39" ht="12.75" customHeight="1">
      <c r="A27" s="310"/>
      <c r="B27" s="517" t="s">
        <v>536</v>
      </c>
      <c r="C27" s="757"/>
      <c r="D27" s="752"/>
      <c r="E27" s="432"/>
      <c r="F27" s="753"/>
      <c r="G27" s="752"/>
      <c r="H27" s="754"/>
      <c r="I27" s="754"/>
      <c r="J27" s="432"/>
      <c r="K27" s="754"/>
      <c r="L27" s="433"/>
    </row>
    <row r="28" spans="1:39" ht="12.75" customHeight="1">
      <c r="A28" s="310"/>
      <c r="B28" s="517" t="s">
        <v>538</v>
      </c>
      <c r="C28" s="757"/>
      <c r="D28" s="432"/>
      <c r="E28" s="432"/>
      <c r="F28" s="432"/>
      <c r="G28" s="752"/>
      <c r="H28" s="432"/>
      <c r="I28" s="432"/>
      <c r="J28" s="432"/>
      <c r="K28" s="432"/>
      <c r="L28" s="433"/>
    </row>
    <row r="29" spans="1:39" ht="12.75" customHeight="1" thickBot="1">
      <c r="A29" s="310"/>
      <c r="B29" s="517" t="s">
        <v>601</v>
      </c>
      <c r="C29" s="757"/>
      <c r="D29" s="432"/>
      <c r="E29" s="432"/>
      <c r="F29" s="755"/>
      <c r="G29" s="752"/>
      <c r="H29" s="755"/>
      <c r="I29" s="755"/>
      <c r="J29" s="755"/>
      <c r="K29" s="755"/>
      <c r="L29" s="433"/>
    </row>
    <row r="30" spans="1:39" ht="12.75" customHeight="1" thickBot="1">
      <c r="A30" s="316"/>
      <c r="B30" s="317"/>
      <c r="C30" s="759" t="s">
        <v>2614</v>
      </c>
      <c r="D30" s="760"/>
      <c r="E30" s="760"/>
      <c r="F30" s="3492"/>
      <c r="G30" s="761"/>
      <c r="H30" s="3492"/>
      <c r="I30" s="3492"/>
      <c r="J30" s="3492"/>
      <c r="K30" s="3492"/>
      <c r="L30" s="762"/>
    </row>
    <row r="31" spans="1:39" ht="12.75" customHeight="1">
      <c r="F31" s="8"/>
      <c r="G31" s="8"/>
      <c r="H31" s="8"/>
      <c r="I31" s="8"/>
      <c r="J31" s="8"/>
      <c r="K31" s="8"/>
      <c r="L31" s="8"/>
      <c r="M31" s="8"/>
      <c r="N31" s="8"/>
    </row>
    <row r="32" spans="1:39" ht="12.75" customHeight="1">
      <c r="C32" s="9"/>
      <c r="F32" s="8"/>
      <c r="G32" s="8"/>
      <c r="H32" s="8"/>
      <c r="I32" s="8"/>
      <c r="J32" s="8"/>
      <c r="K32" s="8"/>
    </row>
    <row r="33" spans="6:11" ht="12.75" customHeight="1">
      <c r="F33" s="8"/>
      <c r="G33" s="8"/>
      <c r="H33" s="8"/>
      <c r="I33" s="8"/>
      <c r="J33" s="8"/>
      <c r="K33" s="8"/>
    </row>
    <row r="34" spans="6:11" ht="12.75" customHeight="1">
      <c r="F34" s="8"/>
      <c r="G34" s="8"/>
      <c r="H34" s="8"/>
      <c r="I34" s="8"/>
      <c r="J34" s="8"/>
      <c r="K34" s="8"/>
    </row>
    <row r="35" spans="6:11" ht="12.75" customHeight="1">
      <c r="F35" s="8"/>
      <c r="G35" s="8"/>
      <c r="H35" s="8"/>
      <c r="I35" s="8"/>
      <c r="J35" s="8"/>
      <c r="K35" s="8"/>
    </row>
    <row r="36" spans="6:11" ht="12.75" customHeight="1">
      <c r="F36" s="8"/>
      <c r="G36" s="8"/>
      <c r="H36" s="8"/>
      <c r="I36" s="8"/>
      <c r="J36" s="8"/>
      <c r="K36" s="8"/>
    </row>
    <row r="37" spans="6:11" ht="12.75" customHeight="1">
      <c r="F37" s="8"/>
      <c r="G37" s="8"/>
      <c r="H37" s="8"/>
      <c r="I37" s="8"/>
      <c r="J37" s="8"/>
      <c r="K37" s="8"/>
    </row>
    <row r="38" spans="6:11" ht="12.75" customHeight="1">
      <c r="F38" s="8"/>
      <c r="G38" s="8"/>
      <c r="H38" s="8"/>
      <c r="I38" s="8"/>
      <c r="J38" s="8"/>
      <c r="K38" s="8"/>
    </row>
    <row r="39" spans="6:11" ht="12.75" customHeight="1">
      <c r="F39" s="8"/>
      <c r="G39" s="8"/>
      <c r="H39" s="8"/>
      <c r="I39" s="8"/>
      <c r="J39" s="8"/>
      <c r="K39" s="8"/>
    </row>
    <row r="40" spans="6:11" ht="12.75" customHeight="1">
      <c r="F40" s="8"/>
      <c r="G40" s="8"/>
      <c r="H40" s="8"/>
      <c r="I40" s="8"/>
      <c r="J40" s="8"/>
      <c r="K40" s="8"/>
    </row>
    <row r="41" spans="6:11" ht="12.75" customHeight="1">
      <c r="F41" s="8"/>
      <c r="G41" s="8"/>
      <c r="H41" s="8"/>
      <c r="I41" s="8"/>
      <c r="J41" s="8"/>
      <c r="K41" s="8"/>
    </row>
    <row r="42" spans="6:11" ht="12.75" customHeight="1">
      <c r="F42" s="8"/>
      <c r="G42" s="8"/>
      <c r="H42" s="8"/>
      <c r="I42" s="8"/>
      <c r="J42" s="8"/>
      <c r="K42" s="8"/>
    </row>
    <row r="43" spans="6:11" ht="12.75" customHeight="1">
      <c r="F43" s="8"/>
      <c r="G43" s="8"/>
      <c r="H43" s="8"/>
      <c r="I43" s="8"/>
      <c r="J43" s="8"/>
      <c r="K43" s="8"/>
    </row>
    <row r="44" spans="6:11" ht="12.75" customHeight="1">
      <c r="F44" s="8"/>
      <c r="G44" s="8"/>
      <c r="H44" s="8"/>
      <c r="I44" s="8"/>
      <c r="J44" s="8"/>
      <c r="K44" s="8"/>
    </row>
    <row r="45" spans="6:11" ht="12.75" customHeight="1">
      <c r="F45" s="8"/>
      <c r="G45" s="8"/>
      <c r="H45" s="8"/>
      <c r="I45" s="8"/>
      <c r="J45" s="8"/>
      <c r="K45" s="8"/>
    </row>
    <row r="46" spans="6:11" ht="12.75" customHeight="1">
      <c r="F46" s="8"/>
      <c r="G46" s="8"/>
      <c r="H46" s="8"/>
      <c r="I46" s="8"/>
      <c r="J46" s="8"/>
      <c r="K46" s="8"/>
    </row>
    <row r="47" spans="6:11" ht="12.75" customHeight="1">
      <c r="F47" s="8"/>
      <c r="G47" s="8"/>
      <c r="H47" s="8"/>
      <c r="I47" s="8"/>
      <c r="J47" s="8"/>
      <c r="K47" s="8"/>
    </row>
    <row r="48" spans="6:11" ht="12.75" customHeight="1">
      <c r="F48" s="8"/>
      <c r="G48" s="8"/>
      <c r="H48" s="8"/>
      <c r="I48" s="8"/>
      <c r="J48" s="8"/>
      <c r="K48" s="8"/>
    </row>
    <row r="49" spans="6:11" ht="12.75" customHeight="1">
      <c r="F49" s="8"/>
      <c r="G49" s="8"/>
      <c r="H49" s="8"/>
      <c r="I49" s="8"/>
      <c r="J49" s="8"/>
      <c r="K49" s="8"/>
    </row>
    <row r="50" spans="6:11" ht="12.75" customHeight="1">
      <c r="F50" s="8"/>
      <c r="G50" s="8"/>
      <c r="H50" s="8"/>
      <c r="I50" s="8"/>
      <c r="J50" s="8"/>
      <c r="K50" s="8"/>
    </row>
  </sheetData>
  <mergeCells count="6">
    <mergeCell ref="A10:C10"/>
    <mergeCell ref="A2:L2"/>
    <mergeCell ref="A4:L4"/>
    <mergeCell ref="A5:L5"/>
    <mergeCell ref="A8:C9"/>
    <mergeCell ref="L8:L9"/>
  </mergeCells>
  <hyperlinks>
    <hyperlink ref="N1" location="Content!A1" display="Content" xr:uid="{B4D81BF5-958B-4B4D-B70C-CDAABC070888}"/>
    <hyperlink ref="N2" location="'P4 E2 - SFP - Asset'!A1" display="SFP-Asset" xr:uid="{316850BC-5CA6-42B6-959B-C44376D585BE}"/>
    <hyperlink ref="N3" location="'P5 E2 - SFP - Liab, NW '!A1" display="SFP-Liab and NW" xr:uid="{5241164F-8FEC-4145-8907-A4E06BEAD9F1}"/>
    <hyperlink ref="N4" location="'P6 E3 - SCI'!A1" display="SCI" xr:uid="{20F923DC-AAC8-490E-BF92-92F1AE5A0FAA}"/>
  </hyperlinks>
  <printOptions horizontalCentered="1"/>
  <pageMargins left="0.2" right="0.2" top="1.25" bottom="0.75" header="0.3" footer="0.3"/>
  <pageSetup paperSize="5" scale="79" fitToHeight="0"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75">
    <tabColor rgb="FFFF99CC"/>
    <pageSetUpPr fitToPage="1"/>
  </sheetPr>
  <dimension ref="A1:DD107"/>
  <sheetViews>
    <sheetView showGridLines="0" zoomScale="90" zoomScaleNormal="90" zoomScaleSheetLayoutView="75" zoomScalePageLayoutView="50" workbookViewId="0">
      <pane xSplit="5" ySplit="10" topLeftCell="F11" activePane="bottomRight" state="frozen"/>
      <selection pane="bottomRight" activeCell="D5" sqref="D5"/>
      <selection pane="bottomLeft" activeCell="T29" sqref="T29"/>
      <selection pane="topRight" activeCell="T29" sqref="T29"/>
    </sheetView>
  </sheetViews>
  <sheetFormatPr defaultColWidth="9.140625" defaultRowHeight="12.75" customHeight="1"/>
  <cols>
    <col min="1" max="1" width="2.7109375" style="3" customWidth="1"/>
    <col min="2" max="2" width="3.140625" style="3" customWidth="1"/>
    <col min="3" max="3" width="33" style="3" customWidth="1"/>
    <col min="4" max="4" width="23.5703125" style="3" customWidth="1"/>
    <col min="5" max="6" width="15.42578125" style="3" customWidth="1"/>
    <col min="7" max="7" width="12.42578125" style="3" customWidth="1"/>
    <col min="8" max="9" width="11.42578125" style="3" customWidth="1"/>
    <col min="10" max="10" width="21.5703125" style="3" customWidth="1"/>
    <col min="11" max="13" width="16.42578125" style="3" customWidth="1"/>
    <col min="14" max="17" width="14" style="3" customWidth="1"/>
    <col min="18" max="18" width="15.42578125" style="3" customWidth="1"/>
    <col min="19" max="19" width="14" style="3" customWidth="1"/>
    <col min="20" max="22" width="13.85546875" style="3" customWidth="1"/>
    <col min="23" max="23" width="16" style="3" customWidth="1"/>
    <col min="24" max="24" width="6.42578125" style="3" customWidth="1"/>
    <col min="25" max="25" width="21.28515625" style="3" bestFit="1" customWidth="1"/>
    <col min="26" max="16384" width="9.140625" style="3"/>
  </cols>
  <sheetData>
    <row r="1" spans="1:108" s="63" customFormat="1" ht="15.2" customHeight="1" thickTop="1" thickBot="1">
      <c r="X1" s="143"/>
      <c r="Y1" s="865" t="s">
        <v>263</v>
      </c>
    </row>
    <row r="2" spans="1:108" s="63" customFormat="1" ht="15.2" customHeight="1" thickTop="1" thickBot="1">
      <c r="A2" s="1961" t="s">
        <v>594</v>
      </c>
      <c r="B2" s="1961"/>
      <c r="C2" s="1961"/>
      <c r="D2" s="1961"/>
      <c r="E2" s="1961"/>
      <c r="F2" s="1961"/>
      <c r="G2" s="1961"/>
      <c r="H2" s="1961"/>
      <c r="I2" s="1961"/>
      <c r="J2" s="1961"/>
      <c r="K2" s="1961"/>
      <c r="L2" s="1961"/>
      <c r="M2" s="1961"/>
      <c r="N2" s="1961"/>
      <c r="O2" s="1961"/>
      <c r="P2" s="1961"/>
      <c r="Q2" s="1961"/>
      <c r="R2" s="1961"/>
      <c r="S2" s="1961"/>
      <c r="T2" s="1961"/>
      <c r="U2" s="1961"/>
      <c r="V2" s="1961"/>
      <c r="W2" s="1961"/>
      <c r="X2" s="105"/>
      <c r="Y2" s="865" t="s">
        <v>2040</v>
      </c>
    </row>
    <row r="3" spans="1:108" s="63" customFormat="1" ht="15.2" customHeight="1" thickTop="1" thickBot="1">
      <c r="A3" s="1961"/>
      <c r="B3" s="1961"/>
      <c r="C3" s="1961"/>
      <c r="D3" s="1961"/>
      <c r="E3" s="1961"/>
      <c r="F3" s="1961"/>
      <c r="G3" s="1961"/>
      <c r="H3" s="1961"/>
      <c r="I3" s="1961"/>
      <c r="J3" s="1961"/>
      <c r="K3" s="1961"/>
      <c r="L3" s="1961"/>
      <c r="M3" s="1961"/>
      <c r="N3" s="1961"/>
      <c r="O3" s="1961"/>
      <c r="P3" s="1961"/>
      <c r="Q3" s="1961"/>
      <c r="R3" s="1961"/>
      <c r="S3" s="1961"/>
      <c r="T3" s="1961"/>
      <c r="U3" s="1961"/>
      <c r="V3" s="1961"/>
      <c r="W3" s="1961"/>
      <c r="Y3" s="865" t="s">
        <v>2041</v>
      </c>
    </row>
    <row r="4" spans="1:108" s="63" customFormat="1" ht="15.2" customHeight="1" thickTop="1" thickBot="1">
      <c r="A4" s="1960" t="s">
        <v>2615</v>
      </c>
      <c r="B4" s="1960"/>
      <c r="C4" s="1960"/>
      <c r="D4" s="1960"/>
      <c r="E4" s="1960"/>
      <c r="F4" s="1960"/>
      <c r="G4" s="1960"/>
      <c r="H4" s="1960"/>
      <c r="I4" s="1960"/>
      <c r="J4" s="1960"/>
      <c r="K4" s="1960"/>
      <c r="L4" s="1960"/>
      <c r="M4" s="1960"/>
      <c r="N4" s="1960"/>
      <c r="O4" s="1960"/>
      <c r="P4" s="1960"/>
      <c r="Q4" s="1960"/>
      <c r="R4" s="1960"/>
      <c r="S4" s="1960"/>
      <c r="T4" s="1960"/>
      <c r="U4" s="1960"/>
      <c r="V4" s="1960"/>
      <c r="W4" s="1960"/>
      <c r="Y4" s="865" t="s">
        <v>2043</v>
      </c>
    </row>
    <row r="5" spans="1:108" s="63" customFormat="1" ht="14.1" customHeight="1" thickTop="1">
      <c r="A5" s="31"/>
      <c r="B5" s="31"/>
      <c r="C5" s="31"/>
      <c r="D5" s="31"/>
      <c r="E5" s="31"/>
      <c r="F5" s="31"/>
      <c r="G5" s="31"/>
      <c r="H5" s="31"/>
      <c r="I5" s="31"/>
      <c r="J5" s="31"/>
      <c r="K5" s="31"/>
      <c r="L5" s="31"/>
      <c r="M5" s="31"/>
      <c r="N5" s="31"/>
      <c r="O5" s="31"/>
      <c r="P5" s="31"/>
      <c r="Q5" s="31"/>
      <c r="R5" s="31"/>
      <c r="S5" s="31"/>
      <c r="T5" s="31"/>
      <c r="U5" s="31"/>
      <c r="V5" s="31"/>
      <c r="W5" s="31"/>
      <c r="X5" s="31"/>
      <c r="Y5" s="922"/>
    </row>
    <row r="6" spans="1:108" ht="14.1" customHeight="1" thickBot="1">
      <c r="A6" s="13"/>
      <c r="B6" s="13"/>
      <c r="C6" s="13"/>
      <c r="D6" s="13"/>
      <c r="E6" s="13"/>
      <c r="F6" s="13"/>
      <c r="G6" s="13"/>
      <c r="H6" s="13"/>
      <c r="I6" s="13"/>
      <c r="J6" s="13"/>
      <c r="K6" s="13"/>
      <c r="L6" s="13"/>
      <c r="M6" s="13"/>
      <c r="N6" s="13"/>
      <c r="O6" s="13"/>
      <c r="P6" s="13"/>
      <c r="Q6" s="13"/>
      <c r="R6" s="13"/>
      <c r="S6" s="13"/>
      <c r="T6" s="13"/>
      <c r="U6" s="13"/>
      <c r="V6" s="13"/>
      <c r="W6" s="13"/>
      <c r="X6" s="13"/>
      <c r="Y6" s="134"/>
    </row>
    <row r="7" spans="1:108" s="94" customFormat="1" ht="12.75" customHeight="1">
      <c r="A7" s="2862" t="s">
        <v>2543</v>
      </c>
      <c r="B7" s="2863"/>
      <c r="C7" s="2864"/>
      <c r="D7" s="2866" t="s">
        <v>1725</v>
      </c>
      <c r="E7" s="2866" t="s">
        <v>2544</v>
      </c>
      <c r="F7" s="2866" t="s">
        <v>2545</v>
      </c>
      <c r="G7" s="2866" t="s">
        <v>2281</v>
      </c>
      <c r="H7" s="3026" t="s">
        <v>1366</v>
      </c>
      <c r="I7" s="3026"/>
      <c r="J7" s="2866" t="s">
        <v>2616</v>
      </c>
      <c r="K7" s="2866" t="s">
        <v>2617</v>
      </c>
      <c r="L7" s="2160" t="s">
        <v>2547</v>
      </c>
      <c r="M7" s="2160" t="s">
        <v>2548</v>
      </c>
      <c r="N7" s="2865" t="s">
        <v>2618</v>
      </c>
      <c r="O7" s="2866" t="s">
        <v>2561</v>
      </c>
      <c r="P7" s="2866" t="s">
        <v>2619</v>
      </c>
      <c r="Q7" s="2866" t="s">
        <v>2620</v>
      </c>
      <c r="R7" s="3493" t="s">
        <v>2621</v>
      </c>
      <c r="S7" s="3494"/>
      <c r="T7" s="2866" t="s">
        <v>2622</v>
      </c>
      <c r="U7" s="2866" t="s">
        <v>2240</v>
      </c>
      <c r="V7" s="2866" t="s">
        <v>2239</v>
      </c>
      <c r="W7" s="2869" t="s">
        <v>2021</v>
      </c>
    </row>
    <row r="8" spans="1:108" s="94" customFormat="1" ht="29.25" customHeight="1">
      <c r="A8" s="2870"/>
      <c r="B8" s="1989"/>
      <c r="C8" s="1990"/>
      <c r="D8" s="1998"/>
      <c r="E8" s="1998"/>
      <c r="F8" s="1998"/>
      <c r="G8" s="1998"/>
      <c r="H8" s="3038" t="s">
        <v>2554</v>
      </c>
      <c r="I8" s="3038" t="s">
        <v>2097</v>
      </c>
      <c r="J8" s="1998"/>
      <c r="K8" s="1998"/>
      <c r="L8" s="2161"/>
      <c r="M8" s="2161"/>
      <c r="N8" s="2093"/>
      <c r="O8" s="1998"/>
      <c r="P8" s="1998"/>
      <c r="Q8" s="1998"/>
      <c r="R8" s="2924" t="s">
        <v>2558</v>
      </c>
      <c r="S8" s="3038" t="s">
        <v>2623</v>
      </c>
      <c r="T8" s="1998"/>
      <c r="U8" s="1998"/>
      <c r="V8" s="1998"/>
      <c r="W8" s="2091"/>
    </row>
    <row r="9" spans="1:108" s="94" customFormat="1" ht="12.75" customHeight="1">
      <c r="A9" s="2870"/>
      <c r="B9" s="1989"/>
      <c r="C9" s="1990"/>
      <c r="D9" s="1998"/>
      <c r="E9" s="2589"/>
      <c r="F9" s="2589"/>
      <c r="G9" s="2589"/>
      <c r="H9" s="2589"/>
      <c r="I9" s="2589"/>
      <c r="J9" s="2589"/>
      <c r="K9" s="2589"/>
      <c r="L9" s="2161"/>
      <c r="M9" s="2161"/>
      <c r="N9" s="2875"/>
      <c r="O9" s="2589"/>
      <c r="P9" s="2589"/>
      <c r="Q9" s="2589"/>
      <c r="R9" s="2924"/>
      <c r="S9" s="2589"/>
      <c r="T9" s="2589"/>
      <c r="U9" s="2589"/>
      <c r="V9" s="2589"/>
      <c r="W9" s="2877"/>
    </row>
    <row r="10" spans="1:108" s="22" customFormat="1" ht="12.75" customHeight="1" thickBot="1">
      <c r="A10" s="3495" t="s">
        <v>1534</v>
      </c>
      <c r="B10" s="3496"/>
      <c r="C10" s="3497"/>
      <c r="D10" s="3274" t="s">
        <v>1535</v>
      </c>
      <c r="E10" s="3274">
        <v>-3</v>
      </c>
      <c r="F10" s="3274">
        <v>-4</v>
      </c>
      <c r="G10" s="3117">
        <v>-5</v>
      </c>
      <c r="H10" s="3117">
        <v>-6</v>
      </c>
      <c r="I10" s="3117">
        <v>-7</v>
      </c>
      <c r="J10" s="3117">
        <v>-8</v>
      </c>
      <c r="K10" s="3117">
        <v>-9</v>
      </c>
      <c r="L10" s="3117">
        <v>-10</v>
      </c>
      <c r="M10" s="3117">
        <v>-11</v>
      </c>
      <c r="N10" s="3117">
        <v>-12</v>
      </c>
      <c r="O10" s="3117">
        <v>-13</v>
      </c>
      <c r="P10" s="3117">
        <v>-14</v>
      </c>
      <c r="Q10" s="3117">
        <v>-15</v>
      </c>
      <c r="R10" s="3117">
        <v>-16</v>
      </c>
      <c r="S10" s="3117">
        <v>-17</v>
      </c>
      <c r="T10" s="3117">
        <v>-18</v>
      </c>
      <c r="U10" s="3117">
        <v>-19</v>
      </c>
      <c r="V10" s="3117">
        <v>-20</v>
      </c>
      <c r="W10" s="3328">
        <v>-21</v>
      </c>
    </row>
    <row r="11" spans="1:108" s="33" customFormat="1" ht="12.75" customHeight="1">
      <c r="A11" s="3100"/>
      <c r="B11" s="3459"/>
      <c r="C11" s="3101"/>
      <c r="D11" s="3101"/>
      <c r="E11" s="1737"/>
      <c r="F11" s="1737"/>
      <c r="G11" s="1737"/>
      <c r="H11" s="1737"/>
      <c r="I11" s="1737"/>
      <c r="J11" s="1737"/>
      <c r="K11" s="1737"/>
      <c r="L11" s="1737"/>
      <c r="M11" s="1737"/>
      <c r="N11" s="1737"/>
      <c r="O11" s="1737"/>
      <c r="P11" s="1737"/>
      <c r="Q11" s="1737"/>
      <c r="R11" s="1737"/>
      <c r="S11" s="1737"/>
      <c r="T11" s="1737"/>
      <c r="U11" s="1737"/>
      <c r="V11" s="1737"/>
      <c r="W11" s="3498"/>
      <c r="X11" s="22"/>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row>
    <row r="12" spans="1:108" s="1" customFormat="1" ht="12.75" customHeight="1">
      <c r="A12" s="485" t="s">
        <v>2123</v>
      </c>
      <c r="B12" s="308" t="s">
        <v>2624</v>
      </c>
      <c r="C12" s="393"/>
      <c r="D12" s="393"/>
      <c r="E12" s="3124"/>
      <c r="F12" s="3124"/>
      <c r="G12" s="3124"/>
      <c r="H12" s="3124"/>
      <c r="I12" s="3124"/>
      <c r="J12" s="3124"/>
      <c r="K12" s="3124"/>
      <c r="L12" s="3124"/>
      <c r="M12" s="3124"/>
      <c r="N12" s="3124"/>
      <c r="O12" s="3124"/>
      <c r="P12" s="3124"/>
      <c r="Q12" s="3124"/>
      <c r="R12" s="3124"/>
      <c r="S12" s="3124"/>
      <c r="T12" s="3124"/>
      <c r="U12" s="3124"/>
      <c r="V12" s="3124"/>
      <c r="W12" s="3195"/>
      <c r="X12" s="22"/>
    </row>
    <row r="13" spans="1:108" s="1" customFormat="1" ht="12.75" customHeight="1">
      <c r="A13" s="485"/>
      <c r="B13" s="308"/>
      <c r="C13" s="393"/>
      <c r="D13" s="393"/>
      <c r="E13" s="3124"/>
      <c r="F13" s="3124"/>
      <c r="G13" s="3124"/>
      <c r="H13" s="3124"/>
      <c r="I13" s="3124"/>
      <c r="J13" s="3124"/>
      <c r="K13" s="3124"/>
      <c r="L13" s="3124"/>
      <c r="M13" s="3124"/>
      <c r="N13" s="3124"/>
      <c r="O13" s="3124"/>
      <c r="P13" s="3124"/>
      <c r="Q13" s="3124"/>
      <c r="R13" s="3124"/>
      <c r="S13" s="3124"/>
      <c r="T13" s="3124"/>
      <c r="U13" s="3124"/>
      <c r="V13" s="3124"/>
      <c r="W13" s="3195"/>
      <c r="X13" s="22"/>
    </row>
    <row r="14" spans="1:108" s="1" customFormat="1" ht="12.75" customHeight="1">
      <c r="A14" s="485" t="s">
        <v>2521</v>
      </c>
      <c r="B14" s="308" t="s">
        <v>2565</v>
      </c>
      <c r="C14" s="393"/>
      <c r="D14" s="393"/>
      <c r="E14" s="3124"/>
      <c r="F14" s="3124"/>
      <c r="G14" s="3124"/>
      <c r="H14" s="3124"/>
      <c r="I14" s="3124"/>
      <c r="J14" s="3124"/>
      <c r="K14" s="3124"/>
      <c r="L14" s="3124"/>
      <c r="M14" s="3124"/>
      <c r="N14" s="3124"/>
      <c r="O14" s="3124"/>
      <c r="P14" s="3124"/>
      <c r="Q14" s="3124"/>
      <c r="R14" s="3124"/>
      <c r="S14" s="3124"/>
      <c r="T14" s="3124"/>
      <c r="U14" s="3124"/>
      <c r="V14" s="3124"/>
      <c r="W14" s="3195"/>
      <c r="X14" s="22"/>
    </row>
    <row r="15" spans="1:108" s="1" customFormat="1" ht="12.75" customHeight="1">
      <c r="A15" s="268"/>
      <c r="B15" s="709" t="s">
        <v>534</v>
      </c>
      <c r="C15" s="526"/>
      <c r="D15" s="526"/>
      <c r="E15" s="384"/>
      <c r="F15" s="384"/>
      <c r="G15" s="384"/>
      <c r="H15" s="384"/>
      <c r="I15" s="384"/>
      <c r="J15" s="384"/>
      <c r="K15" s="384"/>
      <c r="L15" s="384"/>
      <c r="M15" s="384"/>
      <c r="N15" s="384"/>
      <c r="O15" s="384"/>
      <c r="P15" s="384"/>
      <c r="Q15" s="384"/>
      <c r="R15" s="384"/>
      <c r="S15" s="384"/>
      <c r="T15" s="384"/>
      <c r="U15" s="384"/>
      <c r="V15" s="384"/>
      <c r="W15" s="387"/>
      <c r="X15" s="22"/>
    </row>
    <row r="16" spans="1:108" s="1" customFormat="1" ht="12.75" customHeight="1">
      <c r="A16" s="268"/>
      <c r="B16" s="709" t="s">
        <v>536</v>
      </c>
      <c r="C16" s="527"/>
      <c r="D16" s="527"/>
      <c r="E16" s="399"/>
      <c r="F16" s="399"/>
      <c r="G16" s="399"/>
      <c r="H16" s="399"/>
      <c r="I16" s="399"/>
      <c r="J16" s="399"/>
      <c r="K16" s="399"/>
      <c r="L16" s="399"/>
      <c r="M16" s="399"/>
      <c r="N16" s="399"/>
      <c r="O16" s="399"/>
      <c r="P16" s="399"/>
      <c r="Q16" s="399"/>
      <c r="R16" s="399"/>
      <c r="S16" s="399"/>
      <c r="T16" s="399"/>
      <c r="U16" s="399"/>
      <c r="V16" s="399"/>
      <c r="W16" s="391"/>
      <c r="X16" s="22"/>
    </row>
    <row r="17" spans="1:24" s="1" customFormat="1" ht="12.75" customHeight="1" thickBot="1">
      <c r="A17" s="268"/>
      <c r="B17" s="709" t="s">
        <v>538</v>
      </c>
      <c r="C17" s="527"/>
      <c r="D17" s="527"/>
      <c r="E17" s="399"/>
      <c r="F17" s="399"/>
      <c r="G17" s="399"/>
      <c r="H17" s="399"/>
      <c r="I17" s="399"/>
      <c r="J17" s="399"/>
      <c r="K17" s="711"/>
      <c r="L17" s="711"/>
      <c r="M17" s="711"/>
      <c r="N17" s="711"/>
      <c r="O17" s="711"/>
      <c r="P17" s="711"/>
      <c r="Q17" s="711"/>
      <c r="R17" s="399"/>
      <c r="S17" s="711"/>
      <c r="T17" s="711"/>
      <c r="U17" s="711"/>
      <c r="V17" s="711"/>
      <c r="W17" s="391"/>
      <c r="X17" s="22"/>
    </row>
    <row r="18" spans="1:24" s="1" customFormat="1" ht="12.75" customHeight="1" thickBot="1">
      <c r="A18" s="485"/>
      <c r="B18" s="308" t="s">
        <v>2566</v>
      </c>
      <c r="C18" s="578"/>
      <c r="D18" s="578"/>
      <c r="E18" s="2944"/>
      <c r="F18" s="2944"/>
      <c r="G18" s="2944"/>
      <c r="H18" s="2944"/>
      <c r="I18" s="2944"/>
      <c r="J18" s="2944"/>
      <c r="K18" s="1735"/>
      <c r="L18" s="1735"/>
      <c r="M18" s="1735"/>
      <c r="N18" s="1735"/>
      <c r="O18" s="1735"/>
      <c r="P18" s="1735"/>
      <c r="Q18" s="1735"/>
      <c r="R18" s="2944"/>
      <c r="S18" s="1735"/>
      <c r="T18" s="1735"/>
      <c r="U18" s="1735"/>
      <c r="V18" s="1735"/>
      <c r="W18" s="2948"/>
      <c r="X18" s="22"/>
    </row>
    <row r="19" spans="1:24" s="1" customFormat="1" ht="12.75" customHeight="1">
      <c r="A19" s="485"/>
      <c r="B19" s="308"/>
      <c r="C19" s="393"/>
      <c r="D19" s="393"/>
      <c r="E19" s="3124"/>
      <c r="F19" s="3124"/>
      <c r="G19" s="3124"/>
      <c r="H19" s="3124"/>
      <c r="I19" s="3124"/>
      <c r="J19" s="3124"/>
      <c r="K19" s="2944"/>
      <c r="L19" s="2944"/>
      <c r="M19" s="2944"/>
      <c r="N19" s="2944"/>
      <c r="O19" s="2944"/>
      <c r="P19" s="2944"/>
      <c r="Q19" s="2944"/>
      <c r="R19" s="3124"/>
      <c r="S19" s="2944"/>
      <c r="T19" s="2944"/>
      <c r="U19" s="2944"/>
      <c r="V19" s="2944"/>
      <c r="W19" s="3195"/>
      <c r="X19" s="22"/>
    </row>
    <row r="20" spans="1:24" s="1" customFormat="1" ht="12.75" customHeight="1">
      <c r="A20" s="485" t="s">
        <v>1429</v>
      </c>
      <c r="B20" s="308" t="s">
        <v>2567</v>
      </c>
      <c r="C20" s="393"/>
      <c r="D20" s="393"/>
      <c r="E20" s="3124"/>
      <c r="F20" s="3124"/>
      <c r="G20" s="3124"/>
      <c r="H20" s="3124"/>
      <c r="I20" s="3124"/>
      <c r="J20" s="3124"/>
      <c r="K20" s="3124"/>
      <c r="L20" s="3124"/>
      <c r="M20" s="3124"/>
      <c r="N20" s="3124"/>
      <c r="O20" s="3124"/>
      <c r="P20" s="3124"/>
      <c r="Q20" s="3124"/>
      <c r="R20" s="3124"/>
      <c r="S20" s="3124"/>
      <c r="T20" s="3124"/>
      <c r="U20" s="3124"/>
      <c r="V20" s="3124"/>
      <c r="W20" s="3195"/>
      <c r="X20" s="22"/>
    </row>
    <row r="21" spans="1:24" s="1" customFormat="1" ht="12.75" customHeight="1">
      <c r="A21" s="485"/>
      <c r="B21" s="308"/>
      <c r="C21" s="393"/>
      <c r="D21" s="393"/>
      <c r="E21" s="3124"/>
      <c r="F21" s="3124"/>
      <c r="G21" s="3124"/>
      <c r="H21" s="3124"/>
      <c r="I21" s="3124"/>
      <c r="J21" s="3124"/>
      <c r="K21" s="3124"/>
      <c r="L21" s="3124"/>
      <c r="M21" s="3124"/>
      <c r="N21" s="3124"/>
      <c r="O21" s="3124"/>
      <c r="P21" s="3124"/>
      <c r="Q21" s="3124"/>
      <c r="R21" s="3124"/>
      <c r="S21" s="3124"/>
      <c r="T21" s="3124"/>
      <c r="U21" s="3124"/>
      <c r="V21" s="3124"/>
      <c r="W21" s="3195"/>
      <c r="X21" s="22"/>
    </row>
    <row r="22" spans="1:24" s="1" customFormat="1" ht="12.75" customHeight="1">
      <c r="A22" s="485"/>
      <c r="B22" s="308" t="s">
        <v>2568</v>
      </c>
      <c r="C22" s="393"/>
      <c r="D22" s="393"/>
      <c r="E22" s="3124"/>
      <c r="F22" s="3124"/>
      <c r="G22" s="3124"/>
      <c r="H22" s="3124"/>
      <c r="I22" s="3124"/>
      <c r="J22" s="3124"/>
      <c r="K22" s="3124"/>
      <c r="L22" s="3124"/>
      <c r="M22" s="3124"/>
      <c r="N22" s="3124"/>
      <c r="O22" s="3124"/>
      <c r="P22" s="3124"/>
      <c r="Q22" s="3124"/>
      <c r="R22" s="3124"/>
      <c r="S22" s="3124"/>
      <c r="T22" s="3124"/>
      <c r="U22" s="3124"/>
      <c r="V22" s="3124"/>
      <c r="W22" s="3195"/>
      <c r="X22" s="22"/>
    </row>
    <row r="23" spans="1:24" s="1" customFormat="1" ht="12.75" customHeight="1">
      <c r="A23" s="268"/>
      <c r="B23" s="710" t="s">
        <v>534</v>
      </c>
      <c r="C23" s="526"/>
      <c r="D23" s="526"/>
      <c r="E23" s="384"/>
      <c r="F23" s="384"/>
      <c r="G23" s="384"/>
      <c r="H23" s="384"/>
      <c r="I23" s="384"/>
      <c r="J23" s="384"/>
      <c r="K23" s="384"/>
      <c r="L23" s="384"/>
      <c r="M23" s="384"/>
      <c r="N23" s="384"/>
      <c r="O23" s="384"/>
      <c r="P23" s="384"/>
      <c r="Q23" s="384"/>
      <c r="R23" s="384"/>
      <c r="S23" s="384"/>
      <c r="T23" s="384"/>
      <c r="U23" s="384"/>
      <c r="V23" s="384"/>
      <c r="W23" s="387"/>
      <c r="X23" s="22"/>
    </row>
    <row r="24" spans="1:24" s="1" customFormat="1" ht="12.75" customHeight="1">
      <c r="A24" s="268"/>
      <c r="B24" s="710" t="s">
        <v>536</v>
      </c>
      <c r="C24" s="527"/>
      <c r="D24" s="527"/>
      <c r="E24" s="399"/>
      <c r="F24" s="399"/>
      <c r="G24" s="399"/>
      <c r="H24" s="399"/>
      <c r="I24" s="399"/>
      <c r="J24" s="399"/>
      <c r="K24" s="399"/>
      <c r="L24" s="399"/>
      <c r="M24" s="399"/>
      <c r="N24" s="399"/>
      <c r="O24" s="399"/>
      <c r="P24" s="399"/>
      <c r="Q24" s="399"/>
      <c r="R24" s="399"/>
      <c r="S24" s="399"/>
      <c r="T24" s="399"/>
      <c r="U24" s="399"/>
      <c r="V24" s="399"/>
      <c r="W24" s="391"/>
      <c r="X24" s="22"/>
    </row>
    <row r="25" spans="1:24" s="1" customFormat="1" ht="12.75" customHeight="1" thickBot="1">
      <c r="A25" s="268"/>
      <c r="B25" s="710" t="s">
        <v>538</v>
      </c>
      <c r="C25" s="527"/>
      <c r="D25" s="527"/>
      <c r="E25" s="399"/>
      <c r="F25" s="399"/>
      <c r="G25" s="399"/>
      <c r="H25" s="399"/>
      <c r="I25" s="399"/>
      <c r="J25" s="399"/>
      <c r="K25" s="711"/>
      <c r="L25" s="711"/>
      <c r="M25" s="711"/>
      <c r="N25" s="711"/>
      <c r="O25" s="711"/>
      <c r="P25" s="711"/>
      <c r="Q25" s="711"/>
      <c r="R25" s="399"/>
      <c r="S25" s="711"/>
      <c r="T25" s="711"/>
      <c r="U25" s="711"/>
      <c r="V25" s="711"/>
      <c r="W25" s="391"/>
      <c r="X25" s="22"/>
    </row>
    <row r="26" spans="1:24" s="1" customFormat="1" ht="12.75" customHeight="1">
      <c r="A26" s="485"/>
      <c r="B26" s="393" t="s">
        <v>2569</v>
      </c>
      <c r="C26" s="578"/>
      <c r="D26" s="578"/>
      <c r="E26" s="2944"/>
      <c r="F26" s="2944"/>
      <c r="G26" s="2944"/>
      <c r="H26" s="2944"/>
      <c r="I26" s="2944"/>
      <c r="J26" s="2944"/>
      <c r="K26" s="1738"/>
      <c r="L26" s="1738"/>
      <c r="M26" s="1738"/>
      <c r="N26" s="1738"/>
      <c r="O26" s="1738"/>
      <c r="P26" s="1738"/>
      <c r="Q26" s="1738"/>
      <c r="R26" s="2944"/>
      <c r="S26" s="1738"/>
      <c r="T26" s="1738"/>
      <c r="U26" s="1738"/>
      <c r="V26" s="1738"/>
      <c r="W26" s="3195"/>
      <c r="X26" s="22"/>
    </row>
    <row r="27" spans="1:24" s="1" customFormat="1" ht="12.75" customHeight="1">
      <c r="A27" s="485"/>
      <c r="B27" s="308"/>
      <c r="C27" s="393"/>
      <c r="D27" s="393"/>
      <c r="E27" s="3124"/>
      <c r="F27" s="3124"/>
      <c r="G27" s="3124"/>
      <c r="H27" s="3124"/>
      <c r="I27" s="3124"/>
      <c r="J27" s="3124"/>
      <c r="K27" s="3124"/>
      <c r="L27" s="3124"/>
      <c r="M27" s="3124"/>
      <c r="N27" s="3124"/>
      <c r="O27" s="3124"/>
      <c r="P27" s="3124"/>
      <c r="Q27" s="3124"/>
      <c r="R27" s="3124"/>
      <c r="S27" s="3124"/>
      <c r="T27" s="3124"/>
      <c r="U27" s="3124"/>
      <c r="V27" s="3124"/>
      <c r="W27" s="3195"/>
      <c r="X27" s="22"/>
    </row>
    <row r="28" spans="1:24" s="1" customFormat="1" ht="12.75" customHeight="1">
      <c r="A28" s="485"/>
      <c r="B28" s="308" t="s">
        <v>2570</v>
      </c>
      <c r="C28" s="393"/>
      <c r="D28" s="393"/>
      <c r="E28" s="3124"/>
      <c r="F28" s="3124"/>
      <c r="G28" s="3124"/>
      <c r="H28" s="3124"/>
      <c r="I28" s="3124"/>
      <c r="J28" s="3124"/>
      <c r="K28" s="3124"/>
      <c r="L28" s="3124"/>
      <c r="M28" s="3124"/>
      <c r="N28" s="3124"/>
      <c r="O28" s="3124"/>
      <c r="P28" s="3124"/>
      <c r="Q28" s="3124"/>
      <c r="R28" s="3124"/>
      <c r="S28" s="3124"/>
      <c r="T28" s="3124"/>
      <c r="U28" s="3124"/>
      <c r="V28" s="3124"/>
      <c r="W28" s="3195"/>
      <c r="X28" s="22"/>
    </row>
    <row r="29" spans="1:24" s="1" customFormat="1" ht="12.75" customHeight="1">
      <c r="A29" s="268"/>
      <c r="B29" s="710" t="s">
        <v>534</v>
      </c>
      <c r="C29" s="526"/>
      <c r="D29" s="526"/>
      <c r="E29" s="384"/>
      <c r="F29" s="384"/>
      <c r="G29" s="384"/>
      <c r="H29" s="384"/>
      <c r="I29" s="384"/>
      <c r="J29" s="384"/>
      <c r="K29" s="384"/>
      <c r="L29" s="384"/>
      <c r="M29" s="384"/>
      <c r="N29" s="384"/>
      <c r="O29" s="384"/>
      <c r="P29" s="384"/>
      <c r="Q29" s="384"/>
      <c r="R29" s="384"/>
      <c r="S29" s="384"/>
      <c r="T29" s="384"/>
      <c r="U29" s="384"/>
      <c r="V29" s="384"/>
      <c r="W29" s="387"/>
      <c r="X29" s="22"/>
    </row>
    <row r="30" spans="1:24" s="1" customFormat="1" ht="12.75" customHeight="1">
      <c r="A30" s="268"/>
      <c r="B30" s="710" t="s">
        <v>536</v>
      </c>
      <c r="C30" s="527"/>
      <c r="D30" s="527"/>
      <c r="E30" s="399"/>
      <c r="F30" s="399"/>
      <c r="G30" s="399"/>
      <c r="H30" s="399"/>
      <c r="I30" s="399"/>
      <c r="J30" s="399"/>
      <c r="K30" s="399"/>
      <c r="L30" s="399"/>
      <c r="M30" s="399"/>
      <c r="N30" s="399"/>
      <c r="O30" s="399"/>
      <c r="P30" s="399"/>
      <c r="Q30" s="399"/>
      <c r="R30" s="399"/>
      <c r="S30" s="399"/>
      <c r="T30" s="399"/>
      <c r="U30" s="399"/>
      <c r="V30" s="399"/>
      <c r="W30" s="391"/>
      <c r="X30" s="22"/>
    </row>
    <row r="31" spans="1:24" s="1" customFormat="1" ht="12.75" customHeight="1" thickBot="1">
      <c r="A31" s="268"/>
      <c r="B31" s="710" t="s">
        <v>538</v>
      </c>
      <c r="C31" s="527"/>
      <c r="D31" s="527"/>
      <c r="E31" s="399"/>
      <c r="F31" s="399"/>
      <c r="G31" s="399"/>
      <c r="H31" s="399"/>
      <c r="I31" s="399"/>
      <c r="J31" s="399"/>
      <c r="K31" s="711"/>
      <c r="L31" s="711"/>
      <c r="M31" s="711"/>
      <c r="N31" s="711"/>
      <c r="O31" s="711"/>
      <c r="P31" s="711"/>
      <c r="Q31" s="711"/>
      <c r="R31" s="399"/>
      <c r="S31" s="711"/>
      <c r="T31" s="711"/>
      <c r="U31" s="711"/>
      <c r="V31" s="711"/>
      <c r="W31" s="391"/>
      <c r="X31" s="22"/>
    </row>
    <row r="32" spans="1:24" s="1" customFormat="1" ht="12.75" customHeight="1">
      <c r="A32" s="485"/>
      <c r="B32" s="393" t="s">
        <v>2571</v>
      </c>
      <c r="C32" s="578"/>
      <c r="D32" s="578"/>
      <c r="E32" s="2944"/>
      <c r="F32" s="2944"/>
      <c r="G32" s="2944"/>
      <c r="H32" s="2944"/>
      <c r="I32" s="2944"/>
      <c r="J32" s="2944"/>
      <c r="K32" s="1738"/>
      <c r="L32" s="1738"/>
      <c r="M32" s="1738"/>
      <c r="N32" s="1738"/>
      <c r="O32" s="1738"/>
      <c r="P32" s="1738"/>
      <c r="Q32" s="1738"/>
      <c r="R32" s="2944"/>
      <c r="S32" s="1738"/>
      <c r="T32" s="1738"/>
      <c r="U32" s="1738"/>
      <c r="V32" s="1738"/>
      <c r="W32" s="3195"/>
      <c r="X32" s="22"/>
    </row>
    <row r="33" spans="1:24" s="1" customFormat="1" ht="12.75" customHeight="1" thickBot="1">
      <c r="A33" s="485"/>
      <c r="B33" s="308"/>
      <c r="C33" s="393"/>
      <c r="D33" s="393"/>
      <c r="E33" s="3124"/>
      <c r="F33" s="3124"/>
      <c r="G33" s="3124"/>
      <c r="H33" s="3124"/>
      <c r="I33" s="3124"/>
      <c r="J33" s="3124"/>
      <c r="K33" s="3499"/>
      <c r="L33" s="3499"/>
      <c r="M33" s="3499"/>
      <c r="N33" s="3499"/>
      <c r="O33" s="3499"/>
      <c r="P33" s="3499"/>
      <c r="Q33" s="3499"/>
      <c r="R33" s="3124"/>
      <c r="S33" s="3499"/>
      <c r="T33" s="3499"/>
      <c r="U33" s="3499"/>
      <c r="V33" s="3499"/>
      <c r="W33" s="3195"/>
      <c r="X33" s="22"/>
    </row>
    <row r="34" spans="1:24" s="1" customFormat="1" ht="12.75" customHeight="1" thickBot="1">
      <c r="A34" s="485"/>
      <c r="B34" s="308" t="s">
        <v>2572</v>
      </c>
      <c r="C34" s="393"/>
      <c r="D34" s="393"/>
      <c r="E34" s="3124"/>
      <c r="F34" s="3124"/>
      <c r="G34" s="3124"/>
      <c r="H34" s="3124"/>
      <c r="I34" s="3124"/>
      <c r="J34" s="3124"/>
      <c r="K34" s="1739">
        <f t="shared" ref="K34" si="0">K26+K32</f>
        <v>0</v>
      </c>
      <c r="L34" s="1739"/>
      <c r="M34" s="1739"/>
      <c r="N34" s="1739">
        <f t="shared" ref="N34" si="1">N26+N32</f>
        <v>0</v>
      </c>
      <c r="O34" s="1739">
        <f t="shared" ref="O34:S34" si="2">O26+O32</f>
        <v>0</v>
      </c>
      <c r="P34" s="1739">
        <f t="shared" si="2"/>
        <v>0</v>
      </c>
      <c r="Q34" s="1739">
        <f t="shared" si="2"/>
        <v>0</v>
      </c>
      <c r="R34" s="3124"/>
      <c r="S34" s="1739">
        <f t="shared" si="2"/>
        <v>0</v>
      </c>
      <c r="T34" s="1739">
        <f>T26+T32</f>
        <v>0</v>
      </c>
      <c r="U34" s="1739">
        <f>U26+U32</f>
        <v>0</v>
      </c>
      <c r="V34" s="1739">
        <f>V26+V32</f>
        <v>0</v>
      </c>
      <c r="W34" s="3234"/>
      <c r="X34" s="22"/>
    </row>
    <row r="35" spans="1:24" s="1" customFormat="1" ht="12.75" customHeight="1">
      <c r="A35" s="485"/>
      <c r="B35" s="308"/>
      <c r="C35" s="393"/>
      <c r="D35" s="393"/>
      <c r="E35" s="3124"/>
      <c r="F35" s="3124"/>
      <c r="G35" s="3124"/>
      <c r="H35" s="3124"/>
      <c r="I35" s="3124"/>
      <c r="J35" s="3124"/>
      <c r="K35" s="2944"/>
      <c r="L35" s="2944"/>
      <c r="M35" s="2944"/>
      <c r="N35" s="2944"/>
      <c r="O35" s="2944"/>
      <c r="P35" s="2944"/>
      <c r="Q35" s="2944"/>
      <c r="R35" s="3124"/>
      <c r="S35" s="2944"/>
      <c r="T35" s="2944"/>
      <c r="U35" s="2944"/>
      <c r="V35" s="2944"/>
      <c r="W35" s="3195"/>
      <c r="X35" s="22"/>
    </row>
    <row r="36" spans="1:24" s="1" customFormat="1" ht="12.75" customHeight="1">
      <c r="A36" s="485" t="s">
        <v>2573</v>
      </c>
      <c r="B36" s="763" t="s">
        <v>2574</v>
      </c>
      <c r="C36" s="393"/>
      <c r="D36" s="393"/>
      <c r="E36" s="3124"/>
      <c r="F36" s="3124"/>
      <c r="G36" s="3124"/>
      <c r="H36" s="3124"/>
      <c r="I36" s="3124"/>
      <c r="J36" s="3124"/>
      <c r="K36" s="3124"/>
      <c r="L36" s="3124"/>
      <c r="M36" s="3124"/>
      <c r="N36" s="3124"/>
      <c r="O36" s="3124"/>
      <c r="P36" s="3124"/>
      <c r="Q36" s="3124"/>
      <c r="R36" s="3124"/>
      <c r="S36" s="3124"/>
      <c r="T36" s="3124"/>
      <c r="U36" s="3124"/>
      <c r="V36" s="3124"/>
      <c r="W36" s="3195"/>
      <c r="X36" s="22"/>
    </row>
    <row r="37" spans="1:24" s="1" customFormat="1" ht="12.75" customHeight="1">
      <c r="A37" s="268"/>
      <c r="B37" s="710" t="s">
        <v>534</v>
      </c>
      <c r="C37" s="526"/>
      <c r="D37" s="526"/>
      <c r="E37" s="384"/>
      <c r="F37" s="384"/>
      <c r="G37" s="384"/>
      <c r="H37" s="384"/>
      <c r="I37" s="384"/>
      <c r="J37" s="384"/>
      <c r="K37" s="384"/>
      <c r="L37" s="384"/>
      <c r="M37" s="384"/>
      <c r="N37" s="384"/>
      <c r="O37" s="384"/>
      <c r="P37" s="384"/>
      <c r="Q37" s="384"/>
      <c r="R37" s="384"/>
      <c r="S37" s="384"/>
      <c r="T37" s="384"/>
      <c r="U37" s="384"/>
      <c r="V37" s="384"/>
      <c r="W37" s="387"/>
      <c r="X37" s="22"/>
    </row>
    <row r="38" spans="1:24" s="1" customFormat="1" ht="12.75" customHeight="1">
      <c r="A38" s="268"/>
      <c r="B38" s="710" t="s">
        <v>536</v>
      </c>
      <c r="C38" s="527"/>
      <c r="D38" s="527"/>
      <c r="E38" s="399"/>
      <c r="F38" s="399"/>
      <c r="G38" s="399"/>
      <c r="H38" s="399"/>
      <c r="I38" s="399"/>
      <c r="J38" s="399"/>
      <c r="K38" s="399"/>
      <c r="L38" s="399"/>
      <c r="M38" s="399"/>
      <c r="N38" s="399"/>
      <c r="O38" s="399"/>
      <c r="P38" s="399"/>
      <c r="Q38" s="399"/>
      <c r="R38" s="399"/>
      <c r="S38" s="399"/>
      <c r="T38" s="399"/>
      <c r="U38" s="399"/>
      <c r="V38" s="399"/>
      <c r="W38" s="391"/>
      <c r="X38" s="22"/>
    </row>
    <row r="39" spans="1:24" s="1" customFormat="1" ht="12.75" customHeight="1" thickBot="1">
      <c r="A39" s="268"/>
      <c r="B39" s="710" t="s">
        <v>538</v>
      </c>
      <c r="C39" s="527"/>
      <c r="D39" s="527"/>
      <c r="E39" s="399"/>
      <c r="F39" s="399"/>
      <c r="G39" s="399"/>
      <c r="H39" s="399"/>
      <c r="I39" s="399"/>
      <c r="J39" s="399"/>
      <c r="K39" s="711"/>
      <c r="L39" s="711"/>
      <c r="M39" s="711"/>
      <c r="N39" s="711"/>
      <c r="O39" s="711"/>
      <c r="P39" s="711"/>
      <c r="Q39" s="711"/>
      <c r="R39" s="399"/>
      <c r="S39" s="711"/>
      <c r="T39" s="711"/>
      <c r="U39" s="711"/>
      <c r="V39" s="711"/>
      <c r="W39" s="391"/>
      <c r="X39" s="22"/>
    </row>
    <row r="40" spans="1:24" s="1" customFormat="1" ht="12.75" customHeight="1" thickBot="1">
      <c r="A40" s="485"/>
      <c r="B40" s="308" t="s">
        <v>2575</v>
      </c>
      <c r="C40" s="578"/>
      <c r="D40" s="578"/>
      <c r="E40" s="2944"/>
      <c r="F40" s="2944"/>
      <c r="G40" s="2944"/>
      <c r="H40" s="2944"/>
      <c r="I40" s="2944"/>
      <c r="J40" s="2944"/>
      <c r="K40" s="1735"/>
      <c r="L40" s="1735"/>
      <c r="M40" s="1735"/>
      <c r="N40" s="1735"/>
      <c r="O40" s="1735"/>
      <c r="P40" s="1735"/>
      <c r="Q40" s="1735"/>
      <c r="R40" s="2944"/>
      <c r="S40" s="1735"/>
      <c r="T40" s="1735"/>
      <c r="U40" s="1735"/>
      <c r="V40" s="1735"/>
      <c r="W40" s="3195"/>
      <c r="X40" s="22"/>
    </row>
    <row r="41" spans="1:24" s="1" customFormat="1" ht="12.75" customHeight="1">
      <c r="A41" s="268"/>
      <c r="B41" s="311"/>
      <c r="C41" s="346"/>
      <c r="D41" s="346"/>
      <c r="E41" s="276"/>
      <c r="F41" s="276"/>
      <c r="G41" s="276"/>
      <c r="H41" s="276"/>
      <c r="I41" s="276"/>
      <c r="J41" s="276"/>
      <c r="K41" s="276"/>
      <c r="L41" s="276"/>
      <c r="M41" s="276"/>
      <c r="N41" s="276"/>
      <c r="O41" s="276"/>
      <c r="P41" s="276"/>
      <c r="Q41" s="276"/>
      <c r="R41" s="276"/>
      <c r="S41" s="276"/>
      <c r="T41" s="276"/>
      <c r="U41" s="276"/>
      <c r="V41" s="276"/>
      <c r="W41" s="601"/>
      <c r="X41" s="22"/>
    </row>
    <row r="42" spans="1:24" s="1" customFormat="1" ht="12.75" customHeight="1">
      <c r="A42" s="485" t="s">
        <v>2625</v>
      </c>
      <c r="B42" s="308" t="s">
        <v>2626</v>
      </c>
      <c r="C42" s="393"/>
      <c r="D42" s="393"/>
      <c r="E42" s="3124"/>
      <c r="F42" s="3124"/>
      <c r="G42" s="3124"/>
      <c r="H42" s="3124"/>
      <c r="I42" s="3124"/>
      <c r="J42" s="3124"/>
      <c r="K42" s="3124"/>
      <c r="L42" s="3124"/>
      <c r="M42" s="3124"/>
      <c r="N42" s="3124"/>
      <c r="O42" s="3124"/>
      <c r="P42" s="3124"/>
      <c r="Q42" s="3124"/>
      <c r="R42" s="3124"/>
      <c r="S42" s="3124"/>
      <c r="T42" s="3124"/>
      <c r="U42" s="3124"/>
      <c r="V42" s="3124"/>
      <c r="W42" s="3195"/>
      <c r="X42" s="22"/>
    </row>
    <row r="43" spans="1:24" s="1" customFormat="1" ht="12.75" customHeight="1">
      <c r="A43" s="485"/>
      <c r="B43" s="308"/>
      <c r="C43" s="393"/>
      <c r="D43" s="393"/>
      <c r="E43" s="3124"/>
      <c r="F43" s="3124"/>
      <c r="G43" s="3124"/>
      <c r="H43" s="3124"/>
      <c r="I43" s="3124"/>
      <c r="J43" s="3124"/>
      <c r="K43" s="3124"/>
      <c r="L43" s="3124"/>
      <c r="M43" s="3124"/>
      <c r="N43" s="3124"/>
      <c r="O43" s="3124"/>
      <c r="P43" s="3124"/>
      <c r="Q43" s="3124"/>
      <c r="R43" s="3124"/>
      <c r="S43" s="3124"/>
      <c r="T43" s="3124"/>
      <c r="U43" s="3124"/>
      <c r="V43" s="3124"/>
      <c r="W43" s="3195"/>
      <c r="X43" s="22"/>
    </row>
    <row r="44" spans="1:24" s="1" customFormat="1" ht="12.75" customHeight="1">
      <c r="A44" s="485" t="s">
        <v>2521</v>
      </c>
      <c r="B44" s="308" t="s">
        <v>2565</v>
      </c>
      <c r="C44" s="393"/>
      <c r="D44" s="393"/>
      <c r="E44" s="3124"/>
      <c r="F44" s="3124"/>
      <c r="G44" s="3124"/>
      <c r="H44" s="3124"/>
      <c r="I44" s="3124"/>
      <c r="J44" s="3124"/>
      <c r="K44" s="3124"/>
      <c r="L44" s="3124"/>
      <c r="M44" s="3124"/>
      <c r="N44" s="3124"/>
      <c r="O44" s="3124"/>
      <c r="P44" s="3124"/>
      <c r="Q44" s="3124"/>
      <c r="R44" s="3124"/>
      <c r="S44" s="3124"/>
      <c r="T44" s="3124"/>
      <c r="U44" s="3124"/>
      <c r="V44" s="3124"/>
      <c r="W44" s="3195"/>
      <c r="X44" s="22"/>
    </row>
    <row r="45" spans="1:24" s="1" customFormat="1" ht="12.75" customHeight="1">
      <c r="A45" s="268"/>
      <c r="B45" s="709" t="s">
        <v>534</v>
      </c>
      <c r="C45" s="526"/>
      <c r="D45" s="526"/>
      <c r="E45" s="384"/>
      <c r="F45" s="384"/>
      <c r="G45" s="384"/>
      <c r="H45" s="384"/>
      <c r="I45" s="384"/>
      <c r="J45" s="384"/>
      <c r="K45" s="384"/>
      <c r="L45" s="384"/>
      <c r="M45" s="384"/>
      <c r="N45" s="384"/>
      <c r="O45" s="384"/>
      <c r="P45" s="384"/>
      <c r="Q45" s="384"/>
      <c r="R45" s="384"/>
      <c r="S45" s="384"/>
      <c r="T45" s="384"/>
      <c r="U45" s="961"/>
      <c r="V45" s="384"/>
      <c r="W45" s="387"/>
      <c r="X45" s="22"/>
    </row>
    <row r="46" spans="1:24" s="1" customFormat="1" ht="12.75" customHeight="1">
      <c r="A46" s="268"/>
      <c r="B46" s="709" t="s">
        <v>536</v>
      </c>
      <c r="C46" s="527"/>
      <c r="D46" s="527"/>
      <c r="E46" s="399"/>
      <c r="F46" s="399"/>
      <c r="G46" s="399"/>
      <c r="H46" s="399"/>
      <c r="I46" s="399"/>
      <c r="J46" s="399"/>
      <c r="K46" s="399"/>
      <c r="L46" s="399"/>
      <c r="M46" s="399"/>
      <c r="N46" s="399"/>
      <c r="O46" s="399"/>
      <c r="P46" s="399"/>
      <c r="Q46" s="399"/>
      <c r="R46" s="399"/>
      <c r="S46" s="399"/>
      <c r="T46" s="399"/>
      <c r="U46" s="962"/>
      <c r="V46" s="399"/>
      <c r="W46" s="391"/>
      <c r="X46" s="22"/>
    </row>
    <row r="47" spans="1:24" s="1" customFormat="1" ht="12.75" customHeight="1" thickBot="1">
      <c r="A47" s="268"/>
      <c r="B47" s="709" t="s">
        <v>538</v>
      </c>
      <c r="C47" s="527"/>
      <c r="D47" s="527"/>
      <c r="E47" s="399"/>
      <c r="F47" s="399"/>
      <c r="G47" s="399"/>
      <c r="H47" s="399"/>
      <c r="I47" s="399"/>
      <c r="J47" s="399"/>
      <c r="K47" s="711"/>
      <c r="L47" s="711"/>
      <c r="M47" s="711"/>
      <c r="N47" s="711"/>
      <c r="O47" s="711"/>
      <c r="P47" s="711"/>
      <c r="Q47" s="711"/>
      <c r="R47" s="399"/>
      <c r="S47" s="711"/>
      <c r="T47" s="711"/>
      <c r="U47" s="963"/>
      <c r="V47" s="711"/>
      <c r="W47" s="391"/>
      <c r="X47" s="22"/>
    </row>
    <row r="48" spans="1:24" s="1" customFormat="1" ht="12.75" customHeight="1" thickBot="1">
      <c r="A48" s="485"/>
      <c r="B48" s="308" t="s">
        <v>2566</v>
      </c>
      <c r="C48" s="578"/>
      <c r="D48" s="578"/>
      <c r="E48" s="2944"/>
      <c r="F48" s="2944"/>
      <c r="G48" s="2944"/>
      <c r="H48" s="2944"/>
      <c r="I48" s="2944"/>
      <c r="J48" s="2944"/>
      <c r="K48" s="1735"/>
      <c r="L48" s="1735"/>
      <c r="M48" s="1735"/>
      <c r="N48" s="1735"/>
      <c r="O48" s="1735"/>
      <c r="P48" s="1735"/>
      <c r="Q48" s="1735"/>
      <c r="R48" s="2944"/>
      <c r="S48" s="1735"/>
      <c r="T48" s="1735"/>
      <c r="U48" s="3500"/>
      <c r="V48" s="1735"/>
      <c r="W48" s="2948"/>
      <c r="X48" s="22"/>
    </row>
    <row r="49" spans="1:24" s="1" customFormat="1" ht="12.75" customHeight="1">
      <c r="A49" s="485"/>
      <c r="B49" s="308"/>
      <c r="C49" s="393"/>
      <c r="D49" s="393"/>
      <c r="E49" s="3124"/>
      <c r="F49" s="3124"/>
      <c r="G49" s="3124"/>
      <c r="H49" s="3124"/>
      <c r="I49" s="3124"/>
      <c r="J49" s="3124"/>
      <c r="K49" s="2944"/>
      <c r="L49" s="2944"/>
      <c r="M49" s="2944"/>
      <c r="N49" s="2944"/>
      <c r="O49" s="2944"/>
      <c r="P49" s="2944"/>
      <c r="Q49" s="2944"/>
      <c r="R49" s="3124"/>
      <c r="S49" s="2944"/>
      <c r="T49" s="2944"/>
      <c r="U49" s="2944"/>
      <c r="V49" s="2944"/>
      <c r="W49" s="3195"/>
      <c r="X49" s="22"/>
    </row>
    <row r="50" spans="1:24" s="1" customFormat="1" ht="12.75" customHeight="1">
      <c r="A50" s="485" t="s">
        <v>1429</v>
      </c>
      <c r="B50" s="308" t="s">
        <v>2567</v>
      </c>
      <c r="C50" s="393"/>
      <c r="D50" s="393"/>
      <c r="E50" s="3124"/>
      <c r="F50" s="3124"/>
      <c r="G50" s="3124"/>
      <c r="H50" s="3124"/>
      <c r="I50" s="3124"/>
      <c r="J50" s="3124"/>
      <c r="K50" s="3124"/>
      <c r="L50" s="3124"/>
      <c r="M50" s="3124"/>
      <c r="N50" s="3124"/>
      <c r="O50" s="3124"/>
      <c r="P50" s="3124"/>
      <c r="Q50" s="3124"/>
      <c r="R50" s="3124"/>
      <c r="S50" s="3124"/>
      <c r="T50" s="3124"/>
      <c r="U50" s="3124"/>
      <c r="V50" s="3124"/>
      <c r="W50" s="3195"/>
      <c r="X50" s="22"/>
    </row>
    <row r="51" spans="1:24" s="1" customFormat="1" ht="12.75" customHeight="1">
      <c r="A51" s="485"/>
      <c r="B51" s="308"/>
      <c r="C51" s="393"/>
      <c r="D51" s="393"/>
      <c r="E51" s="3124"/>
      <c r="F51" s="3124"/>
      <c r="G51" s="3124"/>
      <c r="H51" s="3124"/>
      <c r="I51" s="3124"/>
      <c r="J51" s="3124"/>
      <c r="K51" s="3124"/>
      <c r="L51" s="3124"/>
      <c r="M51" s="3124"/>
      <c r="N51" s="3124"/>
      <c r="O51" s="3124"/>
      <c r="P51" s="3124"/>
      <c r="Q51" s="3124"/>
      <c r="R51" s="3124"/>
      <c r="S51" s="3124"/>
      <c r="T51" s="3124"/>
      <c r="U51" s="3124"/>
      <c r="V51" s="3124"/>
      <c r="W51" s="3195"/>
      <c r="X51" s="22"/>
    </row>
    <row r="52" spans="1:24" s="1" customFormat="1" ht="12.75" customHeight="1">
      <c r="A52" s="485"/>
      <c r="B52" s="308" t="s">
        <v>2568</v>
      </c>
      <c r="C52" s="393"/>
      <c r="D52" s="393"/>
      <c r="E52" s="3124"/>
      <c r="F52" s="3124"/>
      <c r="G52" s="3124"/>
      <c r="H52" s="3124"/>
      <c r="I52" s="3124"/>
      <c r="J52" s="3124"/>
      <c r="K52" s="3124"/>
      <c r="L52" s="3124"/>
      <c r="M52" s="3124"/>
      <c r="N52" s="3124"/>
      <c r="O52" s="3124"/>
      <c r="P52" s="3124"/>
      <c r="Q52" s="3124"/>
      <c r="R52" s="3124"/>
      <c r="S52" s="3124"/>
      <c r="T52" s="3124"/>
      <c r="U52" s="3124"/>
      <c r="V52" s="3124"/>
      <c r="W52" s="3195"/>
      <c r="X52" s="22"/>
    </row>
    <row r="53" spans="1:24" s="1" customFormat="1" ht="12.75" customHeight="1">
      <c r="A53" s="268"/>
      <c r="B53" s="710" t="s">
        <v>534</v>
      </c>
      <c r="C53" s="526"/>
      <c r="D53" s="526"/>
      <c r="E53" s="384"/>
      <c r="F53" s="384"/>
      <c r="G53" s="384"/>
      <c r="H53" s="384"/>
      <c r="I53" s="384"/>
      <c r="J53" s="384"/>
      <c r="K53" s="384"/>
      <c r="L53" s="384"/>
      <c r="M53" s="384"/>
      <c r="N53" s="384"/>
      <c r="O53" s="384"/>
      <c r="P53" s="384"/>
      <c r="Q53" s="384"/>
      <c r="R53" s="384"/>
      <c r="S53" s="384"/>
      <c r="T53" s="384"/>
      <c r="U53" s="961"/>
      <c r="V53" s="384"/>
      <c r="W53" s="387"/>
      <c r="X53" s="22"/>
    </row>
    <row r="54" spans="1:24" s="1" customFormat="1" ht="12.75" customHeight="1">
      <c r="A54" s="268"/>
      <c r="B54" s="710" t="s">
        <v>536</v>
      </c>
      <c r="C54" s="527"/>
      <c r="D54" s="527"/>
      <c r="E54" s="399"/>
      <c r="F54" s="399"/>
      <c r="G54" s="399"/>
      <c r="H54" s="399"/>
      <c r="I54" s="399"/>
      <c r="J54" s="399"/>
      <c r="K54" s="399"/>
      <c r="L54" s="399"/>
      <c r="M54" s="399"/>
      <c r="N54" s="399"/>
      <c r="O54" s="399"/>
      <c r="P54" s="399"/>
      <c r="Q54" s="399"/>
      <c r="R54" s="399"/>
      <c r="S54" s="399"/>
      <c r="T54" s="399"/>
      <c r="U54" s="962"/>
      <c r="V54" s="399"/>
      <c r="W54" s="391"/>
      <c r="X54" s="22"/>
    </row>
    <row r="55" spans="1:24" s="1" customFormat="1" ht="12.75" customHeight="1" thickBot="1">
      <c r="A55" s="268"/>
      <c r="B55" s="710" t="s">
        <v>538</v>
      </c>
      <c r="C55" s="527"/>
      <c r="D55" s="527"/>
      <c r="E55" s="399"/>
      <c r="F55" s="399"/>
      <c r="G55" s="399"/>
      <c r="H55" s="399"/>
      <c r="I55" s="399"/>
      <c r="J55" s="399"/>
      <c r="K55" s="711"/>
      <c r="L55" s="711"/>
      <c r="M55" s="711"/>
      <c r="N55" s="711"/>
      <c r="O55" s="711"/>
      <c r="P55" s="711"/>
      <c r="Q55" s="711"/>
      <c r="R55" s="399"/>
      <c r="S55" s="711"/>
      <c r="T55" s="711"/>
      <c r="U55" s="963"/>
      <c r="V55" s="711"/>
      <c r="W55" s="391"/>
      <c r="X55" s="22"/>
    </row>
    <row r="56" spans="1:24" s="1" customFormat="1" ht="12.75" customHeight="1" thickBot="1">
      <c r="A56" s="485"/>
      <c r="B56" s="393" t="s">
        <v>2569</v>
      </c>
      <c r="C56" s="578"/>
      <c r="D56" s="578"/>
      <c r="E56" s="2944"/>
      <c r="F56" s="2944"/>
      <c r="G56" s="2944"/>
      <c r="H56" s="2944"/>
      <c r="I56" s="2944"/>
      <c r="J56" s="2944"/>
      <c r="K56" s="1738"/>
      <c r="L56" s="1738"/>
      <c r="M56" s="1738"/>
      <c r="N56" s="1738"/>
      <c r="O56" s="1738"/>
      <c r="P56" s="1738"/>
      <c r="Q56" s="1738"/>
      <c r="R56" s="2944"/>
      <c r="S56" s="1738"/>
      <c r="T56" s="1738"/>
      <c r="U56" s="3500"/>
      <c r="V56" s="1738"/>
      <c r="W56" s="3195"/>
      <c r="X56" s="22"/>
    </row>
    <row r="57" spans="1:24" s="1" customFormat="1" ht="12.75" customHeight="1">
      <c r="A57" s="485"/>
      <c r="B57" s="308"/>
      <c r="C57" s="393"/>
      <c r="D57" s="393"/>
      <c r="E57" s="3124"/>
      <c r="F57" s="3124"/>
      <c r="G57" s="3124"/>
      <c r="H57" s="3124"/>
      <c r="I57" s="3124"/>
      <c r="J57" s="3124"/>
      <c r="K57" s="3124"/>
      <c r="L57" s="3124"/>
      <c r="M57" s="3124"/>
      <c r="N57" s="3124"/>
      <c r="O57" s="3124"/>
      <c r="P57" s="3124"/>
      <c r="Q57" s="3124"/>
      <c r="R57" s="3124"/>
      <c r="S57" s="3124"/>
      <c r="T57" s="3124"/>
      <c r="U57" s="3124"/>
      <c r="V57" s="3124"/>
      <c r="W57" s="3195"/>
      <c r="X57" s="22"/>
    </row>
    <row r="58" spans="1:24" s="1" customFormat="1" ht="12.75" customHeight="1">
      <c r="A58" s="485"/>
      <c r="B58" s="308" t="s">
        <v>2570</v>
      </c>
      <c r="C58" s="393"/>
      <c r="D58" s="393"/>
      <c r="E58" s="3124"/>
      <c r="F58" s="3124"/>
      <c r="G58" s="3124"/>
      <c r="H58" s="3124"/>
      <c r="I58" s="3124"/>
      <c r="J58" s="3124"/>
      <c r="K58" s="3124"/>
      <c r="L58" s="3124"/>
      <c r="M58" s="3124"/>
      <c r="N58" s="3124"/>
      <c r="O58" s="3124"/>
      <c r="P58" s="3124"/>
      <c r="Q58" s="3124"/>
      <c r="R58" s="3124"/>
      <c r="S58" s="3124"/>
      <c r="T58" s="3124"/>
      <c r="U58" s="3124"/>
      <c r="V58" s="3124"/>
      <c r="W58" s="3195"/>
      <c r="X58" s="22"/>
    </row>
    <row r="59" spans="1:24" s="1" customFormat="1" ht="12.75" customHeight="1">
      <c r="A59" s="268"/>
      <c r="B59" s="710" t="s">
        <v>534</v>
      </c>
      <c r="C59" s="526"/>
      <c r="D59" s="526"/>
      <c r="E59" s="384"/>
      <c r="F59" s="384"/>
      <c r="G59" s="384"/>
      <c r="H59" s="384"/>
      <c r="I59" s="384"/>
      <c r="J59" s="384"/>
      <c r="K59" s="384"/>
      <c r="L59" s="384"/>
      <c r="M59" s="384"/>
      <c r="N59" s="384"/>
      <c r="O59" s="384"/>
      <c r="P59" s="384"/>
      <c r="Q59" s="384"/>
      <c r="R59" s="384"/>
      <c r="S59" s="384"/>
      <c r="T59" s="384"/>
      <c r="U59" s="961"/>
      <c r="V59" s="384"/>
      <c r="W59" s="387"/>
      <c r="X59" s="22"/>
    </row>
    <row r="60" spans="1:24" s="1" customFormat="1" ht="12.75" customHeight="1">
      <c r="A60" s="268"/>
      <c r="B60" s="710" t="s">
        <v>536</v>
      </c>
      <c r="C60" s="527"/>
      <c r="D60" s="527"/>
      <c r="E60" s="399"/>
      <c r="F60" s="399"/>
      <c r="G60" s="399"/>
      <c r="H60" s="399"/>
      <c r="I60" s="399"/>
      <c r="J60" s="399"/>
      <c r="K60" s="399"/>
      <c r="L60" s="399"/>
      <c r="M60" s="399"/>
      <c r="N60" s="399"/>
      <c r="O60" s="399"/>
      <c r="P60" s="399"/>
      <c r="Q60" s="399"/>
      <c r="R60" s="399"/>
      <c r="S60" s="399"/>
      <c r="T60" s="399"/>
      <c r="U60" s="962"/>
      <c r="V60" s="399"/>
      <c r="W60" s="391"/>
      <c r="X60" s="22"/>
    </row>
    <row r="61" spans="1:24" s="1" customFormat="1" ht="12.75" customHeight="1" thickBot="1">
      <c r="A61" s="268"/>
      <c r="B61" s="710" t="s">
        <v>538</v>
      </c>
      <c r="C61" s="527"/>
      <c r="D61" s="527"/>
      <c r="E61" s="399"/>
      <c r="F61" s="399"/>
      <c r="G61" s="399"/>
      <c r="H61" s="399"/>
      <c r="I61" s="399"/>
      <c r="J61" s="399"/>
      <c r="K61" s="711"/>
      <c r="L61" s="711"/>
      <c r="M61" s="711"/>
      <c r="N61" s="711"/>
      <c r="O61" s="711"/>
      <c r="P61" s="711"/>
      <c r="Q61" s="711"/>
      <c r="R61" s="399"/>
      <c r="S61" s="711"/>
      <c r="T61" s="711"/>
      <c r="U61" s="963"/>
      <c r="V61" s="711"/>
      <c r="W61" s="391"/>
      <c r="X61" s="22"/>
    </row>
    <row r="62" spans="1:24" s="1" customFormat="1" ht="12.75" customHeight="1" thickBot="1">
      <c r="A62" s="485"/>
      <c r="B62" s="393" t="s">
        <v>2571</v>
      </c>
      <c r="C62" s="578"/>
      <c r="D62" s="578"/>
      <c r="E62" s="2944"/>
      <c r="F62" s="2944"/>
      <c r="G62" s="2944"/>
      <c r="H62" s="2944"/>
      <c r="I62" s="2944"/>
      <c r="J62" s="2944"/>
      <c r="K62" s="1738"/>
      <c r="L62" s="1738"/>
      <c r="M62" s="1738"/>
      <c r="N62" s="1738"/>
      <c r="O62" s="1738"/>
      <c r="P62" s="1738"/>
      <c r="Q62" s="1738"/>
      <c r="R62" s="2944"/>
      <c r="S62" s="1738"/>
      <c r="T62" s="1738"/>
      <c r="U62" s="3500"/>
      <c r="V62" s="1738"/>
      <c r="W62" s="3195"/>
      <c r="X62" s="22"/>
    </row>
    <row r="63" spans="1:24" s="1" customFormat="1" ht="12.75" customHeight="1" thickBot="1">
      <c r="A63" s="485"/>
      <c r="B63" s="308"/>
      <c r="C63" s="393"/>
      <c r="D63" s="393"/>
      <c r="E63" s="3124"/>
      <c r="F63" s="3124"/>
      <c r="G63" s="3124"/>
      <c r="H63" s="3124"/>
      <c r="I63" s="3124"/>
      <c r="J63" s="3124"/>
      <c r="K63" s="3499"/>
      <c r="L63" s="3499"/>
      <c r="M63" s="3499"/>
      <c r="N63" s="3499"/>
      <c r="O63" s="3499"/>
      <c r="P63" s="3499"/>
      <c r="Q63" s="3499"/>
      <c r="R63" s="3124"/>
      <c r="S63" s="3499"/>
      <c r="T63" s="3499"/>
      <c r="U63" s="3499"/>
      <c r="V63" s="3499"/>
      <c r="W63" s="3195"/>
      <c r="X63" s="22"/>
    </row>
    <row r="64" spans="1:24" s="1" customFormat="1" ht="12.75" customHeight="1" thickBot="1">
      <c r="A64" s="485"/>
      <c r="B64" s="308" t="s">
        <v>2572</v>
      </c>
      <c r="C64" s="393"/>
      <c r="D64" s="393"/>
      <c r="E64" s="3124"/>
      <c r="F64" s="3124"/>
      <c r="G64" s="3124"/>
      <c r="H64" s="3124"/>
      <c r="I64" s="3124"/>
      <c r="J64" s="3124"/>
      <c r="K64" s="1739">
        <f t="shared" ref="K64:S64" si="3">K56+K62</f>
        <v>0</v>
      </c>
      <c r="L64" s="1739"/>
      <c r="M64" s="1739"/>
      <c r="N64" s="1739">
        <f t="shared" si="3"/>
        <v>0</v>
      </c>
      <c r="O64" s="1739">
        <f t="shared" si="3"/>
        <v>0</v>
      </c>
      <c r="P64" s="1739">
        <f t="shared" si="3"/>
        <v>0</v>
      </c>
      <c r="Q64" s="1739">
        <f t="shared" si="3"/>
        <v>0</v>
      </c>
      <c r="R64" s="3124"/>
      <c r="S64" s="1739">
        <f t="shared" si="3"/>
        <v>0</v>
      </c>
      <c r="T64" s="1739">
        <f>T56+T62</f>
        <v>0</v>
      </c>
      <c r="U64" s="3501">
        <f>U56+U62</f>
        <v>0</v>
      </c>
      <c r="V64" s="1739">
        <f>V56+V62</f>
        <v>0</v>
      </c>
      <c r="W64" s="3234"/>
      <c r="X64" s="22"/>
    </row>
    <row r="65" spans="1:24" s="1" customFormat="1" ht="12.75" customHeight="1">
      <c r="A65" s="485"/>
      <c r="B65" s="308"/>
      <c r="C65" s="393"/>
      <c r="D65" s="393"/>
      <c r="E65" s="3124"/>
      <c r="F65" s="3124"/>
      <c r="G65" s="3124"/>
      <c r="H65" s="3124"/>
      <c r="I65" s="3124"/>
      <c r="J65" s="3124"/>
      <c r="K65" s="2944"/>
      <c r="L65" s="2944"/>
      <c r="M65" s="2944"/>
      <c r="N65" s="2944"/>
      <c r="O65" s="2944"/>
      <c r="P65" s="2944"/>
      <c r="Q65" s="2944"/>
      <c r="R65" s="3124"/>
      <c r="S65" s="2944"/>
      <c r="T65" s="2944"/>
      <c r="U65" s="2944"/>
      <c r="V65" s="2944"/>
      <c r="W65" s="3195"/>
      <c r="X65" s="22"/>
    </row>
    <row r="66" spans="1:24" s="1" customFormat="1" ht="12.75" customHeight="1">
      <c r="A66" s="485" t="s">
        <v>2573</v>
      </c>
      <c r="B66" s="763" t="s">
        <v>2574</v>
      </c>
      <c r="C66" s="393"/>
      <c r="D66" s="393"/>
      <c r="E66" s="3124"/>
      <c r="F66" s="3124"/>
      <c r="G66" s="3124"/>
      <c r="H66" s="3124"/>
      <c r="I66" s="3124"/>
      <c r="J66" s="3124"/>
      <c r="K66" s="3124"/>
      <c r="L66" s="3124"/>
      <c r="M66" s="3124"/>
      <c r="N66" s="3124"/>
      <c r="O66" s="3124"/>
      <c r="P66" s="3124"/>
      <c r="Q66" s="3124"/>
      <c r="R66" s="3124"/>
      <c r="S66" s="3124"/>
      <c r="T66" s="3124"/>
      <c r="U66" s="3124"/>
      <c r="V66" s="3124"/>
      <c r="W66" s="3195"/>
      <c r="X66" s="22"/>
    </row>
    <row r="67" spans="1:24" s="1" customFormat="1" ht="12.75" customHeight="1">
      <c r="A67" s="268"/>
      <c r="B67" s="710" t="s">
        <v>534</v>
      </c>
      <c r="C67" s="526"/>
      <c r="D67" s="526"/>
      <c r="E67" s="384"/>
      <c r="F67" s="384"/>
      <c r="G67" s="384"/>
      <c r="H67" s="384"/>
      <c r="I67" s="384"/>
      <c r="J67" s="384"/>
      <c r="K67" s="384"/>
      <c r="L67" s="384"/>
      <c r="M67" s="384"/>
      <c r="N67" s="384"/>
      <c r="O67" s="384"/>
      <c r="P67" s="384"/>
      <c r="Q67" s="384"/>
      <c r="R67" s="384"/>
      <c r="S67" s="384"/>
      <c r="T67" s="384"/>
      <c r="U67" s="961"/>
      <c r="V67" s="384"/>
      <c r="W67" s="387"/>
      <c r="X67" s="22"/>
    </row>
    <row r="68" spans="1:24" s="1" customFormat="1" ht="12.75" customHeight="1">
      <c r="A68" s="268"/>
      <c r="B68" s="710" t="s">
        <v>536</v>
      </c>
      <c r="C68" s="527"/>
      <c r="D68" s="527"/>
      <c r="E68" s="399"/>
      <c r="F68" s="399"/>
      <c r="G68" s="399"/>
      <c r="H68" s="399"/>
      <c r="I68" s="399"/>
      <c r="J68" s="399"/>
      <c r="K68" s="399"/>
      <c r="L68" s="399"/>
      <c r="M68" s="399"/>
      <c r="N68" s="399"/>
      <c r="O68" s="399"/>
      <c r="P68" s="399"/>
      <c r="Q68" s="399"/>
      <c r="R68" s="399"/>
      <c r="S68" s="399"/>
      <c r="T68" s="399"/>
      <c r="U68" s="962"/>
      <c r="V68" s="399"/>
      <c r="W68" s="391"/>
      <c r="X68" s="22"/>
    </row>
    <row r="69" spans="1:24" s="1" customFormat="1" ht="12.75" customHeight="1" thickBot="1">
      <c r="A69" s="268"/>
      <c r="B69" s="710" t="s">
        <v>538</v>
      </c>
      <c r="C69" s="527"/>
      <c r="D69" s="527"/>
      <c r="E69" s="399"/>
      <c r="F69" s="399"/>
      <c r="G69" s="399"/>
      <c r="H69" s="399"/>
      <c r="I69" s="399"/>
      <c r="J69" s="399"/>
      <c r="K69" s="711"/>
      <c r="L69" s="711"/>
      <c r="M69" s="711"/>
      <c r="N69" s="711"/>
      <c r="O69" s="711"/>
      <c r="P69" s="711"/>
      <c r="Q69" s="711"/>
      <c r="R69" s="399"/>
      <c r="S69" s="711"/>
      <c r="T69" s="711"/>
      <c r="U69" s="963"/>
      <c r="V69" s="711"/>
      <c r="W69" s="391"/>
      <c r="X69" s="22"/>
    </row>
    <row r="70" spans="1:24" s="1" customFormat="1" ht="12.75" customHeight="1" thickBot="1">
      <c r="A70" s="485"/>
      <c r="B70" s="308" t="s">
        <v>2575</v>
      </c>
      <c r="C70" s="578"/>
      <c r="D70" s="578"/>
      <c r="E70" s="2944"/>
      <c r="F70" s="2944"/>
      <c r="G70" s="2944"/>
      <c r="H70" s="2944"/>
      <c r="I70" s="2944"/>
      <c r="J70" s="2944"/>
      <c r="K70" s="1735"/>
      <c r="L70" s="1735"/>
      <c r="M70" s="1735"/>
      <c r="N70" s="1735"/>
      <c r="O70" s="1735"/>
      <c r="P70" s="1735"/>
      <c r="Q70" s="1735"/>
      <c r="R70" s="2944"/>
      <c r="S70" s="1735"/>
      <c r="T70" s="1735"/>
      <c r="U70" s="3500"/>
      <c r="V70" s="1735"/>
      <c r="W70" s="3195"/>
      <c r="X70" s="22"/>
    </row>
    <row r="71" spans="1:24" s="1" customFormat="1" ht="12.75" customHeight="1">
      <c r="A71" s="268"/>
      <c r="B71" s="311"/>
      <c r="C71" s="346"/>
      <c r="D71" s="346"/>
      <c r="E71" s="276"/>
      <c r="F71" s="276"/>
      <c r="G71" s="276"/>
      <c r="H71" s="276"/>
      <c r="I71" s="276"/>
      <c r="J71" s="276"/>
      <c r="K71" s="276"/>
      <c r="L71" s="276"/>
      <c r="M71" s="276"/>
      <c r="N71" s="276"/>
      <c r="O71" s="276"/>
      <c r="P71" s="276"/>
      <c r="Q71" s="276"/>
      <c r="R71" s="276"/>
      <c r="S71" s="276"/>
      <c r="T71" s="276"/>
      <c r="U71" s="276"/>
      <c r="V71" s="276"/>
      <c r="W71" s="601"/>
      <c r="X71" s="22"/>
    </row>
    <row r="72" spans="1:24" s="1" customFormat="1" ht="12.75" customHeight="1">
      <c r="A72" s="485" t="s">
        <v>2625</v>
      </c>
      <c r="B72" s="308" t="s">
        <v>2627</v>
      </c>
      <c r="C72" s="393"/>
      <c r="D72" s="393"/>
      <c r="E72" s="3124"/>
      <c r="F72" s="3124"/>
      <c r="G72" s="3124"/>
      <c r="H72" s="3124"/>
      <c r="I72" s="3124"/>
      <c r="J72" s="3124"/>
      <c r="K72" s="3124"/>
      <c r="L72" s="3124"/>
      <c r="M72" s="3124"/>
      <c r="N72" s="3124"/>
      <c r="O72" s="3124"/>
      <c r="P72" s="3124"/>
      <c r="Q72" s="3124"/>
      <c r="R72" s="3124"/>
      <c r="S72" s="3124"/>
      <c r="T72" s="3124"/>
      <c r="U72" s="3124"/>
      <c r="V72" s="3124"/>
      <c r="W72" s="3195"/>
      <c r="X72" s="22"/>
    </row>
    <row r="73" spans="1:24" s="1" customFormat="1" ht="12.75" customHeight="1">
      <c r="A73" s="485"/>
      <c r="B73" s="308"/>
      <c r="C73" s="393"/>
      <c r="D73" s="393"/>
      <c r="E73" s="3124"/>
      <c r="F73" s="3124"/>
      <c r="G73" s="3124"/>
      <c r="H73" s="3124"/>
      <c r="I73" s="3124"/>
      <c r="J73" s="3124"/>
      <c r="K73" s="3124"/>
      <c r="L73" s="3124"/>
      <c r="M73" s="3124"/>
      <c r="N73" s="3124"/>
      <c r="O73" s="3124"/>
      <c r="P73" s="3124"/>
      <c r="Q73" s="3124"/>
      <c r="R73" s="3124"/>
      <c r="S73" s="3124"/>
      <c r="T73" s="3124"/>
      <c r="U73" s="3124"/>
      <c r="V73" s="3124"/>
      <c r="W73" s="3195"/>
      <c r="X73" s="22"/>
    </row>
    <row r="74" spans="1:24" s="1" customFormat="1" ht="12.75" customHeight="1">
      <c r="A74" s="485" t="s">
        <v>2521</v>
      </c>
      <c r="B74" s="308" t="s">
        <v>2565</v>
      </c>
      <c r="C74" s="393"/>
      <c r="D74" s="393"/>
      <c r="E74" s="3124"/>
      <c r="F74" s="3124"/>
      <c r="G74" s="3124"/>
      <c r="H74" s="3124"/>
      <c r="I74" s="3124"/>
      <c r="J74" s="3124"/>
      <c r="K74" s="3124"/>
      <c r="L74" s="3124"/>
      <c r="M74" s="3124"/>
      <c r="N74" s="3124"/>
      <c r="O74" s="3124"/>
      <c r="P74" s="3124"/>
      <c r="Q74" s="3124"/>
      <c r="R74" s="3124"/>
      <c r="S74" s="3124"/>
      <c r="T74" s="3124"/>
      <c r="U74" s="3124"/>
      <c r="V74" s="3124"/>
      <c r="W74" s="3195"/>
      <c r="X74" s="22"/>
    </row>
    <row r="75" spans="1:24" s="1" customFormat="1" ht="12.75" customHeight="1">
      <c r="A75" s="268"/>
      <c r="B75" s="709" t="s">
        <v>534</v>
      </c>
      <c r="C75" s="526"/>
      <c r="D75" s="526"/>
      <c r="E75" s="384"/>
      <c r="F75" s="384"/>
      <c r="G75" s="384"/>
      <c r="H75" s="384"/>
      <c r="I75" s="384"/>
      <c r="J75" s="384"/>
      <c r="K75" s="384"/>
      <c r="L75" s="384"/>
      <c r="M75" s="384"/>
      <c r="N75" s="384"/>
      <c r="O75" s="384"/>
      <c r="P75" s="384"/>
      <c r="Q75" s="384"/>
      <c r="R75" s="384"/>
      <c r="S75" s="384"/>
      <c r="T75" s="384"/>
      <c r="U75" s="384"/>
      <c r="V75" s="384"/>
      <c r="W75" s="387"/>
      <c r="X75" s="22"/>
    </row>
    <row r="76" spans="1:24" s="1" customFormat="1" ht="12.75" customHeight="1">
      <c r="A76" s="268"/>
      <c r="B76" s="709" t="s">
        <v>536</v>
      </c>
      <c r="C76" s="527"/>
      <c r="D76" s="527"/>
      <c r="E76" s="399"/>
      <c r="F76" s="399"/>
      <c r="G76" s="399"/>
      <c r="H76" s="399"/>
      <c r="I76" s="399"/>
      <c r="J76" s="399"/>
      <c r="K76" s="399"/>
      <c r="L76" s="399"/>
      <c r="M76" s="399"/>
      <c r="N76" s="399"/>
      <c r="O76" s="399"/>
      <c r="P76" s="399"/>
      <c r="Q76" s="399"/>
      <c r="R76" s="399"/>
      <c r="S76" s="399"/>
      <c r="T76" s="399"/>
      <c r="U76" s="399"/>
      <c r="V76" s="399"/>
      <c r="W76" s="391"/>
      <c r="X76" s="22"/>
    </row>
    <row r="77" spans="1:24" s="1" customFormat="1" ht="12.75" customHeight="1" thickBot="1">
      <c r="A77" s="268"/>
      <c r="B77" s="709" t="s">
        <v>538</v>
      </c>
      <c r="C77" s="527"/>
      <c r="D77" s="527"/>
      <c r="E77" s="399"/>
      <c r="F77" s="399"/>
      <c r="G77" s="399"/>
      <c r="H77" s="399"/>
      <c r="I77" s="399"/>
      <c r="J77" s="399"/>
      <c r="K77" s="711"/>
      <c r="L77" s="711"/>
      <c r="M77" s="711"/>
      <c r="N77" s="711"/>
      <c r="O77" s="711"/>
      <c r="P77" s="711"/>
      <c r="Q77" s="711"/>
      <c r="R77" s="399"/>
      <c r="S77" s="711"/>
      <c r="T77" s="711"/>
      <c r="U77" s="711"/>
      <c r="V77" s="711"/>
      <c r="W77" s="391"/>
      <c r="X77" s="22"/>
    </row>
    <row r="78" spans="1:24" s="1" customFormat="1" ht="12.75" customHeight="1" thickBot="1">
      <c r="A78" s="485"/>
      <c r="B78" s="308" t="s">
        <v>2566</v>
      </c>
      <c r="C78" s="578"/>
      <c r="D78" s="578"/>
      <c r="E78" s="2944"/>
      <c r="F78" s="2944"/>
      <c r="G78" s="2944"/>
      <c r="H78" s="2944"/>
      <c r="I78" s="2944"/>
      <c r="J78" s="2944"/>
      <c r="K78" s="1735"/>
      <c r="L78" s="1735"/>
      <c r="M78" s="1735"/>
      <c r="N78" s="1735"/>
      <c r="O78" s="1735"/>
      <c r="P78" s="1735"/>
      <c r="Q78" s="1735"/>
      <c r="R78" s="2944"/>
      <c r="S78" s="1735"/>
      <c r="T78" s="1735"/>
      <c r="U78" s="1735"/>
      <c r="V78" s="1735"/>
      <c r="W78" s="2948"/>
      <c r="X78" s="22"/>
    </row>
    <row r="79" spans="1:24" s="1" customFormat="1" ht="12.75" customHeight="1">
      <c r="A79" s="485"/>
      <c r="B79" s="308"/>
      <c r="C79" s="393"/>
      <c r="D79" s="393"/>
      <c r="E79" s="3124"/>
      <c r="F79" s="3124"/>
      <c r="G79" s="3124"/>
      <c r="H79" s="3124"/>
      <c r="I79" s="3124"/>
      <c r="J79" s="3124"/>
      <c r="K79" s="2944"/>
      <c r="L79" s="2944"/>
      <c r="M79" s="2944"/>
      <c r="N79" s="2944"/>
      <c r="O79" s="2944"/>
      <c r="P79" s="2944"/>
      <c r="Q79" s="2944"/>
      <c r="R79" s="3124"/>
      <c r="S79" s="2944"/>
      <c r="T79" s="2944"/>
      <c r="U79" s="2944"/>
      <c r="V79" s="2944"/>
      <c r="W79" s="3195"/>
      <c r="X79" s="22"/>
    </row>
    <row r="80" spans="1:24" s="1" customFormat="1" ht="12.75" customHeight="1">
      <c r="A80" s="485" t="s">
        <v>1429</v>
      </c>
      <c r="B80" s="308" t="s">
        <v>2567</v>
      </c>
      <c r="C80" s="393"/>
      <c r="D80" s="393"/>
      <c r="E80" s="3124"/>
      <c r="F80" s="3124"/>
      <c r="G80" s="3124"/>
      <c r="H80" s="3124"/>
      <c r="I80" s="3124"/>
      <c r="J80" s="3124"/>
      <c r="K80" s="3124"/>
      <c r="L80" s="3124"/>
      <c r="M80" s="3124"/>
      <c r="N80" s="3124"/>
      <c r="O80" s="3124"/>
      <c r="P80" s="3124"/>
      <c r="Q80" s="3124"/>
      <c r="R80" s="3124"/>
      <c r="S80" s="3124"/>
      <c r="T80" s="3124"/>
      <c r="U80" s="3124"/>
      <c r="V80" s="3124"/>
      <c r="W80" s="3195"/>
      <c r="X80" s="22"/>
    </row>
    <row r="81" spans="1:24" s="1" customFormat="1" ht="12.75" customHeight="1">
      <c r="A81" s="485"/>
      <c r="B81" s="308"/>
      <c r="C81" s="393"/>
      <c r="D81" s="393"/>
      <c r="E81" s="3124"/>
      <c r="F81" s="3124"/>
      <c r="G81" s="3124"/>
      <c r="H81" s="3124"/>
      <c r="I81" s="3124"/>
      <c r="J81" s="3124"/>
      <c r="K81" s="3124"/>
      <c r="L81" s="3124"/>
      <c r="M81" s="3124"/>
      <c r="N81" s="3124"/>
      <c r="O81" s="3124"/>
      <c r="P81" s="3124"/>
      <c r="Q81" s="3124"/>
      <c r="R81" s="3124"/>
      <c r="S81" s="3124"/>
      <c r="T81" s="3124"/>
      <c r="U81" s="3124"/>
      <c r="V81" s="3124"/>
      <c r="W81" s="3195"/>
      <c r="X81" s="22"/>
    </row>
    <row r="82" spans="1:24" s="1" customFormat="1" ht="12.75" customHeight="1">
      <c r="A82" s="485"/>
      <c r="B82" s="308" t="s">
        <v>2568</v>
      </c>
      <c r="C82" s="393"/>
      <c r="D82" s="393"/>
      <c r="E82" s="3124"/>
      <c r="F82" s="3124"/>
      <c r="G82" s="3124"/>
      <c r="H82" s="3124"/>
      <c r="I82" s="3124"/>
      <c r="J82" s="3124"/>
      <c r="K82" s="3124"/>
      <c r="L82" s="3124"/>
      <c r="M82" s="3124"/>
      <c r="N82" s="3124"/>
      <c r="O82" s="3124"/>
      <c r="P82" s="3124"/>
      <c r="Q82" s="3124"/>
      <c r="R82" s="3124"/>
      <c r="S82" s="3124"/>
      <c r="T82" s="3124"/>
      <c r="U82" s="3124"/>
      <c r="V82" s="3124"/>
      <c r="W82" s="3195"/>
      <c r="X82" s="22"/>
    </row>
    <row r="83" spans="1:24" s="1" customFormat="1" ht="12.75" customHeight="1">
      <c r="A83" s="268"/>
      <c r="B83" s="710" t="s">
        <v>534</v>
      </c>
      <c r="C83" s="526"/>
      <c r="D83" s="526"/>
      <c r="E83" s="384"/>
      <c r="F83" s="384"/>
      <c r="G83" s="384"/>
      <c r="H83" s="384"/>
      <c r="I83" s="384"/>
      <c r="J83" s="384"/>
      <c r="K83" s="384"/>
      <c r="L83" s="384"/>
      <c r="M83" s="384"/>
      <c r="N83" s="384"/>
      <c r="O83" s="384"/>
      <c r="P83" s="384"/>
      <c r="Q83" s="384"/>
      <c r="R83" s="384"/>
      <c r="S83" s="384"/>
      <c r="T83" s="384"/>
      <c r="U83" s="384"/>
      <c r="V83" s="384"/>
      <c r="W83" s="387"/>
      <c r="X83" s="22"/>
    </row>
    <row r="84" spans="1:24" s="1" customFormat="1" ht="12.75" customHeight="1">
      <c r="A84" s="268"/>
      <c r="B84" s="710" t="s">
        <v>536</v>
      </c>
      <c r="C84" s="527"/>
      <c r="D84" s="527"/>
      <c r="E84" s="399"/>
      <c r="F84" s="399"/>
      <c r="G84" s="399"/>
      <c r="H84" s="399"/>
      <c r="I84" s="399"/>
      <c r="J84" s="399"/>
      <c r="K84" s="399"/>
      <c r="L84" s="399"/>
      <c r="M84" s="399"/>
      <c r="N84" s="399"/>
      <c r="O84" s="399"/>
      <c r="P84" s="399"/>
      <c r="Q84" s="399"/>
      <c r="R84" s="399"/>
      <c r="S84" s="399"/>
      <c r="T84" s="399"/>
      <c r="U84" s="399"/>
      <c r="V84" s="399"/>
      <c r="W84" s="391"/>
      <c r="X84" s="22"/>
    </row>
    <row r="85" spans="1:24" s="1" customFormat="1" ht="12.75" customHeight="1" thickBot="1">
      <c r="A85" s="268"/>
      <c r="B85" s="710" t="s">
        <v>538</v>
      </c>
      <c r="C85" s="527"/>
      <c r="D85" s="527"/>
      <c r="E85" s="399"/>
      <c r="F85" s="399"/>
      <c r="G85" s="399"/>
      <c r="H85" s="399"/>
      <c r="I85" s="399"/>
      <c r="J85" s="399"/>
      <c r="K85" s="711"/>
      <c r="L85" s="711"/>
      <c r="M85" s="711"/>
      <c r="N85" s="711"/>
      <c r="O85" s="711"/>
      <c r="P85" s="711"/>
      <c r="Q85" s="711"/>
      <c r="R85" s="399"/>
      <c r="S85" s="711"/>
      <c r="T85" s="711"/>
      <c r="U85" s="711"/>
      <c r="V85" s="711"/>
      <c r="W85" s="391"/>
      <c r="X85" s="22"/>
    </row>
    <row r="86" spans="1:24" s="1" customFormat="1" ht="12.75" customHeight="1">
      <c r="A86" s="485"/>
      <c r="B86" s="393" t="s">
        <v>2569</v>
      </c>
      <c r="C86" s="578"/>
      <c r="D86" s="578"/>
      <c r="E86" s="2944"/>
      <c r="F86" s="2944"/>
      <c r="G86" s="2944"/>
      <c r="H86" s="2944"/>
      <c r="I86" s="2944"/>
      <c r="J86" s="2944"/>
      <c r="K86" s="1738"/>
      <c r="L86" s="1738"/>
      <c r="M86" s="1738"/>
      <c r="N86" s="1738"/>
      <c r="O86" s="1738"/>
      <c r="P86" s="1738"/>
      <c r="Q86" s="1738"/>
      <c r="R86" s="2944"/>
      <c r="S86" s="1738"/>
      <c r="T86" s="1738"/>
      <c r="U86" s="1738"/>
      <c r="V86" s="1738"/>
      <c r="W86" s="3195"/>
      <c r="X86" s="22"/>
    </row>
    <row r="87" spans="1:24" s="1" customFormat="1" ht="12.75" customHeight="1">
      <c r="A87" s="485"/>
      <c r="B87" s="308"/>
      <c r="C87" s="393"/>
      <c r="D87" s="393"/>
      <c r="E87" s="3124"/>
      <c r="F87" s="3124"/>
      <c r="G87" s="3124"/>
      <c r="H87" s="3124"/>
      <c r="I87" s="3124"/>
      <c r="J87" s="3124"/>
      <c r="K87" s="3124"/>
      <c r="L87" s="3124"/>
      <c r="M87" s="3124"/>
      <c r="N87" s="3124"/>
      <c r="O87" s="3124"/>
      <c r="P87" s="3124"/>
      <c r="Q87" s="3124"/>
      <c r="R87" s="3124"/>
      <c r="S87" s="3124"/>
      <c r="T87" s="3124"/>
      <c r="U87" s="3124"/>
      <c r="V87" s="3124"/>
      <c r="W87" s="3195"/>
      <c r="X87" s="22"/>
    </row>
    <row r="88" spans="1:24" s="1" customFormat="1" ht="12.75" customHeight="1">
      <c r="A88" s="485"/>
      <c r="B88" s="308" t="s">
        <v>2570</v>
      </c>
      <c r="C88" s="393"/>
      <c r="D88" s="393"/>
      <c r="E88" s="3124"/>
      <c r="F88" s="3124"/>
      <c r="G88" s="3124"/>
      <c r="H88" s="3124"/>
      <c r="I88" s="3124"/>
      <c r="J88" s="3124"/>
      <c r="K88" s="3124"/>
      <c r="L88" s="3124"/>
      <c r="M88" s="3124"/>
      <c r="N88" s="3124"/>
      <c r="O88" s="3124"/>
      <c r="P88" s="3124"/>
      <c r="Q88" s="3124"/>
      <c r="R88" s="3124"/>
      <c r="S88" s="3124"/>
      <c r="T88" s="3124"/>
      <c r="U88" s="3124"/>
      <c r="V88" s="3124"/>
      <c r="W88" s="3195"/>
      <c r="X88" s="22"/>
    </row>
    <row r="89" spans="1:24" s="1" customFormat="1" ht="12.75" customHeight="1">
      <c r="A89" s="268"/>
      <c r="B89" s="710" t="s">
        <v>534</v>
      </c>
      <c r="C89" s="526"/>
      <c r="D89" s="526"/>
      <c r="E89" s="384"/>
      <c r="F89" s="384"/>
      <c r="G89" s="384"/>
      <c r="H89" s="384"/>
      <c r="I89" s="384"/>
      <c r="J89" s="384"/>
      <c r="K89" s="384"/>
      <c r="L89" s="384"/>
      <c r="M89" s="384"/>
      <c r="N89" s="384"/>
      <c r="O89" s="384"/>
      <c r="P89" s="384"/>
      <c r="Q89" s="384"/>
      <c r="R89" s="384"/>
      <c r="S89" s="384"/>
      <c r="T89" s="384"/>
      <c r="U89" s="384"/>
      <c r="V89" s="384"/>
      <c r="W89" s="387"/>
      <c r="X89" s="22"/>
    </row>
    <row r="90" spans="1:24" s="1" customFormat="1" ht="12.75" customHeight="1">
      <c r="A90" s="268"/>
      <c r="B90" s="710" t="s">
        <v>536</v>
      </c>
      <c r="C90" s="527"/>
      <c r="D90" s="527"/>
      <c r="E90" s="399"/>
      <c r="F90" s="399"/>
      <c r="G90" s="399"/>
      <c r="H90" s="399"/>
      <c r="I90" s="399"/>
      <c r="J90" s="399"/>
      <c r="K90" s="399"/>
      <c r="L90" s="399"/>
      <c r="M90" s="399"/>
      <c r="N90" s="399"/>
      <c r="O90" s="399"/>
      <c r="P90" s="399"/>
      <c r="Q90" s="399"/>
      <c r="R90" s="399"/>
      <c r="S90" s="399"/>
      <c r="T90" s="399"/>
      <c r="U90" s="399"/>
      <c r="V90" s="399"/>
      <c r="W90" s="391"/>
      <c r="X90" s="22"/>
    </row>
    <row r="91" spans="1:24" s="1" customFormat="1" ht="12.75" customHeight="1" thickBot="1">
      <c r="A91" s="268"/>
      <c r="B91" s="710" t="s">
        <v>538</v>
      </c>
      <c r="C91" s="527"/>
      <c r="D91" s="527"/>
      <c r="E91" s="399"/>
      <c r="F91" s="399"/>
      <c r="G91" s="399"/>
      <c r="H91" s="399"/>
      <c r="I91" s="399"/>
      <c r="J91" s="399"/>
      <c r="K91" s="711"/>
      <c r="L91" s="711"/>
      <c r="M91" s="711"/>
      <c r="N91" s="711"/>
      <c r="O91" s="711"/>
      <c r="P91" s="711"/>
      <c r="Q91" s="711"/>
      <c r="R91" s="399"/>
      <c r="S91" s="711"/>
      <c r="T91" s="711"/>
      <c r="U91" s="711"/>
      <c r="V91" s="711"/>
      <c r="W91" s="391"/>
      <c r="X91" s="22"/>
    </row>
    <row r="92" spans="1:24" s="1" customFormat="1" ht="12.75" customHeight="1">
      <c r="A92" s="485"/>
      <c r="B92" s="393" t="s">
        <v>2571</v>
      </c>
      <c r="C92" s="578"/>
      <c r="D92" s="578"/>
      <c r="E92" s="2944"/>
      <c r="F92" s="2944"/>
      <c r="G92" s="2944"/>
      <c r="H92" s="2944"/>
      <c r="I92" s="2944"/>
      <c r="J92" s="2944"/>
      <c r="K92" s="1738"/>
      <c r="L92" s="1738"/>
      <c r="M92" s="1738"/>
      <c r="N92" s="1738"/>
      <c r="O92" s="1738"/>
      <c r="P92" s="1738"/>
      <c r="Q92" s="1738"/>
      <c r="R92" s="2944"/>
      <c r="S92" s="1738"/>
      <c r="T92" s="1738"/>
      <c r="U92" s="1738"/>
      <c r="V92" s="1738"/>
      <c r="W92" s="3195"/>
      <c r="X92" s="22"/>
    </row>
    <row r="93" spans="1:24" s="1" customFormat="1" ht="12.75" customHeight="1" thickBot="1">
      <c r="A93" s="485"/>
      <c r="B93" s="308"/>
      <c r="C93" s="393"/>
      <c r="D93" s="393"/>
      <c r="E93" s="3124"/>
      <c r="F93" s="3124"/>
      <c r="G93" s="3124"/>
      <c r="H93" s="3124"/>
      <c r="I93" s="3124"/>
      <c r="J93" s="3124"/>
      <c r="K93" s="3499"/>
      <c r="L93" s="3499"/>
      <c r="M93" s="3499"/>
      <c r="N93" s="3499"/>
      <c r="O93" s="3499"/>
      <c r="P93" s="3499"/>
      <c r="Q93" s="3499"/>
      <c r="R93" s="3124"/>
      <c r="S93" s="3499"/>
      <c r="T93" s="3499"/>
      <c r="U93" s="3499"/>
      <c r="V93" s="3499"/>
      <c r="W93" s="3195"/>
      <c r="X93" s="22"/>
    </row>
    <row r="94" spans="1:24" s="1" customFormat="1" ht="12.75" customHeight="1" thickBot="1">
      <c r="A94" s="485"/>
      <c r="B94" s="308" t="s">
        <v>2572</v>
      </c>
      <c r="C94" s="393"/>
      <c r="D94" s="393"/>
      <c r="E94" s="3124"/>
      <c r="F94" s="3124"/>
      <c r="G94" s="3124"/>
      <c r="H94" s="3124"/>
      <c r="I94" s="3124"/>
      <c r="J94" s="3124"/>
      <c r="K94" s="1739">
        <f t="shared" ref="K94:S94" si="4">K86+K92</f>
        <v>0</v>
      </c>
      <c r="L94" s="1739"/>
      <c r="M94" s="1739"/>
      <c r="N94" s="1739">
        <f t="shared" si="4"/>
        <v>0</v>
      </c>
      <c r="O94" s="1739">
        <f t="shared" si="4"/>
        <v>0</v>
      </c>
      <c r="P94" s="1739">
        <f t="shared" si="4"/>
        <v>0</v>
      </c>
      <c r="Q94" s="1739">
        <f t="shared" si="4"/>
        <v>0</v>
      </c>
      <c r="R94" s="3124"/>
      <c r="S94" s="1739">
        <f t="shared" si="4"/>
        <v>0</v>
      </c>
      <c r="T94" s="1739">
        <f>T86+T92</f>
        <v>0</v>
      </c>
      <c r="U94" s="1739">
        <f>U86+U92</f>
        <v>0</v>
      </c>
      <c r="V94" s="1739">
        <f>V86+V92</f>
        <v>0</v>
      </c>
      <c r="W94" s="3234"/>
      <c r="X94" s="22"/>
    </row>
    <row r="95" spans="1:24" s="1" customFormat="1" ht="12.75" customHeight="1">
      <c r="A95" s="485"/>
      <c r="B95" s="308"/>
      <c r="C95" s="393"/>
      <c r="D95" s="393"/>
      <c r="E95" s="3124"/>
      <c r="F95" s="3124"/>
      <c r="G95" s="3124"/>
      <c r="H95" s="3124"/>
      <c r="I95" s="3124"/>
      <c r="J95" s="3124"/>
      <c r="K95" s="2944"/>
      <c r="L95" s="2944"/>
      <c r="M95" s="2944"/>
      <c r="N95" s="2944"/>
      <c r="O95" s="2944"/>
      <c r="P95" s="2944"/>
      <c r="Q95" s="2944"/>
      <c r="R95" s="3124"/>
      <c r="S95" s="2944"/>
      <c r="T95" s="2944"/>
      <c r="U95" s="2944"/>
      <c r="V95" s="2944"/>
      <c r="W95" s="3195"/>
      <c r="X95" s="22"/>
    </row>
    <row r="96" spans="1:24" s="1" customFormat="1" ht="12.75" customHeight="1">
      <c r="A96" s="485" t="s">
        <v>2573</v>
      </c>
      <c r="B96" s="763" t="s">
        <v>2574</v>
      </c>
      <c r="C96" s="393"/>
      <c r="D96" s="393"/>
      <c r="E96" s="3124"/>
      <c r="F96" s="3124"/>
      <c r="G96" s="3124"/>
      <c r="H96" s="3124"/>
      <c r="I96" s="3124"/>
      <c r="J96" s="3124"/>
      <c r="K96" s="3124"/>
      <c r="L96" s="3124"/>
      <c r="M96" s="3124"/>
      <c r="N96" s="3124"/>
      <c r="O96" s="3124"/>
      <c r="P96" s="3124"/>
      <c r="Q96" s="3124"/>
      <c r="R96" s="3124"/>
      <c r="S96" s="3124"/>
      <c r="T96" s="3124"/>
      <c r="U96" s="3124"/>
      <c r="V96" s="3124"/>
      <c r="W96" s="3195"/>
      <c r="X96" s="22"/>
    </row>
    <row r="97" spans="1:24" s="1" customFormat="1" ht="12.75" customHeight="1">
      <c r="A97" s="268"/>
      <c r="B97" s="710" t="s">
        <v>534</v>
      </c>
      <c r="C97" s="526"/>
      <c r="D97" s="526"/>
      <c r="E97" s="384"/>
      <c r="F97" s="384"/>
      <c r="G97" s="384"/>
      <c r="H97" s="384"/>
      <c r="I97" s="384"/>
      <c r="J97" s="384"/>
      <c r="K97" s="384"/>
      <c r="L97" s="384"/>
      <c r="M97" s="384"/>
      <c r="N97" s="384"/>
      <c r="O97" s="384"/>
      <c r="P97" s="384"/>
      <c r="Q97" s="384"/>
      <c r="R97" s="384"/>
      <c r="S97" s="384"/>
      <c r="T97" s="384"/>
      <c r="U97" s="961"/>
      <c r="V97" s="384"/>
      <c r="W97" s="387"/>
      <c r="X97" s="22"/>
    </row>
    <row r="98" spans="1:24" s="1" customFormat="1" ht="12.75" customHeight="1">
      <c r="A98" s="268"/>
      <c r="B98" s="710" t="s">
        <v>536</v>
      </c>
      <c r="C98" s="527"/>
      <c r="D98" s="527"/>
      <c r="E98" s="399"/>
      <c r="F98" s="399"/>
      <c r="G98" s="399"/>
      <c r="H98" s="399"/>
      <c r="I98" s="399"/>
      <c r="J98" s="399"/>
      <c r="K98" s="399"/>
      <c r="L98" s="399"/>
      <c r="M98" s="399"/>
      <c r="N98" s="399"/>
      <c r="O98" s="399"/>
      <c r="P98" s="399"/>
      <c r="Q98" s="399"/>
      <c r="R98" s="399"/>
      <c r="S98" s="399"/>
      <c r="T98" s="399"/>
      <c r="U98" s="962"/>
      <c r="V98" s="399"/>
      <c r="W98" s="391"/>
      <c r="X98" s="22"/>
    </row>
    <row r="99" spans="1:24" s="1" customFormat="1" ht="12.75" customHeight="1" thickBot="1">
      <c r="A99" s="268"/>
      <c r="B99" s="710" t="s">
        <v>538</v>
      </c>
      <c r="C99" s="527"/>
      <c r="D99" s="527"/>
      <c r="E99" s="399"/>
      <c r="F99" s="399"/>
      <c r="G99" s="399"/>
      <c r="H99" s="399"/>
      <c r="I99" s="399"/>
      <c r="J99" s="399"/>
      <c r="K99" s="711"/>
      <c r="L99" s="711"/>
      <c r="M99" s="711"/>
      <c r="N99" s="711"/>
      <c r="O99" s="711"/>
      <c r="P99" s="711"/>
      <c r="Q99" s="711"/>
      <c r="R99" s="399"/>
      <c r="S99" s="711"/>
      <c r="T99" s="711"/>
      <c r="U99" s="963"/>
      <c r="V99" s="711"/>
      <c r="W99" s="391"/>
      <c r="X99" s="22"/>
    </row>
    <row r="100" spans="1:24" s="1" customFormat="1" ht="12.75" customHeight="1" thickBot="1">
      <c r="A100" s="485"/>
      <c r="B100" s="308" t="s">
        <v>2575</v>
      </c>
      <c r="C100" s="578"/>
      <c r="D100" s="578"/>
      <c r="E100" s="2944"/>
      <c r="F100" s="2944"/>
      <c r="G100" s="2944"/>
      <c r="H100" s="2944"/>
      <c r="I100" s="2944"/>
      <c r="J100" s="2944"/>
      <c r="K100" s="1735"/>
      <c r="L100" s="1735"/>
      <c r="M100" s="1735"/>
      <c r="N100" s="1735"/>
      <c r="O100" s="1735"/>
      <c r="P100" s="1735"/>
      <c r="Q100" s="1735"/>
      <c r="R100" s="2944"/>
      <c r="S100" s="1735"/>
      <c r="T100" s="1735"/>
      <c r="U100" s="3500"/>
      <c r="V100" s="1735"/>
      <c r="W100" s="3195"/>
      <c r="X100" s="22"/>
    </row>
    <row r="101" spans="1:24" s="1" customFormat="1" ht="12.75" customHeight="1" thickBot="1">
      <c r="A101" s="270"/>
      <c r="B101" s="341"/>
      <c r="C101" s="443"/>
      <c r="D101" s="443"/>
      <c r="E101" s="438"/>
      <c r="F101" s="438"/>
      <c r="G101" s="438"/>
      <c r="H101" s="438"/>
      <c r="I101" s="438"/>
      <c r="J101" s="438"/>
      <c r="K101" s="438"/>
      <c r="L101" s="438"/>
      <c r="M101" s="438"/>
      <c r="N101" s="438"/>
      <c r="O101" s="438"/>
      <c r="P101" s="438"/>
      <c r="Q101" s="438"/>
      <c r="R101" s="438"/>
      <c r="S101" s="438"/>
      <c r="T101" s="438"/>
      <c r="U101" s="438"/>
      <c r="V101" s="438"/>
      <c r="W101" s="504"/>
      <c r="X101" s="22"/>
    </row>
    <row r="102" spans="1:24" ht="12.75" customHeight="1" thickBot="1">
      <c r="A102" s="3502" t="s">
        <v>2628</v>
      </c>
      <c r="B102" s="3503"/>
      <c r="C102" s="3504"/>
      <c r="D102" s="3504"/>
      <c r="E102" s="3505"/>
      <c r="F102" s="3505"/>
      <c r="G102" s="1643"/>
      <c r="H102" s="1643"/>
      <c r="I102" s="1643"/>
      <c r="J102" s="1643"/>
      <c r="K102" s="3460"/>
      <c r="L102" s="3460"/>
      <c r="M102" s="3460"/>
      <c r="N102" s="3460"/>
      <c r="O102" s="3460"/>
      <c r="P102" s="3460"/>
      <c r="Q102" s="3460"/>
      <c r="R102" s="3505"/>
      <c r="S102" s="3460"/>
      <c r="T102" s="3460"/>
      <c r="U102" s="3460"/>
      <c r="V102" s="3460"/>
      <c r="W102" s="2953"/>
      <c r="X102" s="22"/>
    </row>
    <row r="103" spans="1:24" ht="12.75" customHeight="1">
      <c r="X103" s="22"/>
    </row>
    <row r="104" spans="1:24" ht="12.75" customHeight="1">
      <c r="A104" s="3" t="s">
        <v>1359</v>
      </c>
      <c r="X104" s="22"/>
    </row>
    <row r="105" spans="1:24" ht="12.75" customHeight="1">
      <c r="B105" s="1">
        <v>1</v>
      </c>
      <c r="C105" s="1" t="s">
        <v>2578</v>
      </c>
      <c r="D105" s="1"/>
    </row>
    <row r="106" spans="1:24" ht="12.75" customHeight="1">
      <c r="B106" s="1">
        <v>2</v>
      </c>
      <c r="C106" s="1" t="s">
        <v>2579</v>
      </c>
      <c r="X106" s="52"/>
    </row>
    <row r="107" spans="1:24" ht="12.75" customHeight="1">
      <c r="B107" s="3">
        <v>3</v>
      </c>
      <c r="C107" s="1" t="s">
        <v>2580</v>
      </c>
    </row>
  </sheetData>
  <mergeCells count="27">
    <mergeCell ref="A2:W2"/>
    <mergeCell ref="A3:W3"/>
    <mergeCell ref="A4:W4"/>
    <mergeCell ref="A7:C9"/>
    <mergeCell ref="T7:T9"/>
    <mergeCell ref="K7:K9"/>
    <mergeCell ref="H7:I7"/>
    <mergeCell ref="W7:W9"/>
    <mergeCell ref="Q7:Q9"/>
    <mergeCell ref="O7:O9"/>
    <mergeCell ref="P7:P9"/>
    <mergeCell ref="N7:N9"/>
    <mergeCell ref="J7:J9"/>
    <mergeCell ref="V7:V9"/>
    <mergeCell ref="U7:U9"/>
    <mergeCell ref="A10:C10"/>
    <mergeCell ref="R8:R9"/>
    <mergeCell ref="S8:S9"/>
    <mergeCell ref="F7:F9"/>
    <mergeCell ref="E7:E9"/>
    <mergeCell ref="G7:G9"/>
    <mergeCell ref="H8:H9"/>
    <mergeCell ref="I8:I9"/>
    <mergeCell ref="D7:D9"/>
    <mergeCell ref="R7:S7"/>
    <mergeCell ref="L7:L9"/>
    <mergeCell ref="M7:M9"/>
  </mergeCells>
  <hyperlinks>
    <hyperlink ref="Y1" location="Content!A1" display="Content" xr:uid="{8ED8C410-1949-43CE-9106-EA5D691F6B35}"/>
    <hyperlink ref="Y2" location="'P4 E2 - SFP - Asset'!A1" display="SFP-Asset" xr:uid="{4C0B7326-E730-48CE-A20B-CB3E464BF69A}"/>
    <hyperlink ref="Y3" location="'P5 E2 - SFP - Liab, NW '!A1" display="SFP-Liab and NW" xr:uid="{7DD43738-B602-4955-95E1-64180A432B86}"/>
    <hyperlink ref="Y4" location="'P6 E3 - SCI'!A1" display="SCI" xr:uid="{DF7D36AE-B6F4-4646-B1A3-9715B56695C4}"/>
  </hyperlinks>
  <printOptions horizontalCentered="1"/>
  <pageMargins left="0.2" right="0.2" top="1.25" bottom="0.75" header="0.3" footer="0.3"/>
  <pageSetup paperSize="5" scale="56" fitToHeight="0"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76">
    <tabColor rgb="FFFF99CC"/>
    <pageSetUpPr fitToPage="1"/>
  </sheetPr>
  <dimension ref="A1:CT34"/>
  <sheetViews>
    <sheetView showGridLines="0" topLeftCell="L1" zoomScale="90" zoomScaleNormal="90" zoomScaleSheetLayoutView="75" zoomScalePageLayoutView="50" workbookViewId="0">
      <selection activeCell="O1" sqref="O1"/>
    </sheetView>
  </sheetViews>
  <sheetFormatPr defaultColWidth="9.140625" defaultRowHeight="12.75"/>
  <cols>
    <col min="1" max="1" width="2.7109375" style="3" customWidth="1"/>
    <col min="2" max="2" width="3.140625" style="3" customWidth="1"/>
    <col min="3" max="3" width="39.28515625" style="3" customWidth="1"/>
    <col min="4" max="4" width="14.85546875" style="3" customWidth="1"/>
    <col min="5" max="5" width="14.7109375" style="3" customWidth="1"/>
    <col min="6" max="6" width="19.42578125" style="3" customWidth="1"/>
    <col min="7" max="7" width="19" style="3" customWidth="1"/>
    <col min="8" max="10" width="18.140625" style="3" customWidth="1"/>
    <col min="11" max="11" width="20" style="3" customWidth="1"/>
    <col min="12" max="12" width="21.5703125" style="3" customWidth="1"/>
    <col min="13" max="13" width="19.5703125" style="3" customWidth="1"/>
    <col min="14" max="14" width="6.42578125" style="3" customWidth="1"/>
    <col min="15" max="15" width="21.28515625" style="3" bestFit="1" customWidth="1"/>
    <col min="16" max="16384" width="9.140625" style="3"/>
  </cols>
  <sheetData>
    <row r="1" spans="1:98" s="63" customFormat="1" ht="15.2" customHeight="1" thickTop="1" thickBot="1">
      <c r="N1" s="143"/>
      <c r="O1" s="865" t="s">
        <v>263</v>
      </c>
    </row>
    <row r="2" spans="1:98" s="63" customFormat="1" ht="15.2" customHeight="1" thickTop="1" thickBot="1">
      <c r="A2" s="1961" t="s">
        <v>594</v>
      </c>
      <c r="B2" s="1961"/>
      <c r="C2" s="1961"/>
      <c r="D2" s="1961"/>
      <c r="E2" s="1961"/>
      <c r="F2" s="1961"/>
      <c r="G2" s="1961"/>
      <c r="H2" s="1961"/>
      <c r="I2" s="1961"/>
      <c r="J2" s="1961"/>
      <c r="K2" s="1961"/>
      <c r="L2" s="1961"/>
      <c r="M2" s="1961"/>
      <c r="N2" s="105"/>
      <c r="O2" s="865" t="s">
        <v>2040</v>
      </c>
    </row>
    <row r="3" spans="1:98" s="63" customFormat="1" ht="15.2" customHeight="1" thickTop="1" thickBot="1">
      <c r="A3" s="1961"/>
      <c r="B3" s="1961"/>
      <c r="C3" s="1961"/>
      <c r="D3" s="1961"/>
      <c r="E3" s="1961"/>
      <c r="F3" s="1961"/>
      <c r="G3" s="1961"/>
      <c r="H3" s="1961"/>
      <c r="I3" s="1961"/>
      <c r="J3" s="1961"/>
      <c r="K3" s="1961"/>
      <c r="L3" s="1961"/>
      <c r="M3" s="1961"/>
      <c r="O3" s="865" t="s">
        <v>2041</v>
      </c>
    </row>
    <row r="4" spans="1:98" s="63" customFormat="1" ht="15.2" customHeight="1" thickTop="1" thickBot="1">
      <c r="A4" s="1960" t="s">
        <v>2629</v>
      </c>
      <c r="B4" s="1960"/>
      <c r="C4" s="1960"/>
      <c r="D4" s="1960"/>
      <c r="E4" s="1960"/>
      <c r="F4" s="1960"/>
      <c r="G4" s="1960"/>
      <c r="H4" s="1960"/>
      <c r="I4" s="1960"/>
      <c r="J4" s="1960"/>
      <c r="K4" s="1960"/>
      <c r="L4" s="1960"/>
      <c r="M4" s="1960"/>
      <c r="O4" s="865" t="s">
        <v>2043</v>
      </c>
    </row>
    <row r="5" spans="1:98" s="63" customFormat="1" ht="14.1" customHeight="1" thickTop="1">
      <c r="A5" s="31"/>
      <c r="B5" s="31"/>
      <c r="C5" s="31"/>
      <c r="D5" s="31"/>
      <c r="E5" s="31"/>
      <c r="F5" s="31"/>
      <c r="G5" s="31"/>
      <c r="H5" s="31"/>
      <c r="I5" s="31"/>
      <c r="J5" s="31"/>
      <c r="K5" s="31"/>
      <c r="L5" s="31"/>
      <c r="M5" s="31"/>
      <c r="N5" s="31"/>
      <c r="O5" s="922"/>
    </row>
    <row r="6" spans="1:98" ht="14.1" customHeight="1" thickBot="1">
      <c r="A6" s="13"/>
      <c r="B6" s="13"/>
      <c r="C6" s="13"/>
      <c r="D6" s="1538"/>
      <c r="E6" s="1538"/>
      <c r="F6" s="13"/>
      <c r="G6" s="13"/>
      <c r="H6" s="13"/>
      <c r="I6" s="13"/>
      <c r="J6" s="13"/>
      <c r="K6" s="13"/>
      <c r="L6" s="13"/>
      <c r="M6" s="13"/>
      <c r="N6" s="13"/>
      <c r="O6" s="134"/>
    </row>
    <row r="7" spans="1:98" s="94" customFormat="1" ht="12.75" customHeight="1">
      <c r="A7" s="2862" t="s">
        <v>2630</v>
      </c>
      <c r="B7" s="2863"/>
      <c r="C7" s="2863"/>
      <c r="D7" s="2960" t="s">
        <v>2631</v>
      </c>
      <c r="E7" s="2960"/>
      <c r="F7" s="2864" t="s">
        <v>2632</v>
      </c>
      <c r="G7" s="2866" t="s">
        <v>2561</v>
      </c>
      <c r="H7" s="2866" t="s">
        <v>2633</v>
      </c>
      <c r="I7" s="2866" t="s">
        <v>2634</v>
      </c>
      <c r="J7" s="2866" t="s">
        <v>2240</v>
      </c>
      <c r="K7" s="2866" t="s">
        <v>2635</v>
      </c>
      <c r="L7" s="2866" t="s">
        <v>2636</v>
      </c>
      <c r="M7" s="2869" t="s">
        <v>2637</v>
      </c>
    </row>
    <row r="8" spans="1:98" s="94" customFormat="1" ht="12.75" customHeight="1">
      <c r="A8" s="2870"/>
      <c r="B8" s="1989"/>
      <c r="C8" s="1989"/>
      <c r="D8" s="2110"/>
      <c r="E8" s="2110"/>
      <c r="F8" s="1990"/>
      <c r="G8" s="1998"/>
      <c r="H8" s="1998"/>
      <c r="I8" s="1998"/>
      <c r="J8" s="1998"/>
      <c r="K8" s="1998"/>
      <c r="L8" s="1998"/>
      <c r="M8" s="2091"/>
    </row>
    <row r="9" spans="1:98" s="94" customFormat="1" ht="12.75" customHeight="1">
      <c r="A9" s="2872"/>
      <c r="B9" s="2873"/>
      <c r="C9" s="2874"/>
      <c r="D9" s="3506" t="s">
        <v>2330</v>
      </c>
      <c r="E9" s="992" t="s">
        <v>2638</v>
      </c>
      <c r="F9" s="2874"/>
      <c r="G9" s="2589"/>
      <c r="H9" s="2589"/>
      <c r="I9" s="2589"/>
      <c r="J9" s="2589"/>
      <c r="K9" s="2589"/>
      <c r="L9" s="2589"/>
      <c r="M9" s="2877"/>
    </row>
    <row r="10" spans="1:98" s="22" customFormat="1" ht="12.75" customHeight="1" thickBot="1">
      <c r="A10" s="3495" t="s">
        <v>1534</v>
      </c>
      <c r="B10" s="3496"/>
      <c r="C10" s="3507"/>
      <c r="D10" s="3508" t="s">
        <v>1535</v>
      </c>
      <c r="E10" s="150" t="s">
        <v>1682</v>
      </c>
      <c r="F10" s="3274" t="s">
        <v>1539</v>
      </c>
      <c r="G10" s="3274" t="s">
        <v>1540</v>
      </c>
      <c r="H10" s="3274" t="s">
        <v>1541</v>
      </c>
      <c r="I10" s="3274" t="s">
        <v>1542</v>
      </c>
      <c r="J10" s="3274" t="s">
        <v>1543</v>
      </c>
      <c r="K10" s="3274" t="s">
        <v>1544</v>
      </c>
      <c r="L10" s="3274" t="s">
        <v>1545</v>
      </c>
      <c r="M10" s="3275" t="s">
        <v>1546</v>
      </c>
    </row>
    <row r="11" spans="1:98" s="33" customFormat="1" ht="12.75" customHeight="1">
      <c r="A11" s="3100"/>
      <c r="B11" s="3459"/>
      <c r="C11" s="2994"/>
      <c r="D11" s="2995"/>
      <c r="E11" s="2995"/>
      <c r="F11" s="2995"/>
      <c r="G11" s="2995"/>
      <c r="H11" s="2995"/>
      <c r="I11" s="2995"/>
      <c r="J11" s="2995"/>
      <c r="K11" s="2995"/>
      <c r="L11" s="2995"/>
      <c r="M11" s="2996"/>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row>
    <row r="12" spans="1:98" s="1" customFormat="1" ht="12.75" customHeight="1">
      <c r="A12" s="485" t="s">
        <v>532</v>
      </c>
      <c r="B12" s="308" t="s">
        <v>2565</v>
      </c>
      <c r="C12" s="393"/>
      <c r="D12" s="3124"/>
      <c r="E12" s="3124"/>
      <c r="F12" s="2889"/>
      <c r="G12" s="2889"/>
      <c r="H12" s="2889"/>
      <c r="I12" s="2889"/>
      <c r="J12" s="2889"/>
      <c r="K12" s="2889"/>
      <c r="L12" s="2889"/>
      <c r="M12" s="2891"/>
    </row>
    <row r="13" spans="1:98" s="1" customFormat="1" ht="12.75" customHeight="1">
      <c r="A13" s="268"/>
      <c r="B13" s="709" t="s">
        <v>534</v>
      </c>
      <c r="C13" s="526"/>
      <c r="D13" s="384"/>
      <c r="E13" s="384"/>
      <c r="F13" s="384"/>
      <c r="G13" s="384"/>
      <c r="H13" s="384"/>
      <c r="I13" s="384"/>
      <c r="J13" s="384"/>
      <c r="K13" s="384"/>
      <c r="L13" s="384"/>
      <c r="M13" s="387"/>
    </row>
    <row r="14" spans="1:98" s="1" customFormat="1" ht="12.75" customHeight="1">
      <c r="A14" s="268"/>
      <c r="B14" s="709" t="s">
        <v>536</v>
      </c>
      <c r="C14" s="527"/>
      <c r="D14" s="399"/>
      <c r="E14" s="399"/>
      <c r="F14" s="399"/>
      <c r="G14" s="399"/>
      <c r="H14" s="399"/>
      <c r="I14" s="399"/>
      <c r="J14" s="399"/>
      <c r="K14" s="399"/>
      <c r="L14" s="399"/>
      <c r="M14" s="391"/>
    </row>
    <row r="15" spans="1:98" s="1" customFormat="1" ht="12.75" customHeight="1" thickBot="1">
      <c r="A15" s="268"/>
      <c r="B15" s="709" t="s">
        <v>538</v>
      </c>
      <c r="C15" s="527"/>
      <c r="D15" s="399"/>
      <c r="E15" s="399"/>
      <c r="F15" s="711"/>
      <c r="G15" s="711"/>
      <c r="H15" s="711"/>
      <c r="I15" s="711"/>
      <c r="J15" s="711"/>
      <c r="K15" s="711"/>
      <c r="L15" s="711"/>
      <c r="M15" s="764"/>
    </row>
    <row r="16" spans="1:98" s="1" customFormat="1" ht="12.75" customHeight="1">
      <c r="A16" s="485"/>
      <c r="B16" s="308" t="s">
        <v>2566</v>
      </c>
      <c r="C16" s="578"/>
      <c r="D16" s="2944"/>
      <c r="E16" s="2944"/>
      <c r="F16" s="3509"/>
      <c r="G16" s="3509"/>
      <c r="H16" s="3509"/>
      <c r="I16" s="3509"/>
      <c r="J16" s="3509"/>
      <c r="K16" s="3509"/>
      <c r="L16" s="3509"/>
      <c r="M16" s="3510"/>
    </row>
    <row r="17" spans="1:13" s="1" customFormat="1" ht="12.75" customHeight="1">
      <c r="A17" s="485"/>
      <c r="B17" s="308"/>
      <c r="C17" s="393"/>
      <c r="D17" s="3124"/>
      <c r="E17" s="3124"/>
      <c r="F17" s="2941"/>
      <c r="G17" s="2941"/>
      <c r="H17" s="2941"/>
      <c r="I17" s="2941"/>
      <c r="J17" s="2941"/>
      <c r="K17" s="2941"/>
      <c r="L17" s="2941"/>
      <c r="M17" s="2894"/>
    </row>
    <row r="18" spans="1:13" s="1" customFormat="1" ht="12.75" customHeight="1">
      <c r="A18" s="485" t="s">
        <v>597</v>
      </c>
      <c r="B18" s="308" t="s">
        <v>2639</v>
      </c>
      <c r="C18" s="393"/>
      <c r="D18" s="3124"/>
      <c r="E18" s="3124"/>
      <c r="F18" s="2889"/>
      <c r="G18" s="2889"/>
      <c r="H18" s="2889"/>
      <c r="I18" s="2889"/>
      <c r="J18" s="2889"/>
      <c r="K18" s="2889"/>
      <c r="L18" s="2889"/>
      <c r="M18" s="2891"/>
    </row>
    <row r="19" spans="1:13" s="1" customFormat="1" ht="12.75" customHeight="1">
      <c r="A19" s="268"/>
      <c r="B19" s="709" t="s">
        <v>534</v>
      </c>
      <c r="C19" s="526"/>
      <c r="D19" s="384"/>
      <c r="E19" s="384"/>
      <c r="F19" s="384"/>
      <c r="G19" s="384"/>
      <c r="H19" s="384"/>
      <c r="I19" s="384"/>
      <c r="J19" s="384"/>
      <c r="K19" s="384"/>
      <c r="L19" s="384"/>
      <c r="M19" s="387"/>
    </row>
    <row r="20" spans="1:13" s="1" customFormat="1" ht="12.75" customHeight="1">
      <c r="A20" s="268"/>
      <c r="B20" s="709" t="s">
        <v>536</v>
      </c>
      <c r="C20" s="527"/>
      <c r="D20" s="399"/>
      <c r="E20" s="399"/>
      <c r="F20" s="399"/>
      <c r="G20" s="399"/>
      <c r="H20" s="399"/>
      <c r="I20" s="399"/>
      <c r="J20" s="399"/>
      <c r="K20" s="399"/>
      <c r="L20" s="399"/>
      <c r="M20" s="391"/>
    </row>
    <row r="21" spans="1:13" s="1" customFormat="1" ht="12.75" customHeight="1" thickBot="1">
      <c r="A21" s="268"/>
      <c r="B21" s="709" t="s">
        <v>538</v>
      </c>
      <c r="C21" s="527"/>
      <c r="D21" s="399"/>
      <c r="E21" s="399"/>
      <c r="F21" s="711"/>
      <c r="G21" s="711"/>
      <c r="H21" s="711"/>
      <c r="I21" s="711"/>
      <c r="J21" s="711"/>
      <c r="K21" s="711"/>
      <c r="L21" s="711"/>
      <c r="M21" s="764"/>
    </row>
    <row r="22" spans="1:13" s="1" customFormat="1" ht="12.75" customHeight="1">
      <c r="A22" s="485"/>
      <c r="B22" s="308" t="s">
        <v>2640</v>
      </c>
      <c r="C22" s="578"/>
      <c r="D22" s="2944"/>
      <c r="E22" s="2944"/>
      <c r="F22" s="3509"/>
      <c r="G22" s="3509"/>
      <c r="H22" s="3509"/>
      <c r="I22" s="3509"/>
      <c r="J22" s="3509"/>
      <c r="K22" s="3509"/>
      <c r="L22" s="3509"/>
      <c r="M22" s="3510"/>
    </row>
    <row r="23" spans="1:13" s="1" customFormat="1" ht="12.75" customHeight="1">
      <c r="A23" s="485"/>
      <c r="B23" s="308"/>
      <c r="C23" s="393"/>
      <c r="D23" s="3124"/>
      <c r="E23" s="3124"/>
      <c r="F23" s="2889"/>
      <c r="G23" s="2889"/>
      <c r="H23" s="2889"/>
      <c r="I23" s="2889"/>
      <c r="J23" s="2889"/>
      <c r="K23" s="2889"/>
      <c r="L23" s="2889"/>
      <c r="M23" s="2891"/>
    </row>
    <row r="24" spans="1:13" s="1" customFormat="1" ht="12.75" customHeight="1">
      <c r="A24" s="485" t="s">
        <v>2127</v>
      </c>
      <c r="B24" s="763" t="s">
        <v>2641</v>
      </c>
      <c r="C24" s="393"/>
      <c r="D24" s="3124"/>
      <c r="E24" s="3124"/>
      <c r="F24" s="2889"/>
      <c r="G24" s="2889"/>
      <c r="H24" s="2889"/>
      <c r="I24" s="2889"/>
      <c r="J24" s="2889"/>
      <c r="K24" s="2889"/>
      <c r="L24" s="2889"/>
      <c r="M24" s="2891"/>
    </row>
    <row r="25" spans="1:13" s="1" customFormat="1" ht="12.75" customHeight="1">
      <c r="A25" s="268"/>
      <c r="B25" s="709" t="s">
        <v>534</v>
      </c>
      <c r="C25" s="526"/>
      <c r="D25" s="384"/>
      <c r="E25" s="384"/>
      <c r="F25" s="384"/>
      <c r="G25" s="384"/>
      <c r="H25" s="384"/>
      <c r="I25" s="384"/>
      <c r="J25" s="384"/>
      <c r="K25" s="384"/>
      <c r="L25" s="384"/>
      <c r="M25" s="387"/>
    </row>
    <row r="26" spans="1:13" s="1" customFormat="1" ht="12.75" customHeight="1">
      <c r="A26" s="268"/>
      <c r="B26" s="709" t="s">
        <v>536</v>
      </c>
      <c r="C26" s="527"/>
      <c r="D26" s="399"/>
      <c r="E26" s="399"/>
      <c r="F26" s="399"/>
      <c r="G26" s="399"/>
      <c r="H26" s="399"/>
      <c r="I26" s="399"/>
      <c r="J26" s="399"/>
      <c r="K26" s="399"/>
      <c r="L26" s="399"/>
      <c r="M26" s="391"/>
    </row>
    <row r="27" spans="1:13" s="1" customFormat="1" ht="12.75" customHeight="1" thickBot="1">
      <c r="A27" s="268"/>
      <c r="B27" s="709" t="s">
        <v>538</v>
      </c>
      <c r="C27" s="527"/>
      <c r="D27" s="399"/>
      <c r="E27" s="399"/>
      <c r="F27" s="711"/>
      <c r="G27" s="711"/>
      <c r="H27" s="711"/>
      <c r="I27" s="711"/>
      <c r="J27" s="711"/>
      <c r="K27" s="711"/>
      <c r="L27" s="711"/>
      <c r="M27" s="764"/>
    </row>
    <row r="28" spans="1:13" s="1" customFormat="1" ht="12.75" customHeight="1">
      <c r="A28" s="485"/>
      <c r="B28" s="308" t="s">
        <v>2642</v>
      </c>
      <c r="C28" s="578"/>
      <c r="D28" s="2944"/>
      <c r="E28" s="2944"/>
      <c r="F28" s="3509"/>
      <c r="G28" s="3509"/>
      <c r="H28" s="3509"/>
      <c r="I28" s="3509"/>
      <c r="J28" s="3509"/>
      <c r="K28" s="3509"/>
      <c r="L28" s="3509"/>
      <c r="M28" s="3510"/>
    </row>
    <row r="29" spans="1:13" s="1" customFormat="1" ht="12.75" customHeight="1">
      <c r="A29" s="268"/>
      <c r="B29" s="311"/>
      <c r="C29" s="361"/>
      <c r="D29" s="3124"/>
      <c r="E29" s="3124"/>
      <c r="F29" s="2889"/>
      <c r="G29" s="2889"/>
      <c r="H29" s="2889"/>
      <c r="I29" s="2889"/>
      <c r="J29" s="2889"/>
      <c r="K29" s="2889"/>
      <c r="L29" s="2889"/>
      <c r="M29" s="2891"/>
    </row>
    <row r="30" spans="1:13" s="1" customFormat="1" ht="12.75" customHeight="1" thickBot="1">
      <c r="A30" s="270"/>
      <c r="B30" s="341"/>
      <c r="C30" s="374"/>
      <c r="D30" s="1094"/>
      <c r="E30" s="1094"/>
      <c r="F30" s="1094"/>
      <c r="G30" s="1094"/>
      <c r="H30" s="1094"/>
      <c r="I30" s="1094"/>
      <c r="J30" s="1094"/>
      <c r="K30" s="1094"/>
      <c r="L30" s="1094"/>
      <c r="M30" s="1101"/>
    </row>
    <row r="31" spans="1:13" ht="12.75" customHeight="1" thickBot="1">
      <c r="A31" s="3502" t="s">
        <v>2643</v>
      </c>
      <c r="B31" s="3503"/>
      <c r="C31" s="3504"/>
      <c r="D31" s="3504"/>
      <c r="E31" s="3504"/>
      <c r="F31" s="3505"/>
      <c r="G31" s="1643"/>
      <c r="H31" s="1643"/>
      <c r="I31" s="1643"/>
      <c r="J31" s="3511"/>
      <c r="K31" s="1643"/>
      <c r="L31" s="1643"/>
      <c r="M31" s="3512"/>
    </row>
    <row r="32" spans="1:13" ht="12.75" customHeight="1"/>
    <row r="33" spans="1:14" ht="12.75" customHeight="1">
      <c r="A33" s="2101" t="s">
        <v>2084</v>
      </c>
      <c r="B33" s="2101"/>
      <c r="C33" s="2101"/>
    </row>
    <row r="34" spans="1:14" ht="12.75" customHeight="1">
      <c r="A34" s="168">
        <v>1</v>
      </c>
      <c r="B34" s="1301" t="s">
        <v>2226</v>
      </c>
      <c r="C34" s="1357"/>
      <c r="N34" s="52"/>
    </row>
  </sheetData>
  <mergeCells count="15">
    <mergeCell ref="A2:M2"/>
    <mergeCell ref="A3:M3"/>
    <mergeCell ref="A4:M4"/>
    <mergeCell ref="A7:C9"/>
    <mergeCell ref="F7:F9"/>
    <mergeCell ref="D7:E8"/>
    <mergeCell ref="G7:G9"/>
    <mergeCell ref="L7:L9"/>
    <mergeCell ref="M7:M9"/>
    <mergeCell ref="A33:C33"/>
    <mergeCell ref="A10:C10"/>
    <mergeCell ref="H7:H9"/>
    <mergeCell ref="K7:K9"/>
    <mergeCell ref="I7:I9"/>
    <mergeCell ref="J7:J9"/>
  </mergeCells>
  <hyperlinks>
    <hyperlink ref="O1" location="Content!A1" display="Content" xr:uid="{C65C881B-EEB8-4E3C-927A-5C25F558F910}"/>
    <hyperlink ref="O2" location="'P4 E2 - SFP - Asset'!A1" display="SFP-Asset" xr:uid="{7661FD48-F3C4-4894-A94A-DC5768640885}"/>
    <hyperlink ref="O3" location="'P5 E2 - SFP - Liab, NW '!A1" display="SFP-Liab and NW" xr:uid="{63522CDA-8BB8-4B3B-9936-1F007BFCDE43}"/>
    <hyperlink ref="O4" location="'P6 E3 - SCI'!A1" display="SCI" xr:uid="{534972D4-D954-4348-8B9E-38B6F8957909}"/>
  </hyperlinks>
  <printOptions horizontalCentered="1"/>
  <pageMargins left="0.2" right="0.2" top="1.25" bottom="0.75" header="0.3" footer="0.3"/>
  <pageSetup paperSize="5" scale="75" fitToHeight="0" orientation="landscape" r:id="rId1"/>
  <colBreaks count="1" manualBreakCount="1">
    <brk id="13" max="1048575" man="1"/>
  </col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77">
    <tabColor rgb="FFFF99CC"/>
    <pageSetUpPr fitToPage="1"/>
  </sheetPr>
  <dimension ref="A1:P23"/>
  <sheetViews>
    <sheetView showGridLines="0" zoomScale="90" zoomScaleNormal="90" zoomScaleSheetLayoutView="75" zoomScalePageLayoutView="50" workbookViewId="0">
      <pane xSplit="3" ySplit="10" topLeftCell="D11" activePane="bottomRight" state="frozen"/>
      <selection pane="bottomRight" activeCell="A5" sqref="A5"/>
      <selection pane="bottomLeft" activeCell="T29" sqref="T29"/>
      <selection pane="topRight" activeCell="T29" sqref="T29"/>
    </sheetView>
  </sheetViews>
  <sheetFormatPr defaultColWidth="10.7109375" defaultRowHeight="12.75" customHeight="1"/>
  <cols>
    <col min="1" max="1" width="2.85546875" style="3" customWidth="1"/>
    <col min="2" max="2" width="39.42578125" style="3" customWidth="1"/>
    <col min="3" max="4" width="15.140625" style="3" customWidth="1"/>
    <col min="5" max="6" width="11.5703125" style="3" customWidth="1"/>
    <col min="7" max="7" width="22" style="3" customWidth="1"/>
    <col min="8" max="8" width="16.5703125" style="3" customWidth="1"/>
    <col min="9" max="9" width="17" style="3" customWidth="1"/>
    <col min="10" max="10" width="17.7109375" style="3" customWidth="1"/>
    <col min="11" max="11" width="16.7109375" style="3" customWidth="1"/>
    <col min="12" max="12" width="17.140625" style="3" customWidth="1"/>
    <col min="13" max="13" width="17.28515625" style="3" customWidth="1"/>
    <col min="14" max="14" width="14.140625" style="3" customWidth="1"/>
    <col min="15" max="15" width="4.5703125" style="3" customWidth="1"/>
    <col min="16" max="16" width="21.5703125" style="3" bestFit="1" customWidth="1"/>
    <col min="17" max="252" width="9.140625" style="3" customWidth="1"/>
    <col min="253" max="16384" width="10.7109375" style="3"/>
  </cols>
  <sheetData>
    <row r="1" spans="1:16" s="63" customFormat="1" ht="15.2" customHeight="1" thickTop="1" thickBot="1">
      <c r="O1" s="143"/>
      <c r="P1" s="865" t="s">
        <v>263</v>
      </c>
    </row>
    <row r="2" spans="1:16" s="63" customFormat="1" ht="15.2" customHeight="1" thickTop="1" thickBot="1">
      <c r="A2" s="1961" t="s">
        <v>594</v>
      </c>
      <c r="B2" s="1961"/>
      <c r="C2" s="1961"/>
      <c r="D2" s="1961"/>
      <c r="E2" s="1961"/>
      <c r="F2" s="1961"/>
      <c r="G2" s="1961"/>
      <c r="H2" s="1961"/>
      <c r="I2" s="1961"/>
      <c r="J2" s="1961"/>
      <c r="K2" s="1961"/>
      <c r="L2" s="1961"/>
      <c r="M2" s="1961"/>
      <c r="N2" s="1961"/>
      <c r="O2" s="105"/>
      <c r="P2" s="865" t="s">
        <v>2040</v>
      </c>
    </row>
    <row r="3" spans="1:16" s="63" customFormat="1" ht="15.2" customHeight="1" thickTop="1" thickBot="1">
      <c r="A3" s="1961"/>
      <c r="B3" s="1961"/>
      <c r="C3" s="1961"/>
      <c r="D3" s="1961"/>
      <c r="E3" s="1961"/>
      <c r="F3" s="1961"/>
      <c r="G3" s="1961"/>
      <c r="H3" s="1961"/>
      <c r="I3" s="1961"/>
      <c r="J3" s="1961"/>
      <c r="K3" s="1961"/>
      <c r="L3" s="1961"/>
      <c r="M3" s="1961"/>
      <c r="N3" s="1961"/>
      <c r="P3" s="865" t="s">
        <v>2041</v>
      </c>
    </row>
    <row r="4" spans="1:16" s="63" customFormat="1" ht="15.2" customHeight="1" thickTop="1" thickBot="1">
      <c r="A4" s="1960" t="s">
        <v>2644</v>
      </c>
      <c r="B4" s="1960"/>
      <c r="C4" s="1960"/>
      <c r="D4" s="1960"/>
      <c r="E4" s="1960"/>
      <c r="F4" s="1960"/>
      <c r="G4" s="1960"/>
      <c r="H4" s="1960"/>
      <c r="I4" s="1960"/>
      <c r="J4" s="1960"/>
      <c r="K4" s="1960"/>
      <c r="L4" s="1960"/>
      <c r="M4" s="1960"/>
      <c r="N4" s="1960"/>
      <c r="P4" s="865" t="s">
        <v>2043</v>
      </c>
    </row>
    <row r="5" spans="1:16" s="63" customFormat="1" ht="15.2" customHeight="1" thickTop="1">
      <c r="A5" s="31"/>
      <c r="B5" s="31"/>
      <c r="C5" s="31"/>
      <c r="D5" s="31"/>
      <c r="E5" s="31"/>
      <c r="F5" s="31"/>
      <c r="G5" s="31"/>
      <c r="H5" s="31"/>
      <c r="I5" s="31"/>
      <c r="J5" s="31"/>
      <c r="K5" s="31"/>
      <c r="L5" s="31"/>
      <c r="M5" s="31"/>
      <c r="N5" s="31"/>
      <c r="O5" s="31"/>
      <c r="P5" s="922"/>
    </row>
    <row r="6" spans="1:16" ht="14.1" customHeight="1" thickBot="1">
      <c r="A6" s="13"/>
      <c r="B6" s="13"/>
      <c r="C6" s="13"/>
      <c r="D6" s="13"/>
      <c r="E6" s="13"/>
      <c r="F6" s="13"/>
      <c r="G6" s="13"/>
      <c r="H6" s="13"/>
      <c r="I6" s="13"/>
      <c r="J6" s="13"/>
      <c r="K6" s="13"/>
      <c r="L6" s="13"/>
      <c r="M6" s="13"/>
      <c r="N6" s="13"/>
      <c r="O6" s="13"/>
      <c r="P6" s="134"/>
    </row>
    <row r="7" spans="1:16" s="13" customFormat="1" ht="12.75" customHeight="1">
      <c r="A7" s="2862" t="s">
        <v>2645</v>
      </c>
      <c r="B7" s="2864"/>
      <c r="C7" s="2866" t="s">
        <v>2544</v>
      </c>
      <c r="D7" s="2866" t="s">
        <v>2281</v>
      </c>
      <c r="E7" s="3026" t="s">
        <v>1366</v>
      </c>
      <c r="F7" s="3026"/>
      <c r="G7" s="2866" t="s">
        <v>2616</v>
      </c>
      <c r="H7" s="2866" t="s">
        <v>2617</v>
      </c>
      <c r="I7" s="2865" t="s">
        <v>2618</v>
      </c>
      <c r="J7" s="2866" t="s">
        <v>2561</v>
      </c>
      <c r="K7" s="2866" t="s">
        <v>2619</v>
      </c>
      <c r="L7" s="2866" t="s">
        <v>2620</v>
      </c>
      <c r="M7" s="2866" t="s">
        <v>2328</v>
      </c>
      <c r="N7" s="2869" t="s">
        <v>2021</v>
      </c>
    </row>
    <row r="8" spans="1:16" s="13" customFormat="1" ht="12.75" customHeight="1">
      <c r="A8" s="2870"/>
      <c r="B8" s="1990"/>
      <c r="C8" s="1998"/>
      <c r="D8" s="1998"/>
      <c r="E8" s="3038" t="s">
        <v>2554</v>
      </c>
      <c r="F8" s="3038" t="s">
        <v>2097</v>
      </c>
      <c r="G8" s="1998"/>
      <c r="H8" s="1998"/>
      <c r="I8" s="2093"/>
      <c r="J8" s="1998"/>
      <c r="K8" s="1998"/>
      <c r="L8" s="1998"/>
      <c r="M8" s="1998"/>
      <c r="N8" s="2091"/>
    </row>
    <row r="9" spans="1:16" s="13" customFormat="1" ht="12.75" customHeight="1">
      <c r="A9" s="2872"/>
      <c r="B9" s="2874"/>
      <c r="C9" s="2589"/>
      <c r="D9" s="2589"/>
      <c r="E9" s="2589"/>
      <c r="F9" s="2589"/>
      <c r="G9" s="2589"/>
      <c r="H9" s="2589"/>
      <c r="I9" s="2875"/>
      <c r="J9" s="2589"/>
      <c r="K9" s="2589"/>
      <c r="L9" s="2589"/>
      <c r="M9" s="2589"/>
      <c r="N9" s="2877"/>
    </row>
    <row r="10" spans="1:16" s="22" customFormat="1" ht="12.75" customHeight="1" thickBot="1">
      <c r="A10" s="3495" t="s">
        <v>1534</v>
      </c>
      <c r="B10" s="3497"/>
      <c r="C10" s="3274" t="s">
        <v>1535</v>
      </c>
      <c r="D10" s="3117">
        <v>-3</v>
      </c>
      <c r="E10" s="3117">
        <v>-4</v>
      </c>
      <c r="F10" s="3117">
        <v>-5</v>
      </c>
      <c r="G10" s="3117">
        <v>-6</v>
      </c>
      <c r="H10" s="3117">
        <v>-7</v>
      </c>
      <c r="I10" s="3117">
        <v>-8</v>
      </c>
      <c r="J10" s="3117">
        <v>-9</v>
      </c>
      <c r="K10" s="3117">
        <v>-10</v>
      </c>
      <c r="L10" s="3117">
        <v>-11</v>
      </c>
      <c r="M10" s="3117">
        <v>-12</v>
      </c>
      <c r="N10" s="3274" t="s">
        <v>1548</v>
      </c>
    </row>
    <row r="11" spans="1:16" s="1" customFormat="1" ht="12.75" customHeight="1">
      <c r="A11" s="1237"/>
      <c r="B11" s="1238"/>
      <c r="C11" s="2886"/>
      <c r="D11" s="2886"/>
      <c r="E11" s="2886"/>
      <c r="F11" s="2886"/>
      <c r="G11" s="2886"/>
      <c r="H11" s="2886"/>
      <c r="I11" s="2886"/>
      <c r="J11" s="2886"/>
      <c r="K11" s="2886"/>
      <c r="L11" s="2886"/>
      <c r="M11" s="2886"/>
      <c r="N11" s="2888"/>
    </row>
    <row r="12" spans="1:16" s="1" customFormat="1" ht="12.75" customHeight="1">
      <c r="A12" s="765" t="s">
        <v>534</v>
      </c>
      <c r="B12" s="526"/>
      <c r="C12" s="384"/>
      <c r="D12" s="384"/>
      <c r="E12" s="384"/>
      <c r="F12" s="384"/>
      <c r="G12" s="384"/>
      <c r="H12" s="384"/>
      <c r="I12" s="384"/>
      <c r="J12" s="384"/>
      <c r="K12" s="384"/>
      <c r="L12" s="384"/>
      <c r="M12" s="384"/>
      <c r="N12" s="387"/>
    </row>
    <row r="13" spans="1:16" s="1" customFormat="1" ht="12.75" customHeight="1">
      <c r="A13" s="765" t="s">
        <v>536</v>
      </c>
      <c r="B13" s="527"/>
      <c r="C13" s="399"/>
      <c r="D13" s="399"/>
      <c r="E13" s="399"/>
      <c r="F13" s="399"/>
      <c r="G13" s="399"/>
      <c r="H13" s="399"/>
      <c r="I13" s="399"/>
      <c r="J13" s="399"/>
      <c r="K13" s="399"/>
      <c r="L13" s="399"/>
      <c r="M13" s="399"/>
      <c r="N13" s="391"/>
    </row>
    <row r="14" spans="1:16" s="1" customFormat="1" ht="12.75" customHeight="1">
      <c r="A14" s="765" t="s">
        <v>538</v>
      </c>
      <c r="B14" s="527"/>
      <c r="C14" s="399"/>
      <c r="D14" s="399"/>
      <c r="E14" s="399"/>
      <c r="F14" s="399"/>
      <c r="G14" s="399"/>
      <c r="H14" s="399"/>
      <c r="I14" s="399"/>
      <c r="J14" s="399"/>
      <c r="K14" s="399"/>
      <c r="L14" s="399"/>
      <c r="M14" s="399"/>
      <c r="N14" s="391"/>
    </row>
    <row r="15" spans="1:16" s="1" customFormat="1" ht="12.75" customHeight="1">
      <c r="A15" s="765" t="s">
        <v>601</v>
      </c>
      <c r="B15" s="527"/>
      <c r="C15" s="399"/>
      <c r="D15" s="399"/>
      <c r="E15" s="399"/>
      <c r="F15" s="399"/>
      <c r="G15" s="399"/>
      <c r="H15" s="399"/>
      <c r="I15" s="399"/>
      <c r="J15" s="399"/>
      <c r="K15" s="399"/>
      <c r="L15" s="399"/>
      <c r="M15" s="399"/>
      <c r="N15" s="391"/>
    </row>
    <row r="16" spans="1:16" s="1" customFormat="1" ht="12.75" customHeight="1">
      <c r="A16" s="765" t="s">
        <v>545</v>
      </c>
      <c r="B16" s="527"/>
      <c r="C16" s="399"/>
      <c r="D16" s="399"/>
      <c r="E16" s="399"/>
      <c r="F16" s="399"/>
      <c r="G16" s="399"/>
      <c r="H16" s="399"/>
      <c r="I16" s="399"/>
      <c r="J16" s="399"/>
      <c r="K16" s="399"/>
      <c r="L16" s="399"/>
      <c r="M16" s="399"/>
      <c r="N16" s="391"/>
    </row>
    <row r="17" spans="1:15" s="1" customFormat="1" ht="12.75" customHeight="1">
      <c r="A17" s="268"/>
      <c r="B17" s="505"/>
      <c r="C17" s="2941"/>
      <c r="D17" s="2941"/>
      <c r="E17" s="2941"/>
      <c r="F17" s="2941"/>
      <c r="G17" s="2941"/>
      <c r="H17" s="2941"/>
      <c r="I17" s="2941"/>
      <c r="J17" s="2941"/>
      <c r="K17" s="2941"/>
      <c r="L17" s="2941"/>
      <c r="M17" s="2941"/>
      <c r="N17" s="2894"/>
    </row>
    <row r="18" spans="1:15" s="1" customFormat="1" ht="12.75" customHeight="1" thickBot="1">
      <c r="A18" s="270"/>
      <c r="B18" s="374"/>
      <c r="C18" s="1094"/>
      <c r="D18" s="1094"/>
      <c r="E18" s="1094"/>
      <c r="F18" s="1094"/>
      <c r="G18" s="1094"/>
      <c r="H18" s="1094"/>
      <c r="I18" s="1094"/>
      <c r="J18" s="1094"/>
      <c r="K18" s="1094"/>
      <c r="L18" s="1094"/>
      <c r="M18" s="1094"/>
      <c r="N18" s="1101"/>
    </row>
    <row r="19" spans="1:15" s="1" customFormat="1" ht="12.75" customHeight="1" thickBot="1">
      <c r="A19" s="2949" t="s">
        <v>2646</v>
      </c>
      <c r="B19" s="3315"/>
      <c r="C19" s="3513"/>
      <c r="D19" s="3513"/>
      <c r="E19" s="3513"/>
      <c r="F19" s="3513"/>
      <c r="G19" s="3513"/>
      <c r="H19" s="3514"/>
      <c r="I19" s="3514"/>
      <c r="J19" s="3514"/>
      <c r="K19" s="3514"/>
      <c r="L19" s="3514"/>
      <c r="M19" s="3514"/>
      <c r="N19" s="3515"/>
    </row>
    <row r="23" spans="1:15" ht="12.75" customHeight="1">
      <c r="O23" s="52"/>
    </row>
  </sheetData>
  <mergeCells count="19">
    <mergeCell ref="E7:F7"/>
    <mergeCell ref="A19:B19"/>
    <mergeCell ref="A10:B10"/>
    <mergeCell ref="A2:N2"/>
    <mergeCell ref="A3:N3"/>
    <mergeCell ref="A4:N4"/>
    <mergeCell ref="A7:B9"/>
    <mergeCell ref="C7:C9"/>
    <mergeCell ref="D7:D9"/>
    <mergeCell ref="G7:G9"/>
    <mergeCell ref="H7:H9"/>
    <mergeCell ref="M7:M9"/>
    <mergeCell ref="I7:I9"/>
    <mergeCell ref="N7:N9"/>
    <mergeCell ref="K7:K9"/>
    <mergeCell ref="L7:L9"/>
    <mergeCell ref="E8:E9"/>
    <mergeCell ref="F8:F9"/>
    <mergeCell ref="J7:J9"/>
  </mergeCells>
  <hyperlinks>
    <hyperlink ref="P1" location="Content!A1" display="Content" xr:uid="{B9ACF6EA-8FCD-477F-AC55-ED71CE5229F0}"/>
    <hyperlink ref="P2" location="'P4 E2 - SFP - Asset'!A1" display="SFP-Asset" xr:uid="{64F2BAD8-BD72-47CE-85AE-94DDCAEB86CE}"/>
    <hyperlink ref="P3" location="'P5 E2 - SFP - Liab, NW '!A1" display="SFP-Liab and NW" xr:uid="{4D63E794-6402-4DD8-996A-2C426BBE22A4}"/>
    <hyperlink ref="P4" location="'P6 E3 - SCI'!A1" display="SCI" xr:uid="{B277F10D-6039-47A3-B861-FD3739CE8853}"/>
  </hyperlinks>
  <printOptions horizontalCentered="1"/>
  <pageMargins left="0.2" right="0.2" top="1.25" bottom="0.75" header="0.3" footer="0.3"/>
  <pageSetup paperSize="5" scale="74" fitToHeight="0"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9">
    <tabColor rgb="FFFF99CC"/>
    <pageSetUpPr fitToPage="1"/>
  </sheetPr>
  <dimension ref="A1:O30"/>
  <sheetViews>
    <sheetView showGridLines="0" zoomScale="90" zoomScaleNormal="90" zoomScaleSheetLayoutView="75" zoomScalePageLayoutView="50" workbookViewId="0">
      <pane ySplit="1" topLeftCell="E2" activePane="bottomLeft" state="frozen"/>
      <selection pane="bottomLeft" activeCell="K1" sqref="K1"/>
      <selection activeCell="J107" sqref="J107"/>
    </sheetView>
  </sheetViews>
  <sheetFormatPr defaultColWidth="9.140625" defaultRowHeight="12.75" customHeight="1"/>
  <cols>
    <col min="1" max="1" width="3.7109375" style="1390" bestFit="1" customWidth="1"/>
    <col min="2" max="2" width="3.5703125" style="134" customWidth="1"/>
    <col min="3" max="3" width="51" style="134" customWidth="1"/>
    <col min="4" max="4" width="25.28515625" style="134" customWidth="1"/>
    <col min="5" max="8" width="21.140625" style="134" customWidth="1"/>
    <col min="9" max="9" width="18.7109375" style="134" customWidth="1"/>
    <col min="10" max="10" width="9.140625" style="134"/>
    <col min="11" max="11" width="21.28515625" style="134" bestFit="1" customWidth="1"/>
    <col min="12" max="16384" width="9.140625" style="134"/>
  </cols>
  <sheetData>
    <row r="1" spans="1:15" s="63" customFormat="1" ht="15.2" customHeight="1" thickTop="1" thickBot="1">
      <c r="A1" s="2009"/>
      <c r="B1" s="2009"/>
      <c r="C1" s="2009"/>
      <c r="D1" s="2009"/>
      <c r="E1" s="2009"/>
      <c r="F1" s="2009"/>
      <c r="G1" s="2009"/>
      <c r="H1" s="2009"/>
      <c r="I1" s="2009"/>
      <c r="J1" s="143"/>
      <c r="K1" s="865" t="s">
        <v>263</v>
      </c>
      <c r="L1" s="105"/>
      <c r="M1" s="105"/>
      <c r="N1" s="105"/>
      <c r="O1" s="105"/>
    </row>
    <row r="2" spans="1:15" s="63" customFormat="1" ht="15.2" customHeight="1" thickTop="1" thickBot="1">
      <c r="A2" s="1961" t="s">
        <v>594</v>
      </c>
      <c r="B2" s="1961"/>
      <c r="C2" s="1961"/>
      <c r="D2" s="1961"/>
      <c r="E2" s="1961"/>
      <c r="F2" s="1961"/>
      <c r="G2" s="1961"/>
      <c r="H2" s="1961"/>
      <c r="I2" s="1961"/>
      <c r="K2" s="865" t="s">
        <v>2040</v>
      </c>
    </row>
    <row r="3" spans="1:15" s="63" customFormat="1" ht="15.2" customHeight="1" thickTop="1" thickBot="1">
      <c r="A3" s="768"/>
      <c r="B3" s="31"/>
      <c r="C3" s="31"/>
      <c r="D3" s="31"/>
      <c r="E3" s="31"/>
      <c r="F3" s="31"/>
      <c r="G3" s="31"/>
      <c r="H3" s="31"/>
      <c r="I3" s="31"/>
      <c r="K3" s="865" t="s">
        <v>2041</v>
      </c>
    </row>
    <row r="4" spans="1:15" s="63" customFormat="1" ht="15.2" customHeight="1" thickTop="1" thickBot="1">
      <c r="A4" s="1960" t="s">
        <v>2647</v>
      </c>
      <c r="B4" s="1960"/>
      <c r="C4" s="1960"/>
      <c r="D4" s="1960"/>
      <c r="E4" s="1960"/>
      <c r="F4" s="1960"/>
      <c r="G4" s="1960"/>
      <c r="H4" s="1960"/>
      <c r="I4" s="1960"/>
      <c r="K4" s="865" t="s">
        <v>2043</v>
      </c>
    </row>
    <row r="5" spans="1:15" s="30" customFormat="1" ht="14.1" customHeight="1" thickTop="1">
      <c r="A5" s="767"/>
      <c r="K5" s="922"/>
    </row>
    <row r="6" spans="1:15" s="1" customFormat="1" ht="14.1" customHeight="1" thickBot="1">
      <c r="A6" s="60"/>
      <c r="K6" s="134"/>
    </row>
    <row r="7" spans="1:15" s="51" customFormat="1" ht="12.75" customHeight="1">
      <c r="A7" s="3112" t="s">
        <v>2326</v>
      </c>
      <c r="B7" s="3026"/>
      <c r="C7" s="3026"/>
      <c r="D7" s="3026" t="s">
        <v>2648</v>
      </c>
      <c r="E7" s="3026" t="s">
        <v>2649</v>
      </c>
      <c r="F7" s="3026"/>
      <c r="G7" s="3026" t="s">
        <v>2650</v>
      </c>
      <c r="H7" s="3026"/>
      <c r="I7" s="3301" t="s">
        <v>2021</v>
      </c>
    </row>
    <row r="8" spans="1:15" s="51" customFormat="1" ht="12.75" customHeight="1">
      <c r="A8" s="2923"/>
      <c r="B8" s="2924"/>
      <c r="C8" s="2924"/>
      <c r="D8" s="2924"/>
      <c r="E8" s="2925" t="s">
        <v>2651</v>
      </c>
      <c r="F8" s="2925" t="s">
        <v>2652</v>
      </c>
      <c r="G8" s="2925" t="s">
        <v>2651</v>
      </c>
      <c r="H8" s="2925" t="s">
        <v>2652</v>
      </c>
      <c r="I8" s="3379"/>
    </row>
    <row r="9" spans="1:15" s="1" customFormat="1" ht="12.75" customHeight="1" thickBot="1">
      <c r="A9" s="3105" t="s">
        <v>1534</v>
      </c>
      <c r="B9" s="3516"/>
      <c r="C9" s="3106"/>
      <c r="D9" s="2880" t="s">
        <v>1535</v>
      </c>
      <c r="E9" s="3517" t="s">
        <v>1539</v>
      </c>
      <c r="F9" s="3517" t="s">
        <v>1540</v>
      </c>
      <c r="G9" s="3517" t="s">
        <v>1541</v>
      </c>
      <c r="H9" s="3517" t="s">
        <v>1542</v>
      </c>
      <c r="I9" s="3518" t="s">
        <v>1543</v>
      </c>
    </row>
    <row r="10" spans="1:15" s="1" customFormat="1" ht="12.75" customHeight="1">
      <c r="A10" s="3519"/>
      <c r="B10" s="3520"/>
      <c r="C10" s="2994"/>
      <c r="D10" s="2886"/>
      <c r="E10" s="2886"/>
      <c r="F10" s="2886"/>
      <c r="G10" s="2886"/>
      <c r="H10" s="2886"/>
      <c r="I10" s="2888"/>
    </row>
    <row r="11" spans="1:15" s="1" customFormat="1" ht="12.75" customHeight="1">
      <c r="A11" s="769" t="s">
        <v>532</v>
      </c>
      <c r="B11" s="770" t="s">
        <v>2653</v>
      </c>
      <c r="C11" s="771"/>
      <c r="D11" s="2889"/>
      <c r="E11" s="2889"/>
      <c r="F11" s="2889"/>
      <c r="G11" s="2889"/>
      <c r="H11" s="2889"/>
      <c r="I11" s="2891"/>
    </row>
    <row r="12" spans="1:15" s="1" customFormat="1" ht="12.75" customHeight="1">
      <c r="A12" s="772"/>
      <c r="B12" s="773" t="s">
        <v>534</v>
      </c>
      <c r="C12" s="778"/>
      <c r="D12" s="384"/>
      <c r="E12" s="384"/>
      <c r="F12" s="384"/>
      <c r="G12" s="384"/>
      <c r="H12" s="384"/>
      <c r="I12" s="387"/>
    </row>
    <row r="13" spans="1:15" s="1" customFormat="1" ht="12.75" customHeight="1">
      <c r="A13" s="772"/>
      <c r="B13" s="773" t="s">
        <v>536</v>
      </c>
      <c r="C13" s="779"/>
      <c r="D13" s="399"/>
      <c r="E13" s="399"/>
      <c r="F13" s="399"/>
      <c r="G13" s="399"/>
      <c r="H13" s="399"/>
      <c r="I13" s="391"/>
    </row>
    <row r="14" spans="1:15" s="1" customFormat="1" ht="12.75" customHeight="1" thickBot="1">
      <c r="A14" s="772"/>
      <c r="B14" s="773" t="s">
        <v>538</v>
      </c>
      <c r="C14" s="779"/>
      <c r="D14" s="399"/>
      <c r="E14" s="711"/>
      <c r="F14" s="711"/>
      <c r="G14" s="711"/>
      <c r="H14" s="711"/>
      <c r="I14" s="391"/>
    </row>
    <row r="15" spans="1:15" s="1" customFormat="1" ht="12.75" customHeight="1">
      <c r="A15" s="1140"/>
      <c r="B15" s="796" t="s">
        <v>2654</v>
      </c>
      <c r="C15" s="1141"/>
      <c r="D15" s="2941"/>
      <c r="E15" s="3521"/>
      <c r="F15" s="3521"/>
      <c r="G15" s="3521"/>
      <c r="H15" s="3521"/>
      <c r="I15" s="2894"/>
    </row>
    <row r="16" spans="1:15" s="1" customFormat="1" ht="12.75" customHeight="1">
      <c r="A16" s="774"/>
      <c r="B16" s="1142"/>
      <c r="C16" s="1143"/>
      <c r="D16" s="2889"/>
      <c r="E16" s="2893"/>
      <c r="F16" s="2893"/>
      <c r="G16" s="2893"/>
      <c r="H16" s="2893"/>
      <c r="I16" s="2891"/>
    </row>
    <row r="17" spans="1:9" s="1" customFormat="1" ht="12.75" customHeight="1">
      <c r="A17" s="774" t="s">
        <v>597</v>
      </c>
      <c r="B17" s="1142" t="s">
        <v>2655</v>
      </c>
      <c r="C17" s="393"/>
      <c r="D17" s="2889"/>
      <c r="E17" s="2899"/>
      <c r="F17" s="2899"/>
      <c r="G17" s="2899"/>
      <c r="H17" s="2899"/>
      <c r="I17" s="2891"/>
    </row>
    <row r="18" spans="1:9" s="1" customFormat="1" ht="12.75" customHeight="1">
      <c r="A18" s="772"/>
      <c r="B18" s="775" t="s">
        <v>534</v>
      </c>
      <c r="C18" s="778"/>
      <c r="D18" s="384"/>
      <c r="E18" s="384"/>
      <c r="F18" s="384"/>
      <c r="G18" s="384"/>
      <c r="H18" s="384"/>
      <c r="I18" s="387"/>
    </row>
    <row r="19" spans="1:9" s="1" customFormat="1" ht="12.75" customHeight="1">
      <c r="A19" s="772"/>
      <c r="B19" s="775" t="s">
        <v>536</v>
      </c>
      <c r="C19" s="779"/>
      <c r="D19" s="399"/>
      <c r="E19" s="399"/>
      <c r="F19" s="399"/>
      <c r="G19" s="399"/>
      <c r="H19" s="399"/>
      <c r="I19" s="391"/>
    </row>
    <row r="20" spans="1:9" s="1" customFormat="1" ht="12.75" customHeight="1" thickBot="1">
      <c r="A20" s="772"/>
      <c r="B20" s="775" t="s">
        <v>538</v>
      </c>
      <c r="C20" s="779"/>
      <c r="D20" s="399"/>
      <c r="E20" s="711"/>
      <c r="F20" s="711"/>
      <c r="G20" s="711"/>
      <c r="H20" s="711"/>
      <c r="I20" s="391"/>
    </row>
    <row r="21" spans="1:9" s="1" customFormat="1" ht="12.75" customHeight="1">
      <c r="A21" s="1140"/>
      <c r="B21" s="796" t="s">
        <v>2656</v>
      </c>
      <c r="C21" s="1141"/>
      <c r="D21" s="2941"/>
      <c r="E21" s="3521"/>
      <c r="F21" s="3521"/>
      <c r="G21" s="3521"/>
      <c r="H21" s="3521"/>
      <c r="I21" s="2894"/>
    </row>
    <row r="22" spans="1:9" s="1" customFormat="1" ht="12.75" customHeight="1">
      <c r="A22" s="774"/>
      <c r="B22" s="1144"/>
      <c r="C22" s="1143"/>
      <c r="D22" s="2889"/>
      <c r="E22" s="2899"/>
      <c r="F22" s="2899"/>
      <c r="G22" s="2899"/>
      <c r="H22" s="2899"/>
      <c r="I22" s="3522"/>
    </row>
    <row r="23" spans="1:9" s="1" customFormat="1" ht="12.75" customHeight="1">
      <c r="A23" s="776" t="s">
        <v>2127</v>
      </c>
      <c r="B23" s="308" t="s">
        <v>2657</v>
      </c>
      <c r="C23" s="393"/>
      <c r="D23" s="2889"/>
      <c r="E23" s="2899"/>
      <c r="F23" s="2899"/>
      <c r="G23" s="2899"/>
      <c r="H23" s="2899"/>
      <c r="I23" s="2891"/>
    </row>
    <row r="24" spans="1:9" s="1" customFormat="1" ht="12.75" customHeight="1">
      <c r="A24" s="777"/>
      <c r="B24" s="775" t="s">
        <v>534</v>
      </c>
      <c r="C24" s="778"/>
      <c r="D24" s="384"/>
      <c r="E24" s="384"/>
      <c r="F24" s="384"/>
      <c r="G24" s="384"/>
      <c r="H24" s="384"/>
      <c r="I24" s="387"/>
    </row>
    <row r="25" spans="1:9" s="1" customFormat="1" ht="12.75" customHeight="1">
      <c r="A25" s="777"/>
      <c r="B25" s="775" t="s">
        <v>536</v>
      </c>
      <c r="C25" s="779"/>
      <c r="D25" s="399"/>
      <c r="E25" s="399"/>
      <c r="F25" s="399"/>
      <c r="G25" s="399"/>
      <c r="H25" s="399"/>
      <c r="I25" s="391"/>
    </row>
    <row r="26" spans="1:9" s="1" customFormat="1" ht="12.75" customHeight="1" thickBot="1">
      <c r="A26" s="777"/>
      <c r="B26" s="775" t="s">
        <v>538</v>
      </c>
      <c r="C26" s="779"/>
      <c r="D26" s="399"/>
      <c r="E26" s="711"/>
      <c r="F26" s="711"/>
      <c r="G26" s="711"/>
      <c r="H26" s="711"/>
      <c r="I26" s="391"/>
    </row>
    <row r="27" spans="1:9" s="3" customFormat="1" ht="12.75" customHeight="1">
      <c r="A27" s="1145"/>
      <c r="B27" s="796" t="s">
        <v>2658</v>
      </c>
      <c r="C27" s="1141"/>
      <c r="D27" s="2941"/>
      <c r="E27" s="3521"/>
      <c r="F27" s="3521"/>
      <c r="G27" s="3521"/>
      <c r="H27" s="3521"/>
      <c r="I27" s="2894"/>
    </row>
    <row r="28" spans="1:9" s="1" customFormat="1" ht="12.75" customHeight="1">
      <c r="A28" s="1146"/>
      <c r="B28" s="1147"/>
      <c r="C28" s="1148"/>
      <c r="D28" s="2889"/>
      <c r="E28" s="2899"/>
      <c r="F28" s="2899"/>
      <c r="G28" s="2899"/>
      <c r="H28" s="2899"/>
      <c r="I28" s="2891"/>
    </row>
    <row r="29" spans="1:9" s="1" customFormat="1" ht="12.75" customHeight="1" thickBot="1">
      <c r="A29" s="1149"/>
      <c r="B29" s="1150"/>
      <c r="C29" s="1151"/>
      <c r="D29" s="1094"/>
      <c r="E29" s="1096"/>
      <c r="F29" s="1096"/>
      <c r="G29" s="1096"/>
      <c r="H29" s="1096"/>
      <c r="I29" s="1101"/>
    </row>
    <row r="30" spans="1:9" s="1" customFormat="1" ht="12.75" customHeight="1" thickBot="1">
      <c r="A30" s="3523" t="s">
        <v>1293</v>
      </c>
      <c r="B30" s="3524"/>
      <c r="C30" s="3524"/>
      <c r="D30" s="3525"/>
      <c r="E30" s="2492"/>
      <c r="F30" s="2492"/>
      <c r="G30" s="2492"/>
      <c r="H30" s="2492"/>
      <c r="I30" s="1152"/>
    </row>
  </sheetData>
  <mergeCells count="10">
    <mergeCell ref="A30:C30"/>
    <mergeCell ref="E7:F7"/>
    <mergeCell ref="G7:H7"/>
    <mergeCell ref="A9:C9"/>
    <mergeCell ref="A1:I1"/>
    <mergeCell ref="A2:I2"/>
    <mergeCell ref="A4:I4"/>
    <mergeCell ref="A7:C8"/>
    <mergeCell ref="D7:D8"/>
    <mergeCell ref="I7:I8"/>
  </mergeCells>
  <hyperlinks>
    <hyperlink ref="K1" location="Content!A1" display="Content" xr:uid="{CD8C1686-F6EE-4D00-BCE9-A56721B8B8E1}"/>
    <hyperlink ref="K2" location="'P4 E2 - SFP - Asset'!A1" display="SFP-Asset" xr:uid="{EE463AAE-73AA-4389-AD89-DEFFF8BE4B63}"/>
    <hyperlink ref="K3" location="'P5 E2 - SFP - Liab, NW '!A1" display="SFP-Liab and NW" xr:uid="{A137719F-9D2F-4F1B-81E1-A849AECCC342}"/>
    <hyperlink ref="K4" location="'P6 E3 - SCI'!A1" display="SCI" xr:uid="{C7BE680D-B64F-4002-A41A-59AEEDEB3135}"/>
  </hyperlinks>
  <printOptions horizontalCentered="1"/>
  <pageMargins left="0.2" right="0.2" top="1.25" bottom="0.75" header="0.3" footer="0.3"/>
  <pageSetup paperSize="5" scale="92"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80">
    <tabColor rgb="FFFF99CC"/>
    <pageSetUpPr fitToPage="1"/>
  </sheetPr>
  <dimension ref="A1:J32"/>
  <sheetViews>
    <sheetView showGridLines="0" zoomScale="90" zoomScaleNormal="90" zoomScaleSheetLayoutView="75" zoomScalePageLayoutView="50" workbookViewId="0">
      <selection activeCell="A5" sqref="A5"/>
    </sheetView>
  </sheetViews>
  <sheetFormatPr defaultColWidth="9.140625" defaultRowHeight="12.75" customHeight="1"/>
  <cols>
    <col min="1" max="1" width="4" style="134" bestFit="1" customWidth="1"/>
    <col min="2" max="2" width="2.42578125" style="134" customWidth="1"/>
    <col min="3" max="3" width="36.7109375" style="134" customWidth="1"/>
    <col min="4" max="4" width="32.28515625" style="134" customWidth="1"/>
    <col min="5" max="5" width="26.85546875" style="134" customWidth="1"/>
    <col min="6" max="6" width="23.28515625" style="134" customWidth="1"/>
    <col min="7" max="7" width="24.5703125" style="134" customWidth="1"/>
    <col min="8" max="8" width="24.42578125" style="134" customWidth="1"/>
    <col min="9" max="9" width="9.140625" style="134"/>
    <col min="10" max="10" width="21.28515625" style="134" bestFit="1" customWidth="1"/>
    <col min="11" max="16384" width="9.140625" style="134"/>
  </cols>
  <sheetData>
    <row r="1" spans="1:10" s="64" customFormat="1" ht="15.2" customHeight="1" thickTop="1" thickBot="1">
      <c r="A1" s="922"/>
      <c r="B1" s="922"/>
      <c r="C1" s="922"/>
      <c r="D1" s="922"/>
      <c r="E1" s="922"/>
      <c r="F1" s="922"/>
      <c r="G1" s="922"/>
      <c r="H1" s="922"/>
      <c r="I1" s="143"/>
      <c r="J1" s="865" t="s">
        <v>263</v>
      </c>
    </row>
    <row r="2" spans="1:10" s="63" customFormat="1" ht="15.2" customHeight="1" thickTop="1" thickBot="1">
      <c r="A2" s="1961" t="s">
        <v>594</v>
      </c>
      <c r="B2" s="1961"/>
      <c r="C2" s="1961"/>
      <c r="D2" s="1961"/>
      <c r="E2" s="1961"/>
      <c r="F2" s="1961"/>
      <c r="G2" s="1961"/>
      <c r="H2" s="1961"/>
      <c r="J2" s="865" t="s">
        <v>2040</v>
      </c>
    </row>
    <row r="3" spans="1:10" s="63" customFormat="1" ht="15.2" customHeight="1" thickTop="1" thickBot="1">
      <c r="A3" s="1961"/>
      <c r="B3" s="1961"/>
      <c r="C3" s="1961"/>
      <c r="D3" s="1961"/>
      <c r="E3" s="1961"/>
      <c r="F3" s="1961"/>
      <c r="G3" s="1961"/>
      <c r="H3" s="1961"/>
      <c r="J3" s="865" t="s">
        <v>2041</v>
      </c>
    </row>
    <row r="4" spans="1:10" s="63" customFormat="1" ht="15.2" customHeight="1" thickTop="1" thickBot="1">
      <c r="A4" s="1960" t="s">
        <v>2659</v>
      </c>
      <c r="B4" s="1960"/>
      <c r="C4" s="1960"/>
      <c r="D4" s="1960"/>
      <c r="E4" s="1960"/>
      <c r="F4" s="1960"/>
      <c r="G4" s="1960"/>
      <c r="H4" s="1960"/>
      <c r="J4" s="865" t="s">
        <v>2043</v>
      </c>
    </row>
    <row r="5" spans="1:10" s="30" customFormat="1" ht="14.1" customHeight="1" thickTop="1">
      <c r="J5" s="922"/>
    </row>
    <row r="6" spans="1:10" s="1" customFormat="1" ht="14.1" customHeight="1" thickBot="1">
      <c r="J6" s="134"/>
    </row>
    <row r="7" spans="1:10" s="3" customFormat="1" ht="12.75" customHeight="1">
      <c r="A7" s="2504" t="s">
        <v>2660</v>
      </c>
      <c r="B7" s="3289"/>
      <c r="C7" s="3113"/>
      <c r="D7" s="3113" t="s">
        <v>2661</v>
      </c>
      <c r="E7" s="3026" t="s">
        <v>2662</v>
      </c>
      <c r="F7" s="3026" t="s">
        <v>2239</v>
      </c>
      <c r="G7" s="3026" t="s">
        <v>2240</v>
      </c>
      <c r="H7" s="3526" t="s">
        <v>2021</v>
      </c>
    </row>
    <row r="8" spans="1:10" s="3" customFormat="1" ht="12.75" customHeight="1">
      <c r="A8" s="3204"/>
      <c r="B8" s="3377"/>
      <c r="C8" s="3114"/>
      <c r="D8" s="3114"/>
      <c r="E8" s="2924"/>
      <c r="F8" s="2924"/>
      <c r="G8" s="2924"/>
      <c r="H8" s="3527"/>
    </row>
    <row r="9" spans="1:10" s="1" customFormat="1" ht="12.75" customHeight="1" thickBot="1">
      <c r="A9" s="2933" t="s">
        <v>1534</v>
      </c>
      <c r="B9" s="3106"/>
      <c r="C9" s="2879"/>
      <c r="D9" s="2880" t="s">
        <v>1535</v>
      </c>
      <c r="E9" s="3517" t="s">
        <v>1682</v>
      </c>
      <c r="F9" s="3517" t="s">
        <v>1539</v>
      </c>
      <c r="G9" s="3517" t="s">
        <v>1540</v>
      </c>
      <c r="H9" s="2883" t="s">
        <v>1541</v>
      </c>
    </row>
    <row r="10" spans="1:10" s="1" customFormat="1" ht="12.75" customHeight="1">
      <c r="A10" s="3528"/>
      <c r="B10" s="3520"/>
      <c r="C10" s="2994"/>
      <c r="D10" s="2886"/>
      <c r="E10" s="2886"/>
      <c r="F10" s="2886"/>
      <c r="G10" s="2886"/>
      <c r="H10" s="2888"/>
    </row>
    <row r="11" spans="1:10" s="1" customFormat="1" ht="12.75" customHeight="1">
      <c r="A11" s="518" t="s">
        <v>532</v>
      </c>
      <c r="B11" s="406" t="s">
        <v>2663</v>
      </c>
      <c r="C11" s="393"/>
      <c r="D11" s="2889"/>
      <c r="E11" s="2889"/>
      <c r="F11" s="2889"/>
      <c r="G11" s="2889"/>
      <c r="H11" s="2891"/>
    </row>
    <row r="12" spans="1:10" s="1" customFormat="1" ht="12.75" customHeight="1">
      <c r="A12" s="268"/>
      <c r="B12" s="780" t="s">
        <v>534</v>
      </c>
      <c r="C12" s="526"/>
      <c r="D12" s="384"/>
      <c r="E12" s="386"/>
      <c r="F12" s="386"/>
      <c r="G12" s="386"/>
      <c r="H12" s="387"/>
    </row>
    <row r="13" spans="1:10" s="1" customFormat="1" ht="12.75" customHeight="1">
      <c r="A13" s="268"/>
      <c r="B13" s="780" t="s">
        <v>536</v>
      </c>
      <c r="C13" s="527"/>
      <c r="D13" s="399"/>
      <c r="E13" s="389"/>
      <c r="F13" s="389"/>
      <c r="G13" s="389"/>
      <c r="H13" s="391"/>
    </row>
    <row r="14" spans="1:10" s="1" customFormat="1" ht="12.75" customHeight="1" thickBot="1">
      <c r="A14" s="268"/>
      <c r="B14" s="780" t="s">
        <v>538</v>
      </c>
      <c r="C14" s="527"/>
      <c r="D14" s="399"/>
      <c r="E14" s="658"/>
      <c r="F14" s="658"/>
      <c r="G14" s="658"/>
      <c r="H14" s="391"/>
    </row>
    <row r="15" spans="1:10" ht="12.75" customHeight="1">
      <c r="A15" s="485"/>
      <c r="B15" s="308" t="s">
        <v>2664</v>
      </c>
      <c r="C15" s="782"/>
      <c r="D15" s="2901"/>
      <c r="E15" s="3126"/>
      <c r="F15" s="3126"/>
      <c r="G15" s="3126"/>
      <c r="H15" s="2948"/>
    </row>
    <row r="16" spans="1:10" ht="12.75" customHeight="1">
      <c r="A16" s="485"/>
      <c r="B16" s="308"/>
      <c r="C16" s="407"/>
      <c r="D16" s="2905"/>
      <c r="E16" s="2903"/>
      <c r="F16" s="2903"/>
      <c r="G16" s="2903"/>
      <c r="H16" s="3195"/>
    </row>
    <row r="17" spans="1:8" ht="12.75" customHeight="1">
      <c r="A17" s="518" t="s">
        <v>597</v>
      </c>
      <c r="B17" s="406" t="s">
        <v>2665</v>
      </c>
      <c r="C17" s="361"/>
      <c r="D17" s="2889"/>
      <c r="E17" s="2899"/>
      <c r="F17" s="2899"/>
      <c r="G17" s="2899"/>
      <c r="H17" s="2891"/>
    </row>
    <row r="18" spans="1:8" ht="12.75" customHeight="1">
      <c r="A18" s="518"/>
      <c r="B18" s="406"/>
      <c r="C18" s="576" t="s">
        <v>2523</v>
      </c>
      <c r="D18" s="2889"/>
      <c r="E18" s="2899"/>
      <c r="F18" s="2899"/>
      <c r="G18" s="2899"/>
      <c r="H18" s="2891"/>
    </row>
    <row r="19" spans="1:8" s="1" customFormat="1" ht="12.75" customHeight="1">
      <c r="A19" s="268"/>
      <c r="B19" s="780" t="s">
        <v>534</v>
      </c>
      <c r="C19" s="526"/>
      <c r="D19" s="384"/>
      <c r="E19" s="386"/>
      <c r="F19" s="386"/>
      <c r="G19" s="386"/>
      <c r="H19" s="387"/>
    </row>
    <row r="20" spans="1:8" s="1" customFormat="1" ht="12.75" customHeight="1">
      <c r="A20" s="268"/>
      <c r="B20" s="780" t="s">
        <v>536</v>
      </c>
      <c r="C20" s="527"/>
      <c r="D20" s="399"/>
      <c r="E20" s="389"/>
      <c r="F20" s="389"/>
      <c r="G20" s="389"/>
      <c r="H20" s="391"/>
    </row>
    <row r="21" spans="1:8" s="1" customFormat="1" ht="12.75" customHeight="1" thickBot="1">
      <c r="A21" s="268"/>
      <c r="B21" s="780" t="s">
        <v>538</v>
      </c>
      <c r="C21" s="527"/>
      <c r="D21" s="399"/>
      <c r="E21" s="658"/>
      <c r="F21" s="658"/>
      <c r="G21" s="658"/>
      <c r="H21" s="391"/>
    </row>
    <row r="22" spans="1:8" ht="12.75" customHeight="1">
      <c r="A22" s="485"/>
      <c r="B22" s="308" t="s">
        <v>2666</v>
      </c>
      <c r="C22" s="782"/>
      <c r="D22" s="2901"/>
      <c r="E22" s="3126"/>
      <c r="F22" s="3126"/>
      <c r="G22" s="3126"/>
      <c r="H22" s="2948"/>
    </row>
    <row r="23" spans="1:8" ht="12.75" customHeight="1">
      <c r="A23" s="268"/>
      <c r="B23" s="311"/>
      <c r="C23" s="361"/>
      <c r="D23" s="2889"/>
      <c r="E23" s="2899"/>
      <c r="F23" s="2899"/>
      <c r="G23" s="2899"/>
      <c r="H23" s="2891"/>
    </row>
    <row r="24" spans="1:8" ht="12.75" customHeight="1">
      <c r="A24" s="518" t="s">
        <v>2127</v>
      </c>
      <c r="B24" s="406" t="s">
        <v>578</v>
      </c>
      <c r="C24" s="393"/>
      <c r="D24" s="2889"/>
      <c r="E24" s="2899"/>
      <c r="F24" s="2899"/>
      <c r="G24" s="2899"/>
      <c r="H24" s="2891"/>
    </row>
    <row r="25" spans="1:8" ht="12.75" customHeight="1">
      <c r="A25" s="268"/>
      <c r="B25" s="311"/>
      <c r="C25" s="576" t="s">
        <v>2523</v>
      </c>
      <c r="D25" s="2889"/>
      <c r="E25" s="2899"/>
      <c r="F25" s="2899"/>
      <c r="G25" s="2899"/>
      <c r="H25" s="2891"/>
    </row>
    <row r="26" spans="1:8" s="1" customFormat="1" ht="12.75" customHeight="1">
      <c r="A26" s="268"/>
      <c r="B26" s="780" t="s">
        <v>534</v>
      </c>
      <c r="C26" s="526"/>
      <c r="D26" s="384"/>
      <c r="E26" s="386"/>
      <c r="F26" s="386"/>
      <c r="G26" s="386"/>
      <c r="H26" s="387"/>
    </row>
    <row r="27" spans="1:8" s="1" customFormat="1" ht="12.75" customHeight="1">
      <c r="A27" s="268"/>
      <c r="B27" s="780" t="s">
        <v>536</v>
      </c>
      <c r="C27" s="527"/>
      <c r="D27" s="399"/>
      <c r="E27" s="389"/>
      <c r="F27" s="389"/>
      <c r="G27" s="389"/>
      <c r="H27" s="391"/>
    </row>
    <row r="28" spans="1:8" s="1" customFormat="1" ht="12.75" customHeight="1" thickBot="1">
      <c r="A28" s="268"/>
      <c r="B28" s="780" t="s">
        <v>538</v>
      </c>
      <c r="C28" s="527"/>
      <c r="D28" s="399"/>
      <c r="E28" s="658"/>
      <c r="F28" s="658"/>
      <c r="G28" s="658"/>
      <c r="H28" s="391"/>
    </row>
    <row r="29" spans="1:8" ht="12.75" customHeight="1">
      <c r="A29" s="485"/>
      <c r="B29" s="308" t="s">
        <v>2667</v>
      </c>
      <c r="C29" s="782"/>
      <c r="D29" s="2901"/>
      <c r="E29" s="3126"/>
      <c r="F29" s="3126"/>
      <c r="G29" s="3126"/>
      <c r="H29" s="2948"/>
    </row>
    <row r="30" spans="1:8" ht="12.75" customHeight="1">
      <c r="A30" s="268"/>
      <c r="B30" s="311"/>
      <c r="C30" s="540"/>
      <c r="D30" s="2889"/>
      <c r="E30" s="2899"/>
      <c r="F30" s="2899"/>
      <c r="G30" s="2899"/>
      <c r="H30" s="2891"/>
    </row>
    <row r="31" spans="1:8" ht="12.75" customHeight="1" thickBot="1">
      <c r="A31" s="270"/>
      <c r="B31" s="341"/>
      <c r="C31" s="781"/>
      <c r="D31" s="1094"/>
      <c r="E31" s="1096"/>
      <c r="F31" s="1096"/>
      <c r="G31" s="1096"/>
      <c r="H31" s="1101"/>
    </row>
    <row r="32" spans="1:8" ht="12.75" customHeight="1" thickBot="1">
      <c r="A32" s="3529" t="s">
        <v>2668</v>
      </c>
      <c r="B32" s="3530"/>
      <c r="C32" s="3531"/>
      <c r="D32" s="3532"/>
      <c r="E32" s="3533"/>
      <c r="F32" s="3533"/>
      <c r="G32" s="3533"/>
      <c r="H32" s="3534"/>
    </row>
  </sheetData>
  <mergeCells count="11">
    <mergeCell ref="A32:C32"/>
    <mergeCell ref="A9:C9"/>
    <mergeCell ref="A7:C8"/>
    <mergeCell ref="D7:D8"/>
    <mergeCell ref="E7:E8"/>
    <mergeCell ref="F7:F8"/>
    <mergeCell ref="H7:H8"/>
    <mergeCell ref="A2:H2"/>
    <mergeCell ref="A3:H3"/>
    <mergeCell ref="A4:H4"/>
    <mergeCell ref="G7:G8"/>
  </mergeCells>
  <hyperlinks>
    <hyperlink ref="J1" location="Content!A1" display="Content" xr:uid="{347E8A43-1DA2-404A-917C-3C1294138D3A}"/>
    <hyperlink ref="J2" location="'P4 E2 - SFP - Asset'!A1" display="SFP-Asset" xr:uid="{8FD39ADD-3BC1-47F4-8A07-DB312A2FCE54}"/>
    <hyperlink ref="J3" location="'P5 E2 - SFP - Liab, NW '!A1" display="SFP-Liab and NW" xr:uid="{AA7D145D-BBF2-41E9-ADAD-03E143354765}"/>
    <hyperlink ref="J4" location="'P6 E3 - SCI'!A1" display="SCI" xr:uid="{28D26AF7-7440-4BE6-AE3F-7A47C910AF84}"/>
  </hyperlinks>
  <printOptions horizontalCentered="1"/>
  <pageMargins left="0.2" right="0.2" top="1.25" bottom="0.75" header="0.3" footer="0.3"/>
  <pageSetup paperSize="5" scale="5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A9398-9D93-46B5-9BF5-61D187326AE7}">
  <sheetPr>
    <tabColor rgb="FFFFCCFF"/>
    <pageSetUpPr fitToPage="1"/>
  </sheetPr>
  <dimension ref="A1:G17"/>
  <sheetViews>
    <sheetView showGridLines="0" zoomScaleNormal="100" zoomScaleSheetLayoutView="85" workbookViewId="0">
      <pane ySplit="5" topLeftCell="A6" activePane="bottomLeft" state="frozen"/>
      <selection pane="bottomLeft"/>
      <selection activeCell="A15" sqref="A15"/>
    </sheetView>
  </sheetViews>
  <sheetFormatPr defaultRowHeight="14.25"/>
  <cols>
    <col min="1" max="1" width="33.5703125" style="1743" customWidth="1"/>
    <col min="2" max="2" width="30.7109375" style="1743" customWidth="1"/>
    <col min="3" max="5" width="30.7109375" style="1742" customWidth="1"/>
    <col min="6" max="16384" width="9.140625" style="1743"/>
  </cols>
  <sheetData>
    <row r="1" spans="1:7" s="30" customFormat="1" ht="18" customHeight="1" thickTop="1" thickBot="1">
      <c r="A1" s="1959" t="s">
        <v>514</v>
      </c>
      <c r="B1" s="1959"/>
      <c r="C1" s="1959"/>
      <c r="D1" s="1959"/>
      <c r="E1" s="1959"/>
      <c r="G1" s="865" t="s">
        <v>263</v>
      </c>
    </row>
    <row r="2" spans="1:7" s="30" customFormat="1" ht="18" customHeight="1" thickTop="1">
      <c r="A2" s="2371" t="s">
        <v>515</v>
      </c>
      <c r="B2" s="2371"/>
      <c r="C2" s="2371"/>
      <c r="D2" s="2371"/>
      <c r="E2" s="2371"/>
    </row>
    <row r="3" spans="1:7" s="30" customFormat="1" ht="13.5" customHeight="1">
      <c r="A3" s="63"/>
      <c r="B3" s="63"/>
      <c r="C3" s="1741"/>
      <c r="D3" s="1741"/>
      <c r="E3" s="1741"/>
    </row>
    <row r="4" spans="1:7" s="30" customFormat="1" ht="18" customHeight="1">
      <c r="A4" s="1960" t="s">
        <v>524</v>
      </c>
      <c r="B4" s="1960"/>
      <c r="C4" s="1960"/>
      <c r="D4" s="1960"/>
      <c r="E4" s="1960"/>
    </row>
    <row r="6" spans="1:7" ht="15" thickBot="1"/>
    <row r="7" spans="1:7" ht="15" customHeight="1" thickBot="1">
      <c r="A7" s="1750"/>
      <c r="B7" s="1751">
        <v>2023</v>
      </c>
      <c r="C7" s="1751">
        <f>B7-1</f>
        <v>2022</v>
      </c>
      <c r="D7" s="1751">
        <f t="shared" ref="D7:E7" si="0">C7-1</f>
        <v>2021</v>
      </c>
      <c r="E7" s="1751">
        <f t="shared" si="0"/>
        <v>2020</v>
      </c>
    </row>
    <row r="8" spans="1:7">
      <c r="A8" s="1746" t="s">
        <v>525</v>
      </c>
      <c r="B8" s="1747"/>
      <c r="C8" s="1747"/>
      <c r="D8" s="1747"/>
      <c r="E8" s="1747"/>
    </row>
    <row r="9" spans="1:7">
      <c r="A9" s="1744" t="s">
        <v>526</v>
      </c>
      <c r="B9" s="1748"/>
      <c r="C9" s="1748"/>
      <c r="D9" s="1748"/>
      <c r="E9" s="1748"/>
    </row>
    <row r="10" spans="1:7">
      <c r="A10" s="1744" t="s">
        <v>527</v>
      </c>
      <c r="B10" s="1748"/>
      <c r="C10" s="1748"/>
      <c r="D10" s="1748"/>
      <c r="E10" s="1748"/>
    </row>
    <row r="11" spans="1:7" ht="29.25" thickBot="1">
      <c r="A11" s="1753" t="s">
        <v>528</v>
      </c>
      <c r="B11" s="1749"/>
      <c r="C11" s="1749"/>
      <c r="D11" s="1749"/>
      <c r="E11" s="1749"/>
    </row>
    <row r="12" spans="1:7" ht="15" thickBot="1"/>
    <row r="13" spans="1:7" ht="15.75" thickBot="1">
      <c r="A13" s="1750"/>
      <c r="B13" s="1751">
        <f>E7-1</f>
        <v>2019</v>
      </c>
      <c r="C13" s="1751">
        <f>B13-1</f>
        <v>2018</v>
      </c>
      <c r="D13" s="1751">
        <f t="shared" ref="D13:E13" si="1">C13-1</f>
        <v>2017</v>
      </c>
      <c r="E13" s="1751">
        <f t="shared" si="1"/>
        <v>2016</v>
      </c>
    </row>
    <row r="14" spans="1:7">
      <c r="A14" s="1746" t="s">
        <v>525</v>
      </c>
      <c r="B14" s="1747"/>
      <c r="C14" s="1747"/>
      <c r="D14" s="1747"/>
      <c r="E14" s="1747"/>
    </row>
    <row r="15" spans="1:7">
      <c r="A15" s="1744" t="s">
        <v>526</v>
      </c>
      <c r="B15" s="1748"/>
      <c r="C15" s="1748"/>
      <c r="D15" s="1748"/>
      <c r="E15" s="1748"/>
    </row>
    <row r="16" spans="1:7">
      <c r="A16" s="1744" t="s">
        <v>527</v>
      </c>
      <c r="B16" s="1748"/>
      <c r="C16" s="1748"/>
      <c r="D16" s="1748"/>
      <c r="E16" s="1748"/>
    </row>
    <row r="17" spans="1:5" ht="29.25" thickBot="1">
      <c r="A17" s="1753" t="s">
        <v>528</v>
      </c>
      <c r="B17" s="1749"/>
      <c r="C17" s="1749"/>
      <c r="D17" s="1749"/>
      <c r="E17" s="1749"/>
    </row>
  </sheetData>
  <mergeCells count="3">
    <mergeCell ref="A1:E1"/>
    <mergeCell ref="A2:E2"/>
    <mergeCell ref="A4:E4"/>
  </mergeCells>
  <hyperlinks>
    <hyperlink ref="G1" location="Content!A1" display="Content" xr:uid="{F0726B2D-BAF1-49DC-BB47-E44BD5688703}"/>
  </hyperlinks>
  <pageMargins left="0.7" right="0.7" top="0.75" bottom="0.75" header="0.3" footer="0.3"/>
  <pageSetup paperSize="41" scale="57" fitToHeight="0"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81">
    <tabColor rgb="FFFF66FF"/>
    <pageSetUpPr fitToPage="1"/>
  </sheetPr>
  <dimension ref="A1:P129"/>
  <sheetViews>
    <sheetView showGridLines="0" topLeftCell="J1" zoomScale="90" zoomScaleNormal="90" zoomScaleSheetLayoutView="75" zoomScalePageLayoutView="50" workbookViewId="0">
      <selection activeCell="P1" sqref="P1"/>
    </sheetView>
  </sheetViews>
  <sheetFormatPr defaultColWidth="7.5703125" defaultRowHeight="12.75" zeroHeight="1"/>
  <cols>
    <col min="1" max="1" width="6.7109375" style="134" customWidth="1"/>
    <col min="2" max="2" width="5" style="134" customWidth="1"/>
    <col min="3" max="3" width="38.140625" style="134" customWidth="1"/>
    <col min="4" max="6" width="20.7109375" style="134" customWidth="1"/>
    <col min="7" max="7" width="26.85546875" style="134" customWidth="1"/>
    <col min="8" max="13" width="20.7109375" style="134" customWidth="1"/>
    <col min="14" max="14" width="20.7109375" style="137" customWidth="1"/>
    <col min="15" max="15" width="9.140625" style="134" customWidth="1"/>
    <col min="16" max="16" width="21.28515625" style="134" bestFit="1" customWidth="1"/>
    <col min="17" max="251" width="9.140625" style="134" customWidth="1"/>
    <col min="252" max="252" width="14.28515625" style="134" customWidth="1"/>
    <col min="253" max="16384" width="7.5703125" style="134"/>
  </cols>
  <sheetData>
    <row r="1" spans="1:16" s="64" customFormat="1" ht="15.2" customHeight="1" thickTop="1" thickBot="1">
      <c r="A1" s="3535"/>
      <c r="B1" s="3535"/>
      <c r="C1" s="3535"/>
      <c r="D1" s="3535"/>
      <c r="E1" s="3535"/>
      <c r="F1" s="3535"/>
      <c r="G1" s="3535"/>
      <c r="H1" s="3535"/>
      <c r="I1" s="3535"/>
      <c r="J1" s="3535"/>
      <c r="K1" s="3535"/>
      <c r="L1" s="3535"/>
      <c r="M1" s="3535"/>
      <c r="N1" s="3535"/>
      <c r="O1" s="143"/>
      <c r="P1" s="865" t="s">
        <v>263</v>
      </c>
    </row>
    <row r="2" spans="1:16" s="64" customFormat="1" ht="15.2" customHeight="1" thickTop="1" thickBot="1">
      <c r="A2" s="1961" t="s">
        <v>594</v>
      </c>
      <c r="B2" s="1961"/>
      <c r="C2" s="1961"/>
      <c r="D2" s="1961"/>
      <c r="E2" s="1961"/>
      <c r="F2" s="1961"/>
      <c r="G2" s="1961"/>
      <c r="H2" s="1961"/>
      <c r="I2" s="1961"/>
      <c r="J2" s="1961"/>
      <c r="K2" s="1961"/>
      <c r="L2" s="1961"/>
      <c r="M2" s="1961"/>
      <c r="N2" s="1961"/>
      <c r="O2" s="922"/>
      <c r="P2" s="865" t="s">
        <v>2040</v>
      </c>
    </row>
    <row r="3" spans="1:16" s="64" customFormat="1" ht="15.2" customHeight="1" thickTop="1" thickBot="1">
      <c r="A3" s="3536"/>
      <c r="B3" s="3536"/>
      <c r="C3" s="3536"/>
      <c r="D3" s="3536"/>
      <c r="E3" s="3536"/>
      <c r="F3" s="3536"/>
      <c r="G3" s="3536"/>
      <c r="H3" s="3536"/>
      <c r="I3" s="3536"/>
      <c r="J3" s="3536"/>
      <c r="K3" s="3536"/>
      <c r="L3" s="3536"/>
      <c r="M3" s="3536"/>
      <c r="N3" s="3536"/>
      <c r="O3" s="922"/>
      <c r="P3" s="865" t="s">
        <v>2041</v>
      </c>
    </row>
    <row r="4" spans="1:16" s="64" customFormat="1" ht="15.2" customHeight="1" thickTop="1" thickBot="1">
      <c r="A4" s="2010" t="s">
        <v>2669</v>
      </c>
      <c r="B4" s="2010"/>
      <c r="C4" s="2010"/>
      <c r="D4" s="2010"/>
      <c r="E4" s="2010"/>
      <c r="F4" s="2010"/>
      <c r="G4" s="2010"/>
      <c r="H4" s="2010"/>
      <c r="I4" s="2010"/>
      <c r="J4" s="2010"/>
      <c r="K4" s="2010"/>
      <c r="L4" s="2010"/>
      <c r="M4" s="2010"/>
      <c r="N4" s="2010"/>
      <c r="O4" s="922"/>
      <c r="P4" s="865" t="s">
        <v>2043</v>
      </c>
    </row>
    <row r="5" spans="1:16" s="64" customFormat="1" ht="15.75" thickTop="1">
      <c r="A5" s="3535"/>
      <c r="B5" s="3535"/>
      <c r="C5" s="3535"/>
      <c r="D5" s="3535"/>
      <c r="E5" s="3535"/>
      <c r="F5" s="3535"/>
      <c r="G5" s="3535"/>
      <c r="H5" s="3535"/>
      <c r="I5" s="3535"/>
      <c r="J5" s="3535"/>
      <c r="K5" s="3535"/>
      <c r="L5" s="3535"/>
      <c r="M5" s="3535"/>
      <c r="N5" s="3535"/>
      <c r="O5" s="922"/>
      <c r="P5" s="922"/>
    </row>
    <row r="6" spans="1:16" ht="13.5" thickBot="1">
      <c r="A6" s="3537"/>
      <c r="B6" s="3537"/>
      <c r="C6" s="3537"/>
      <c r="D6" s="3537"/>
      <c r="E6" s="3537"/>
      <c r="F6" s="3537"/>
      <c r="G6" s="3537"/>
      <c r="H6" s="3537"/>
      <c r="I6" s="3537"/>
      <c r="J6" s="3537"/>
      <c r="K6" s="3537"/>
      <c r="L6" s="3537"/>
      <c r="M6" s="3537"/>
      <c r="N6" s="3537"/>
    </row>
    <row r="7" spans="1:16">
      <c r="A7" s="3538" t="s">
        <v>2670</v>
      </c>
      <c r="B7" s="3539"/>
      <c r="C7" s="3539"/>
      <c r="D7" s="3539"/>
      <c r="E7" s="3539"/>
      <c r="F7" s="3539"/>
      <c r="G7" s="3539"/>
      <c r="H7" s="3539"/>
      <c r="I7" s="3539"/>
      <c r="J7" s="3539"/>
      <c r="K7" s="3539"/>
      <c r="L7" s="3539"/>
      <c r="M7" s="3539"/>
      <c r="N7" s="3540"/>
    </row>
    <row r="8" spans="1:16" ht="13.5" thickBot="1">
      <c r="A8" s="1513" t="s">
        <v>2671</v>
      </c>
      <c r="B8" s="1514"/>
      <c r="C8" s="1514"/>
      <c r="D8" s="1480" t="s">
        <v>1405</v>
      </c>
      <c r="E8" s="1480" t="s">
        <v>2672</v>
      </c>
      <c r="F8" s="1480" t="s">
        <v>2152</v>
      </c>
      <c r="G8" s="1480" t="s">
        <v>2673</v>
      </c>
      <c r="H8" s="1480" t="s">
        <v>2151</v>
      </c>
      <c r="I8" s="1480" t="s">
        <v>2674</v>
      </c>
      <c r="J8" s="1480" t="s">
        <v>2675</v>
      </c>
      <c r="K8" s="1480" t="s">
        <v>2676</v>
      </c>
      <c r="L8" s="1480" t="s">
        <v>2677</v>
      </c>
      <c r="M8" s="1480" t="s">
        <v>1428</v>
      </c>
      <c r="N8" s="1481" t="s">
        <v>335</v>
      </c>
    </row>
    <row r="9" spans="1:16">
      <c r="A9" s="1515" t="s">
        <v>2678</v>
      </c>
      <c r="B9" s="1516"/>
      <c r="C9" s="1516"/>
      <c r="D9" s="1516"/>
      <c r="E9" s="1516"/>
      <c r="F9" s="1516"/>
      <c r="G9" s="1516"/>
      <c r="H9" s="1516"/>
      <c r="I9" s="1516"/>
      <c r="J9" s="1516"/>
      <c r="K9" s="1516"/>
      <c r="L9" s="1516"/>
      <c r="M9" s="1516"/>
      <c r="N9" s="1535"/>
    </row>
    <row r="10" spans="1:16">
      <c r="A10" s="1518">
        <v>1</v>
      </c>
      <c r="B10" s="1486" t="s">
        <v>2679</v>
      </c>
      <c r="C10" s="1487"/>
      <c r="D10" s="1519">
        <f>SUM(D11:D13)</f>
        <v>0</v>
      </c>
      <c r="E10" s="1519">
        <f t="shared" ref="E10:M10" si="0">SUM(E11:E13)</f>
        <v>0</v>
      </c>
      <c r="F10" s="1519">
        <f t="shared" si="0"/>
        <v>0</v>
      </c>
      <c r="G10" s="1519">
        <f t="shared" si="0"/>
        <v>0</v>
      </c>
      <c r="H10" s="1519">
        <f t="shared" si="0"/>
        <v>0</v>
      </c>
      <c r="I10" s="1519">
        <f t="shared" si="0"/>
        <v>0</v>
      </c>
      <c r="J10" s="1519">
        <f t="shared" si="0"/>
        <v>0</v>
      </c>
      <c r="K10" s="1519">
        <f t="shared" si="0"/>
        <v>0</v>
      </c>
      <c r="L10" s="1519">
        <f t="shared" si="0"/>
        <v>0</v>
      </c>
      <c r="M10" s="1519">
        <f t="shared" si="0"/>
        <v>0</v>
      </c>
      <c r="N10" s="1520"/>
    </row>
    <row r="11" spans="1:16" ht="15">
      <c r="A11" s="1521"/>
      <c r="B11" s="1487" t="s">
        <v>1308</v>
      </c>
      <c r="C11" s="1487" t="s">
        <v>2680</v>
      </c>
      <c r="D11" s="1490"/>
      <c r="E11" s="1490"/>
      <c r="F11" s="1490"/>
      <c r="G11" s="1490"/>
      <c r="H11" s="1490"/>
      <c r="I11" s="1490"/>
      <c r="J11" s="1490"/>
      <c r="K11" s="1490"/>
      <c r="L11" s="1490"/>
      <c r="M11" s="1490"/>
      <c r="N11" s="1536"/>
    </row>
    <row r="12" spans="1:16">
      <c r="A12" s="1521"/>
      <c r="B12" s="1487" t="s">
        <v>1309</v>
      </c>
      <c r="C12" s="1487" t="s">
        <v>2681</v>
      </c>
      <c r="D12" s="1490"/>
      <c r="E12" s="1490"/>
      <c r="F12" s="1490"/>
      <c r="G12" s="1490"/>
      <c r="H12" s="1490"/>
      <c r="I12" s="1490"/>
      <c r="J12" s="1490"/>
      <c r="K12" s="1490"/>
      <c r="L12" s="1490"/>
      <c r="M12" s="1490"/>
      <c r="N12" s="1520"/>
    </row>
    <row r="13" spans="1:16">
      <c r="A13" s="1521"/>
      <c r="B13" s="1524" t="s">
        <v>2682</v>
      </c>
      <c r="C13" s="1487" t="s">
        <v>2683</v>
      </c>
      <c r="D13" s="1490"/>
      <c r="E13" s="1490"/>
      <c r="F13" s="1490"/>
      <c r="G13" s="1490"/>
      <c r="H13" s="1490"/>
      <c r="I13" s="1490"/>
      <c r="J13" s="1490"/>
      <c r="K13" s="1490"/>
      <c r="L13" s="1490"/>
      <c r="M13" s="1490"/>
      <c r="N13" s="1520"/>
    </row>
    <row r="14" spans="1:16">
      <c r="A14" s="1518">
        <v>2</v>
      </c>
      <c r="B14" s="1486" t="s">
        <v>2684</v>
      </c>
      <c r="C14" s="1487"/>
      <c r="D14" s="1490"/>
      <c r="E14" s="1490"/>
      <c r="F14" s="1490"/>
      <c r="G14" s="1490"/>
      <c r="H14" s="1490"/>
      <c r="I14" s="1490"/>
      <c r="J14" s="1490"/>
      <c r="K14" s="1490"/>
      <c r="L14" s="1490"/>
      <c r="M14" s="1490"/>
      <c r="N14" s="1520"/>
    </row>
    <row r="15" spans="1:16">
      <c r="A15" s="1518">
        <v>3</v>
      </c>
      <c r="B15" s="1486" t="s">
        <v>2685</v>
      </c>
      <c r="C15" s="1487"/>
      <c r="D15" s="1490"/>
      <c r="E15" s="1490"/>
      <c r="F15" s="1490"/>
      <c r="G15" s="1490"/>
      <c r="H15" s="1490"/>
      <c r="I15" s="1490"/>
      <c r="J15" s="1490"/>
      <c r="K15" s="1490"/>
      <c r="L15" s="1490"/>
      <c r="M15" s="1490"/>
      <c r="N15" s="1520"/>
    </row>
    <row r="16" spans="1:16" ht="13.5" thickBot="1">
      <c r="A16" s="1533">
        <v>4</v>
      </c>
      <c r="B16" s="1534" t="s">
        <v>2686</v>
      </c>
      <c r="C16" s="1499"/>
      <c r="D16" s="1528"/>
      <c r="E16" s="1528"/>
      <c r="F16" s="1528"/>
      <c r="G16" s="1528"/>
      <c r="H16" s="1528"/>
      <c r="I16" s="1528"/>
      <c r="J16" s="1528"/>
      <c r="K16" s="1528"/>
      <c r="L16" s="1528"/>
      <c r="M16" s="1528"/>
      <c r="N16" s="1537"/>
    </row>
    <row r="17" spans="1:14" ht="13.5" thickBot="1">
      <c r="A17" s="3541" t="s">
        <v>2687</v>
      </c>
      <c r="B17" s="3542"/>
      <c r="C17" s="3542"/>
      <c r="D17" s="1531">
        <f>SUM(D10,D14,D15)*(1+D16)</f>
        <v>0</v>
      </c>
      <c r="E17" s="1531">
        <f t="shared" ref="E17:M17" si="1">SUM(E10,E14,E15)*(1+E16)</f>
        <v>0</v>
      </c>
      <c r="F17" s="1531">
        <f t="shared" si="1"/>
        <v>0</v>
      </c>
      <c r="G17" s="1531">
        <f t="shared" si="1"/>
        <v>0</v>
      </c>
      <c r="H17" s="1531">
        <f t="shared" si="1"/>
        <v>0</v>
      </c>
      <c r="I17" s="1531">
        <f t="shared" si="1"/>
        <v>0</v>
      </c>
      <c r="J17" s="1531">
        <f t="shared" si="1"/>
        <v>0</v>
      </c>
      <c r="K17" s="1531">
        <f t="shared" si="1"/>
        <v>0</v>
      </c>
      <c r="L17" s="1531">
        <f t="shared" si="1"/>
        <v>0</v>
      </c>
      <c r="M17" s="1531">
        <f t="shared" si="1"/>
        <v>0</v>
      </c>
      <c r="N17" s="1532">
        <f>SUM(D17:M17)</f>
        <v>0</v>
      </c>
    </row>
    <row r="18" spans="1:14"/>
    <row r="19" spans="1:14" ht="13.5" thickBot="1"/>
    <row r="20" spans="1:14">
      <c r="A20" s="3538" t="s">
        <v>2688</v>
      </c>
      <c r="B20" s="3539"/>
      <c r="C20" s="3539"/>
      <c r="D20" s="3539"/>
      <c r="E20" s="3539"/>
      <c r="F20" s="3539"/>
      <c r="G20" s="3539"/>
      <c r="H20" s="3539"/>
      <c r="I20" s="3539"/>
      <c r="J20" s="3539"/>
      <c r="K20" s="3539"/>
      <c r="L20" s="3539"/>
      <c r="M20" s="3539"/>
      <c r="N20" s="3540"/>
    </row>
    <row r="21" spans="1:14" ht="13.5" thickBot="1">
      <c r="A21" s="1513" t="s">
        <v>2671</v>
      </c>
      <c r="B21" s="1514"/>
      <c r="C21" s="1514"/>
      <c r="D21" s="1480" t="s">
        <v>1405</v>
      </c>
      <c r="E21" s="1480" t="s">
        <v>2672</v>
      </c>
      <c r="F21" s="1480" t="s">
        <v>2152</v>
      </c>
      <c r="G21" s="1480" t="s">
        <v>2673</v>
      </c>
      <c r="H21" s="1480" t="s">
        <v>2151</v>
      </c>
      <c r="I21" s="1480" t="s">
        <v>2674</v>
      </c>
      <c r="J21" s="1480" t="s">
        <v>2675</v>
      </c>
      <c r="K21" s="1480" t="s">
        <v>2676</v>
      </c>
      <c r="L21" s="1480" t="s">
        <v>2677</v>
      </c>
      <c r="M21" s="1480" t="s">
        <v>1428</v>
      </c>
      <c r="N21" s="1481" t="s">
        <v>335</v>
      </c>
    </row>
    <row r="22" spans="1:14">
      <c r="A22" s="1515" t="s">
        <v>2689</v>
      </c>
      <c r="B22" s="1516"/>
      <c r="C22" s="1516"/>
      <c r="D22" s="1516"/>
      <c r="E22" s="1516"/>
      <c r="F22" s="1516"/>
      <c r="G22" s="1516"/>
      <c r="H22" s="1516"/>
      <c r="I22" s="1516"/>
      <c r="J22" s="1516"/>
      <c r="K22" s="1516"/>
      <c r="L22" s="1516"/>
      <c r="M22" s="1516"/>
      <c r="N22" s="1535"/>
    </row>
    <row r="23" spans="1:14">
      <c r="A23" s="1518">
        <v>1</v>
      </c>
      <c r="B23" s="1486" t="s">
        <v>2679</v>
      </c>
      <c r="C23" s="1487"/>
      <c r="D23" s="1519">
        <f>SUM(D24:D26)</f>
        <v>0</v>
      </c>
      <c r="E23" s="1519">
        <f t="shared" ref="E23:M23" si="2">SUM(E24:E26)</f>
        <v>0</v>
      </c>
      <c r="F23" s="1519">
        <f t="shared" si="2"/>
        <v>0</v>
      </c>
      <c r="G23" s="1519">
        <f t="shared" si="2"/>
        <v>0</v>
      </c>
      <c r="H23" s="1519">
        <f t="shared" si="2"/>
        <v>0</v>
      </c>
      <c r="I23" s="1519">
        <f t="shared" si="2"/>
        <v>0</v>
      </c>
      <c r="J23" s="1519">
        <f t="shared" si="2"/>
        <v>0</v>
      </c>
      <c r="K23" s="1519">
        <f t="shared" si="2"/>
        <v>0</v>
      </c>
      <c r="L23" s="1519">
        <f t="shared" si="2"/>
        <v>0</v>
      </c>
      <c r="M23" s="1519">
        <f t="shared" si="2"/>
        <v>0</v>
      </c>
      <c r="N23" s="1520"/>
    </row>
    <row r="24" spans="1:14" ht="15">
      <c r="A24" s="1521"/>
      <c r="B24" s="1487" t="s">
        <v>1308</v>
      </c>
      <c r="C24" s="1487" t="s">
        <v>2680</v>
      </c>
      <c r="D24" s="1490"/>
      <c r="E24" s="1490"/>
      <c r="F24" s="1490"/>
      <c r="G24" s="1490"/>
      <c r="H24" s="1490"/>
      <c r="I24" s="1490"/>
      <c r="J24" s="1490"/>
      <c r="K24" s="1490"/>
      <c r="L24" s="1490"/>
      <c r="M24" s="1490"/>
      <c r="N24" s="1536"/>
    </row>
    <row r="25" spans="1:14">
      <c r="A25" s="1521"/>
      <c r="B25" s="1487" t="s">
        <v>1309</v>
      </c>
      <c r="C25" s="1487" t="s">
        <v>2681</v>
      </c>
      <c r="D25" s="1490"/>
      <c r="E25" s="1490"/>
      <c r="F25" s="1490"/>
      <c r="G25" s="1490"/>
      <c r="H25" s="1490"/>
      <c r="I25" s="1490"/>
      <c r="J25" s="1490"/>
      <c r="K25" s="1490"/>
      <c r="L25" s="1490"/>
      <c r="M25" s="1490"/>
      <c r="N25" s="1520"/>
    </row>
    <row r="26" spans="1:14">
      <c r="A26" s="1521"/>
      <c r="B26" s="1524" t="s">
        <v>2682</v>
      </c>
      <c r="C26" s="1487" t="s">
        <v>2683</v>
      </c>
      <c r="D26" s="1490"/>
      <c r="E26" s="1490"/>
      <c r="F26" s="1490"/>
      <c r="G26" s="1490"/>
      <c r="H26" s="1490"/>
      <c r="I26" s="1490"/>
      <c r="J26" s="1490"/>
      <c r="K26" s="1490"/>
      <c r="L26" s="1490"/>
      <c r="M26" s="1490"/>
      <c r="N26" s="1520"/>
    </row>
    <row r="27" spans="1:14">
      <c r="A27" s="1518">
        <v>2</v>
      </c>
      <c r="B27" s="1486" t="s">
        <v>2684</v>
      </c>
      <c r="C27" s="1487"/>
      <c r="D27" s="1490"/>
      <c r="E27" s="1490"/>
      <c r="F27" s="1490"/>
      <c r="G27" s="1490"/>
      <c r="H27" s="1490"/>
      <c r="I27" s="1490"/>
      <c r="J27" s="1490"/>
      <c r="K27" s="1490"/>
      <c r="L27" s="1490"/>
      <c r="M27" s="1490"/>
      <c r="N27" s="1520"/>
    </row>
    <row r="28" spans="1:14">
      <c r="A28" s="1518">
        <v>3</v>
      </c>
      <c r="B28" s="1486" t="s">
        <v>2685</v>
      </c>
      <c r="C28" s="1487"/>
      <c r="D28" s="1490"/>
      <c r="E28" s="1490"/>
      <c r="F28" s="1490"/>
      <c r="G28" s="1490"/>
      <c r="H28" s="1490"/>
      <c r="I28" s="1490"/>
      <c r="J28" s="1490"/>
      <c r="K28" s="1490"/>
      <c r="L28" s="1490"/>
      <c r="M28" s="1490"/>
      <c r="N28" s="1520"/>
    </row>
    <row r="29" spans="1:14" ht="13.5" thickBot="1">
      <c r="A29" s="1533">
        <v>4</v>
      </c>
      <c r="B29" s="1534" t="s">
        <v>2686</v>
      </c>
      <c r="C29" s="1499"/>
      <c r="D29" s="1528"/>
      <c r="E29" s="1528"/>
      <c r="F29" s="1528"/>
      <c r="G29" s="1528"/>
      <c r="H29" s="1528"/>
      <c r="I29" s="1528"/>
      <c r="J29" s="1528"/>
      <c r="K29" s="1528"/>
      <c r="L29" s="1528"/>
      <c r="M29" s="1528"/>
      <c r="N29" s="1537"/>
    </row>
    <row r="30" spans="1:14" ht="13.5" thickBot="1">
      <c r="A30" s="3541" t="s">
        <v>2690</v>
      </c>
      <c r="B30" s="3542"/>
      <c r="C30" s="3542"/>
      <c r="D30" s="1531">
        <f t="shared" ref="D30:M30" si="3">SUM(D23,D27,D28)*(1+D29)</f>
        <v>0</v>
      </c>
      <c r="E30" s="1531">
        <f t="shared" si="3"/>
        <v>0</v>
      </c>
      <c r="F30" s="1531">
        <f t="shared" si="3"/>
        <v>0</v>
      </c>
      <c r="G30" s="1531">
        <f t="shared" si="3"/>
        <v>0</v>
      </c>
      <c r="H30" s="1531">
        <f t="shared" si="3"/>
        <v>0</v>
      </c>
      <c r="I30" s="1531">
        <f t="shared" si="3"/>
        <v>0</v>
      </c>
      <c r="J30" s="1531">
        <f t="shared" si="3"/>
        <v>0</v>
      </c>
      <c r="K30" s="1531">
        <f t="shared" si="3"/>
        <v>0</v>
      </c>
      <c r="L30" s="1531">
        <f t="shared" si="3"/>
        <v>0</v>
      </c>
      <c r="M30" s="1531">
        <f t="shared" si="3"/>
        <v>0</v>
      </c>
      <c r="N30" s="1532">
        <f>SUM(D30:M30)</f>
        <v>0</v>
      </c>
    </row>
    <row r="31" spans="1:14"/>
    <row r="32" spans="1:14">
      <c r="A32" s="1" t="s">
        <v>1401</v>
      </c>
      <c r="B32" s="1"/>
      <c r="C32" s="1"/>
      <c r="D32" s="1"/>
      <c r="E32" s="1"/>
      <c r="F32" s="1"/>
      <c r="G32" s="1"/>
      <c r="H32" s="1"/>
      <c r="I32" s="1"/>
      <c r="J32" s="1"/>
    </row>
    <row r="33" spans="1:14">
      <c r="A33" s="1" t="s">
        <v>1402</v>
      </c>
      <c r="B33" s="1"/>
      <c r="C33" s="1"/>
      <c r="D33" s="1"/>
      <c r="E33" s="1"/>
      <c r="F33" s="1"/>
      <c r="G33" s="1"/>
      <c r="H33" s="1"/>
      <c r="I33" s="1"/>
      <c r="J33" s="1"/>
    </row>
    <row r="34" spans="1:14">
      <c r="A34" s="32" t="s">
        <v>2691</v>
      </c>
      <c r="B34" s="301"/>
      <c r="C34" s="217"/>
      <c r="D34" s="1"/>
      <c r="E34" s="1"/>
      <c r="F34" s="1"/>
      <c r="G34" s="1"/>
      <c r="H34" s="1"/>
      <c r="I34" s="1"/>
      <c r="J34" s="1"/>
    </row>
    <row r="35" spans="1:14">
      <c r="A35" s="1" t="s">
        <v>1405</v>
      </c>
      <c r="B35" s="302" t="s">
        <v>1406</v>
      </c>
      <c r="C35" s="217"/>
      <c r="D35" s="1"/>
      <c r="E35" s="1"/>
      <c r="F35" s="1"/>
      <c r="G35" s="1"/>
      <c r="H35" s="1"/>
      <c r="I35" s="1"/>
      <c r="J35" s="1"/>
    </row>
    <row r="36" spans="1:14">
      <c r="A36" s="1" t="s">
        <v>1407</v>
      </c>
      <c r="B36" s="302" t="s">
        <v>1408</v>
      </c>
      <c r="C36" s="303"/>
      <c r="D36" s="11"/>
      <c r="E36" s="11"/>
      <c r="F36" s="11"/>
      <c r="G36" s="11"/>
      <c r="H36" s="11"/>
      <c r="I36" s="11"/>
      <c r="J36" s="11"/>
    </row>
    <row r="37" spans="1:14">
      <c r="A37" s="32" t="s">
        <v>578</v>
      </c>
      <c r="B37" s="1987" t="s">
        <v>1409</v>
      </c>
      <c r="C37" s="1987"/>
      <c r="D37" s="1987"/>
      <c r="E37" s="1987"/>
      <c r="F37" s="1987"/>
      <c r="G37" s="1987"/>
      <c r="H37" s="1987"/>
      <c r="I37" s="1987"/>
      <c r="J37" s="1987"/>
    </row>
    <row r="38" spans="1:14">
      <c r="A38" s="1"/>
      <c r="B38" s="11"/>
      <c r="C38" s="303"/>
      <c r="D38" s="11"/>
      <c r="E38" s="11"/>
      <c r="F38" s="11"/>
      <c r="G38" s="11"/>
      <c r="H38" s="11"/>
      <c r="I38" s="11"/>
      <c r="J38" s="11"/>
    </row>
    <row r="39" spans="1:14" ht="15" customHeight="1">
      <c r="A39" s="2007" t="s">
        <v>2692</v>
      </c>
      <c r="B39" s="2007"/>
      <c r="C39" s="2007"/>
      <c r="D39" s="2007"/>
      <c r="E39" s="2007"/>
      <c r="F39" s="2007"/>
      <c r="G39" s="2007"/>
      <c r="H39" s="2007"/>
      <c r="I39" s="2007"/>
      <c r="J39" s="2007"/>
      <c r="K39" s="2007"/>
      <c r="L39" s="2007"/>
      <c r="M39" s="2007"/>
      <c r="N39" s="2007"/>
    </row>
    <row r="40" spans="1:14"/>
    <row r="41" spans="1:14">
      <c r="A41" s="196" t="s">
        <v>2084</v>
      </c>
    </row>
    <row r="42" spans="1:14">
      <c r="A42" s="134" t="s">
        <v>2693</v>
      </c>
    </row>
    <row r="43" spans="1:14" ht="11.25" customHeight="1"/>
    <row r="44" spans="1:14" ht="11.25" customHeight="1"/>
    <row r="45" spans="1:14" ht="11.25" customHeight="1"/>
    <row r="46" spans="1:14" ht="11.25" customHeight="1"/>
    <row r="47" spans="1:14" ht="11.25" customHeight="1"/>
    <row r="48" spans="1:14" ht="11.25" customHeight="1"/>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row r="64" ht="11.25" customHeight="1"/>
    <row r="65" spans="1:3" ht="11.25" customHeight="1"/>
    <row r="66" spans="1:3" ht="11.25" customHeight="1"/>
    <row r="67" spans="1:3" ht="11.25" customHeight="1"/>
    <row r="68" spans="1:3" ht="11.25" customHeight="1"/>
    <row r="69" spans="1:3" ht="11.25" customHeight="1"/>
    <row r="70" spans="1:3" ht="11.25" customHeight="1"/>
    <row r="71" spans="1:3" ht="11.25" customHeight="1"/>
    <row r="72" spans="1:3" ht="11.25" customHeight="1"/>
    <row r="73" spans="1:3" ht="11.25" customHeight="1"/>
    <row r="74" spans="1:3" ht="11.25" customHeight="1"/>
    <row r="75" spans="1:3" ht="11.25" customHeight="1"/>
    <row r="76" spans="1:3" ht="11.25" customHeight="1"/>
    <row r="77" spans="1:3" ht="11.25" customHeight="1"/>
    <row r="78" spans="1:3" ht="11.25" customHeight="1"/>
    <row r="79" spans="1:3" ht="11.25" customHeight="1"/>
    <row r="80" spans="1:3" ht="11.25" customHeight="1">
      <c r="A80" s="3543"/>
      <c r="B80" s="3543"/>
      <c r="C80" s="3543"/>
    </row>
    <row r="81" spans="1:6" ht="11.25" customHeight="1">
      <c r="A81" s="3544"/>
      <c r="B81" s="3544"/>
      <c r="C81" s="3544"/>
    </row>
    <row r="82" spans="1:6" ht="11.25" customHeight="1">
      <c r="A82" s="2162"/>
      <c r="B82" s="2162"/>
      <c r="C82" s="2162"/>
    </row>
    <row r="83" spans="1:6" ht="11.25" customHeight="1">
      <c r="A83" s="2163"/>
      <c r="B83" s="2163"/>
      <c r="C83" s="2163"/>
    </row>
    <row r="84" spans="1:6" ht="11.25" customHeight="1">
      <c r="A84" s="2163"/>
      <c r="B84" s="2163"/>
      <c r="C84" s="2163"/>
    </row>
    <row r="85" spans="1:6">
      <c r="A85" s="3543"/>
      <c r="B85" s="3543"/>
      <c r="C85" s="3543"/>
      <c r="E85" s="3543"/>
      <c r="F85" s="3543"/>
    </row>
    <row r="86" spans="1:6">
      <c r="A86" s="3544"/>
      <c r="B86" s="3544"/>
      <c r="C86" s="3544"/>
      <c r="E86" s="3544"/>
      <c r="F86" s="3544"/>
    </row>
    <row r="87" spans="1:6">
      <c r="A87" s="2162"/>
      <c r="B87" s="2162"/>
      <c r="C87" s="2162"/>
      <c r="E87" s="2162"/>
      <c r="F87" s="2162"/>
    </row>
    <row r="88" spans="1:6"/>
    <row r="89" spans="1:6"/>
    <row r="90" spans="1:6"/>
    <row r="91" spans="1:6"/>
    <row r="92" spans="1:6"/>
    <row r="93" spans="1:6"/>
    <row r="94" spans="1:6"/>
    <row r="95" spans="1:6"/>
    <row r="96" spans="1: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sheetData>
  <mergeCells count="21">
    <mergeCell ref="A87:C87"/>
    <mergeCell ref="E87:F87"/>
    <mergeCell ref="A80:C80"/>
    <mergeCell ref="A81:C81"/>
    <mergeCell ref="A82:C82"/>
    <mergeCell ref="A83:C83"/>
    <mergeCell ref="A84:C84"/>
    <mergeCell ref="A85:C85"/>
    <mergeCell ref="E85:F85"/>
    <mergeCell ref="A86:C86"/>
    <mergeCell ref="E86:F86"/>
    <mergeCell ref="A1:N1"/>
    <mergeCell ref="A2:N2"/>
    <mergeCell ref="A3:N3"/>
    <mergeCell ref="A4:N4"/>
    <mergeCell ref="A5:N5"/>
    <mergeCell ref="B37:J37"/>
    <mergeCell ref="A39:N39"/>
    <mergeCell ref="A6:N6"/>
    <mergeCell ref="A7:N7"/>
    <mergeCell ref="A20:N20"/>
  </mergeCells>
  <hyperlinks>
    <hyperlink ref="P1" location="Content!A1" display="Content" xr:uid="{C7BA3E4F-CBB0-4B4B-AB96-5EAEC9792AFE}"/>
    <hyperlink ref="P2" location="'P4 E2 - SFP - Asset'!A1" display="SFP-Asset" xr:uid="{C8F34EF4-214D-4F7A-BC15-C3B54DAF237F}"/>
    <hyperlink ref="P3" location="'P5 E2 - SFP - Liab, NW '!A1" display="SFP-Liab and NW" xr:uid="{76C887BB-B0B7-44A7-A488-E586ADB2EFD4}"/>
    <hyperlink ref="P4" location="'P6 E3 - SCI'!A1" display="SCI" xr:uid="{E662FFE0-538B-4803-8EAC-1FD07E23E1BD}"/>
  </hyperlinks>
  <printOptions horizontalCentered="1"/>
  <pageMargins left="0.2" right="0.2" top="1.25" bottom="0.75" header="0.3" footer="0.3"/>
  <pageSetup paperSize="5" scale="61" fitToHeight="0"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82">
    <tabColor rgb="FFFF66FF"/>
    <pageSetUpPr fitToPage="1"/>
  </sheetPr>
  <dimension ref="A1:P118"/>
  <sheetViews>
    <sheetView showGridLines="0" zoomScale="90" zoomScaleNormal="90" zoomScaleSheetLayoutView="75" zoomScalePageLayoutView="50" workbookViewId="0">
      <selection activeCell="A4" sqref="A4"/>
    </sheetView>
  </sheetViews>
  <sheetFormatPr defaultColWidth="36.5703125" defaultRowHeight="12.75" zeroHeight="1"/>
  <cols>
    <col min="1" max="1" width="7.42578125" style="134" customWidth="1"/>
    <col min="2" max="2" width="5" style="134" customWidth="1"/>
    <col min="3" max="3" width="39.140625" style="134" customWidth="1"/>
    <col min="4" max="6" width="20.7109375" style="134" customWidth="1"/>
    <col min="7" max="7" width="26.5703125" style="134" customWidth="1"/>
    <col min="8" max="14" width="20.7109375" style="134" customWidth="1"/>
    <col min="15" max="15" width="4.140625" style="134" customWidth="1"/>
    <col min="16" max="16" width="21.28515625" style="134" bestFit="1" customWidth="1"/>
    <col min="17" max="16384" width="36.5703125" style="134"/>
  </cols>
  <sheetData>
    <row r="1" spans="1:16" s="64" customFormat="1" ht="17.25" thickTop="1" thickBot="1">
      <c r="A1" s="1961" t="s">
        <v>594</v>
      </c>
      <c r="B1" s="1961"/>
      <c r="C1" s="1961"/>
      <c r="D1" s="1961"/>
      <c r="E1" s="1961"/>
      <c r="F1" s="1961"/>
      <c r="G1" s="1961"/>
      <c r="H1" s="1961"/>
      <c r="I1" s="1961"/>
      <c r="J1" s="1961"/>
      <c r="K1" s="1961"/>
      <c r="L1" s="1961"/>
      <c r="M1" s="1961"/>
      <c r="N1" s="1961"/>
      <c r="O1" s="1961"/>
      <c r="P1" s="865" t="s">
        <v>263</v>
      </c>
    </row>
    <row r="2" spans="1:16" s="64" customFormat="1" ht="17.25" thickTop="1" thickBot="1">
      <c r="A2" s="3536"/>
      <c r="B2" s="3536"/>
      <c r="C2" s="3536"/>
      <c r="D2" s="3536"/>
      <c r="E2" s="3536"/>
      <c r="F2" s="3536"/>
      <c r="G2" s="3536"/>
      <c r="H2" s="3536"/>
      <c r="I2" s="3536"/>
      <c r="J2" s="3536"/>
      <c r="K2" s="3536"/>
      <c r="L2" s="3536"/>
      <c r="M2" s="3536"/>
      <c r="N2" s="3536"/>
      <c r="O2" s="3536"/>
      <c r="P2" s="865" t="s">
        <v>2040</v>
      </c>
    </row>
    <row r="3" spans="1:16" s="64" customFormat="1" ht="17.25" thickTop="1" thickBot="1">
      <c r="A3" s="2010" t="s">
        <v>2694</v>
      </c>
      <c r="B3" s="2010"/>
      <c r="C3" s="2010"/>
      <c r="D3" s="2010"/>
      <c r="E3" s="2010"/>
      <c r="F3" s="2010"/>
      <c r="G3" s="2010"/>
      <c r="H3" s="2010"/>
      <c r="I3" s="2010"/>
      <c r="J3" s="2010"/>
      <c r="K3" s="2010"/>
      <c r="L3" s="2010"/>
      <c r="M3" s="2010"/>
      <c r="N3" s="2010"/>
      <c r="O3" s="2010"/>
      <c r="P3" s="865" t="s">
        <v>2041</v>
      </c>
    </row>
    <row r="4" spans="1:16" s="64" customFormat="1" ht="16.5" thickTop="1" thickBot="1">
      <c r="A4" s="3535"/>
      <c r="B4" s="3535"/>
      <c r="C4" s="3535"/>
      <c r="D4" s="3535"/>
      <c r="E4" s="3535"/>
      <c r="F4" s="3535"/>
      <c r="G4" s="3535"/>
      <c r="H4" s="3535"/>
      <c r="I4" s="3535"/>
      <c r="J4" s="3535"/>
      <c r="K4" s="3535"/>
      <c r="L4" s="3535"/>
      <c r="M4" s="3535"/>
      <c r="N4" s="3535"/>
      <c r="O4" s="3535"/>
      <c r="P4" s="865" t="s">
        <v>2043</v>
      </c>
    </row>
    <row r="5" spans="1:16" s="64" customFormat="1" ht="15.75" thickTop="1">
      <c r="A5" s="3535"/>
      <c r="B5" s="3535"/>
      <c r="C5" s="3535"/>
      <c r="D5" s="3535"/>
      <c r="E5" s="3535"/>
      <c r="F5" s="3535"/>
      <c r="G5" s="3535"/>
      <c r="H5" s="3535"/>
      <c r="I5" s="3535"/>
      <c r="J5" s="3535"/>
      <c r="K5" s="3535"/>
      <c r="L5" s="3535"/>
      <c r="M5" s="3535"/>
      <c r="N5" s="3535"/>
      <c r="O5" s="922"/>
      <c r="P5" s="922"/>
    </row>
    <row r="6" spans="1:16" ht="13.5" thickBot="1">
      <c r="A6" s="3537"/>
      <c r="B6" s="3537"/>
      <c r="C6" s="3537"/>
      <c r="D6" s="3537"/>
      <c r="E6" s="3537"/>
      <c r="F6" s="3537"/>
      <c r="G6" s="3537"/>
      <c r="H6" s="3537"/>
      <c r="I6" s="3537"/>
      <c r="J6" s="3537"/>
      <c r="K6" s="3537"/>
      <c r="L6" s="3537"/>
      <c r="M6" s="3537"/>
      <c r="N6" s="3537"/>
    </row>
    <row r="7" spans="1:16">
      <c r="A7" s="3538" t="s">
        <v>2670</v>
      </c>
      <c r="B7" s="3539"/>
      <c r="C7" s="3539"/>
      <c r="D7" s="3539"/>
      <c r="E7" s="3539"/>
      <c r="F7" s="3539"/>
      <c r="G7" s="3539"/>
      <c r="H7" s="3539"/>
      <c r="I7" s="3539"/>
      <c r="J7" s="3539"/>
      <c r="K7" s="3539"/>
      <c r="L7" s="3539"/>
      <c r="M7" s="3539"/>
      <c r="N7" s="3540"/>
    </row>
    <row r="8" spans="1:16" ht="13.5" thickBot="1">
      <c r="A8" s="1513" t="s">
        <v>2671</v>
      </c>
      <c r="B8" s="1514"/>
      <c r="C8" s="1514"/>
      <c r="D8" s="1480" t="s">
        <v>1405</v>
      </c>
      <c r="E8" s="1480" t="s">
        <v>2672</v>
      </c>
      <c r="F8" s="1480" t="s">
        <v>2152</v>
      </c>
      <c r="G8" s="1480" t="s">
        <v>2673</v>
      </c>
      <c r="H8" s="1480" t="s">
        <v>2151</v>
      </c>
      <c r="I8" s="1480" t="s">
        <v>2674</v>
      </c>
      <c r="J8" s="1480" t="s">
        <v>2675</v>
      </c>
      <c r="K8" s="1480" t="s">
        <v>2676</v>
      </c>
      <c r="L8" s="1480" t="s">
        <v>2677</v>
      </c>
      <c r="M8" s="1480" t="s">
        <v>1428</v>
      </c>
      <c r="N8" s="1481" t="s">
        <v>335</v>
      </c>
    </row>
    <row r="9" spans="1:16">
      <c r="A9" s="1515" t="s">
        <v>2678</v>
      </c>
      <c r="B9" s="1516"/>
      <c r="C9" s="1516"/>
      <c r="D9" s="1516"/>
      <c r="E9" s="1516"/>
      <c r="F9" s="1516"/>
      <c r="G9" s="1516"/>
      <c r="H9" s="1516"/>
      <c r="I9" s="1516"/>
      <c r="J9" s="1516"/>
      <c r="K9" s="1516"/>
      <c r="L9" s="1516"/>
      <c r="M9" s="1516"/>
      <c r="N9" s="1517"/>
    </row>
    <row r="10" spans="1:16">
      <c r="A10" s="1518">
        <v>1</v>
      </c>
      <c r="B10" s="1486" t="s">
        <v>2679</v>
      </c>
      <c r="C10" s="1487"/>
      <c r="D10" s="1519">
        <f>SUM(D11:D13)</f>
        <v>0</v>
      </c>
      <c r="E10" s="1519">
        <f t="shared" ref="E10:M10" si="0">SUM(E11:E13)</f>
        <v>0</v>
      </c>
      <c r="F10" s="1519">
        <f t="shared" si="0"/>
        <v>0</v>
      </c>
      <c r="G10" s="1519">
        <f t="shared" si="0"/>
        <v>0</v>
      </c>
      <c r="H10" s="1519">
        <f t="shared" si="0"/>
        <v>0</v>
      </c>
      <c r="I10" s="1519">
        <f t="shared" si="0"/>
        <v>0</v>
      </c>
      <c r="J10" s="1519">
        <f t="shared" si="0"/>
        <v>0</v>
      </c>
      <c r="K10" s="1519">
        <f t="shared" si="0"/>
        <v>0</v>
      </c>
      <c r="L10" s="1519">
        <f t="shared" si="0"/>
        <v>0</v>
      </c>
      <c r="M10" s="1519">
        <f t="shared" si="0"/>
        <v>0</v>
      </c>
      <c r="N10" s="1520"/>
    </row>
    <row r="11" spans="1:16" ht="15">
      <c r="A11" s="1521"/>
      <c r="B11" s="1487" t="s">
        <v>1308</v>
      </c>
      <c r="C11" s="1487" t="s">
        <v>2680</v>
      </c>
      <c r="D11" s="1490"/>
      <c r="E11" s="1490"/>
      <c r="F11" s="1490"/>
      <c r="G11" s="1490"/>
      <c r="H11" s="1490"/>
      <c r="I11" s="1490"/>
      <c r="J11" s="1490"/>
      <c r="K11" s="1490"/>
      <c r="L11" s="1490"/>
      <c r="M11" s="1490"/>
      <c r="N11" s="1522"/>
    </row>
    <row r="12" spans="1:16">
      <c r="A12" s="1521"/>
      <c r="B12" s="1487" t="s">
        <v>1309</v>
      </c>
      <c r="C12" s="1487" t="s">
        <v>2681</v>
      </c>
      <c r="D12" s="1490"/>
      <c r="E12" s="1490"/>
      <c r="F12" s="1490"/>
      <c r="G12" s="1490"/>
      <c r="H12" s="1490"/>
      <c r="I12" s="1490"/>
      <c r="J12" s="1490"/>
      <c r="K12" s="1490"/>
      <c r="L12" s="1490"/>
      <c r="M12" s="1490"/>
      <c r="N12" s="1523"/>
    </row>
    <row r="13" spans="1:16">
      <c r="A13" s="1521"/>
      <c r="B13" s="1524" t="s">
        <v>2682</v>
      </c>
      <c r="C13" s="1487" t="s">
        <v>2683</v>
      </c>
      <c r="D13" s="1490"/>
      <c r="E13" s="1490"/>
      <c r="F13" s="1490"/>
      <c r="G13" s="1490"/>
      <c r="H13" s="1490"/>
      <c r="I13" s="1490"/>
      <c r="J13" s="1490"/>
      <c r="K13" s="1490"/>
      <c r="L13" s="1490"/>
      <c r="M13" s="1490"/>
      <c r="N13" s="1523"/>
    </row>
    <row r="14" spans="1:16">
      <c r="A14" s="1518">
        <v>2</v>
      </c>
      <c r="B14" s="1486" t="s">
        <v>2684</v>
      </c>
      <c r="C14" s="1487"/>
      <c r="D14" s="1490"/>
      <c r="E14" s="1490"/>
      <c r="F14" s="1490"/>
      <c r="G14" s="1490"/>
      <c r="H14" s="1490"/>
      <c r="I14" s="1490"/>
      <c r="J14" s="1490"/>
      <c r="K14" s="1490"/>
      <c r="L14" s="1490"/>
      <c r="M14" s="1490"/>
      <c r="N14" s="1523"/>
    </row>
    <row r="15" spans="1:16">
      <c r="A15" s="1518">
        <v>3</v>
      </c>
      <c r="B15" s="1486" t="s">
        <v>2685</v>
      </c>
      <c r="C15" s="1487"/>
      <c r="D15" s="1490"/>
      <c r="E15" s="1490"/>
      <c r="F15" s="1490"/>
      <c r="G15" s="1490"/>
      <c r="H15" s="1490"/>
      <c r="I15" s="1490"/>
      <c r="J15" s="1490"/>
      <c r="K15" s="1490"/>
      <c r="L15" s="1490"/>
      <c r="M15" s="1490"/>
      <c r="N15" s="1523"/>
    </row>
    <row r="16" spans="1:16" s="1530" customFormat="1" ht="13.5" thickBot="1">
      <c r="A16" s="1525">
        <v>4</v>
      </c>
      <c r="B16" s="1526" t="s">
        <v>2686</v>
      </c>
      <c r="C16" s="1527"/>
      <c r="D16" s="1528"/>
      <c r="E16" s="1528"/>
      <c r="F16" s="1528"/>
      <c r="G16" s="1528"/>
      <c r="H16" s="1528"/>
      <c r="I16" s="1528"/>
      <c r="J16" s="1528"/>
      <c r="K16" s="1528"/>
      <c r="L16" s="1528"/>
      <c r="M16" s="1528"/>
      <c r="N16" s="1529"/>
    </row>
    <row r="17" spans="1:14" ht="13.5" thickBot="1">
      <c r="A17" s="3541" t="s">
        <v>2687</v>
      </c>
      <c r="B17" s="3542"/>
      <c r="C17" s="3542"/>
      <c r="D17" s="1531">
        <f t="shared" ref="D17:M17" si="1">SUM(D10,D14,D15)*(1+D16)</f>
        <v>0</v>
      </c>
      <c r="E17" s="1531">
        <f t="shared" si="1"/>
        <v>0</v>
      </c>
      <c r="F17" s="1531">
        <f t="shared" si="1"/>
        <v>0</v>
      </c>
      <c r="G17" s="1531">
        <f t="shared" si="1"/>
        <v>0</v>
      </c>
      <c r="H17" s="1531">
        <f t="shared" si="1"/>
        <v>0</v>
      </c>
      <c r="I17" s="1531">
        <f t="shared" si="1"/>
        <v>0</v>
      </c>
      <c r="J17" s="1531">
        <f t="shared" si="1"/>
        <v>0</v>
      </c>
      <c r="K17" s="1531">
        <f t="shared" si="1"/>
        <v>0</v>
      </c>
      <c r="L17" s="1531">
        <f t="shared" si="1"/>
        <v>0</v>
      </c>
      <c r="M17" s="1531">
        <f t="shared" si="1"/>
        <v>0</v>
      </c>
      <c r="N17" s="1532">
        <f>SUM(D17:M17)</f>
        <v>0</v>
      </c>
    </row>
    <row r="18" spans="1:14"/>
    <row r="19" spans="1:14" ht="13.5" thickBot="1"/>
    <row r="20" spans="1:14">
      <c r="A20" s="3538" t="s">
        <v>2688</v>
      </c>
      <c r="B20" s="3539"/>
      <c r="C20" s="3539"/>
      <c r="D20" s="3539"/>
      <c r="E20" s="3539"/>
      <c r="F20" s="3539"/>
      <c r="G20" s="3539"/>
      <c r="H20" s="3539"/>
      <c r="I20" s="3539"/>
      <c r="J20" s="3539"/>
      <c r="K20" s="3539"/>
      <c r="L20" s="3539"/>
      <c r="M20" s="3539"/>
      <c r="N20" s="3540"/>
    </row>
    <row r="21" spans="1:14" ht="13.5" thickBot="1">
      <c r="A21" s="1513" t="s">
        <v>2671</v>
      </c>
      <c r="B21" s="1514"/>
      <c r="C21" s="1514"/>
      <c r="D21" s="1480" t="s">
        <v>1405</v>
      </c>
      <c r="E21" s="1480" t="s">
        <v>2672</v>
      </c>
      <c r="F21" s="1480" t="s">
        <v>2152</v>
      </c>
      <c r="G21" s="1480" t="s">
        <v>2673</v>
      </c>
      <c r="H21" s="1480" t="s">
        <v>2151</v>
      </c>
      <c r="I21" s="1480" t="s">
        <v>2674</v>
      </c>
      <c r="J21" s="1480" t="s">
        <v>2675</v>
      </c>
      <c r="K21" s="1480" t="s">
        <v>2676</v>
      </c>
      <c r="L21" s="1480" t="s">
        <v>2677</v>
      </c>
      <c r="M21" s="1480" t="s">
        <v>1428</v>
      </c>
      <c r="N21" s="1481" t="s">
        <v>335</v>
      </c>
    </row>
    <row r="22" spans="1:14">
      <c r="A22" s="1515" t="s">
        <v>2689</v>
      </c>
      <c r="B22" s="1516"/>
      <c r="C22" s="1516"/>
      <c r="D22" s="1516"/>
      <c r="E22" s="1516"/>
      <c r="F22" s="1516"/>
      <c r="G22" s="1516"/>
      <c r="H22" s="1516"/>
      <c r="I22" s="1516"/>
      <c r="J22" s="1516"/>
      <c r="K22" s="1516"/>
      <c r="L22" s="1516"/>
      <c r="M22" s="1516"/>
      <c r="N22" s="1517"/>
    </row>
    <row r="23" spans="1:14">
      <c r="A23" s="1518">
        <v>1</v>
      </c>
      <c r="B23" s="1486" t="s">
        <v>2679</v>
      </c>
      <c r="C23" s="1487"/>
      <c r="D23" s="1519">
        <f>SUM(D24:D26)</f>
        <v>0</v>
      </c>
      <c r="E23" s="1519">
        <f t="shared" ref="E23:M23" si="2">SUM(E24:E26)</f>
        <v>0</v>
      </c>
      <c r="F23" s="1519">
        <f t="shared" si="2"/>
        <v>0</v>
      </c>
      <c r="G23" s="1519">
        <f t="shared" si="2"/>
        <v>0</v>
      </c>
      <c r="H23" s="1519">
        <f t="shared" si="2"/>
        <v>0</v>
      </c>
      <c r="I23" s="1519">
        <f t="shared" si="2"/>
        <v>0</v>
      </c>
      <c r="J23" s="1519">
        <f t="shared" si="2"/>
        <v>0</v>
      </c>
      <c r="K23" s="1519">
        <f t="shared" si="2"/>
        <v>0</v>
      </c>
      <c r="L23" s="1519">
        <f t="shared" si="2"/>
        <v>0</v>
      </c>
      <c r="M23" s="1519">
        <f t="shared" si="2"/>
        <v>0</v>
      </c>
      <c r="N23" s="1520"/>
    </row>
    <row r="24" spans="1:14" ht="15">
      <c r="A24" s="1521"/>
      <c r="B24" s="1487" t="s">
        <v>1308</v>
      </c>
      <c r="C24" s="1487" t="s">
        <v>2680</v>
      </c>
      <c r="D24" s="1490"/>
      <c r="E24" s="1490"/>
      <c r="F24" s="1490"/>
      <c r="G24" s="1490"/>
      <c r="H24" s="1490"/>
      <c r="I24" s="1490"/>
      <c r="J24" s="1490"/>
      <c r="K24" s="1490"/>
      <c r="L24" s="1490"/>
      <c r="M24" s="1490"/>
      <c r="N24" s="1522"/>
    </row>
    <row r="25" spans="1:14">
      <c r="A25" s="1521"/>
      <c r="B25" s="1487" t="s">
        <v>1309</v>
      </c>
      <c r="C25" s="1487" t="s">
        <v>2681</v>
      </c>
      <c r="D25" s="1490"/>
      <c r="E25" s="1490"/>
      <c r="F25" s="1490"/>
      <c r="G25" s="1490"/>
      <c r="H25" s="1490"/>
      <c r="I25" s="1490"/>
      <c r="J25" s="1490"/>
      <c r="K25" s="1490"/>
      <c r="L25" s="1490"/>
      <c r="M25" s="1490"/>
      <c r="N25" s="1523"/>
    </row>
    <row r="26" spans="1:14">
      <c r="A26" s="1521"/>
      <c r="B26" s="1524" t="s">
        <v>2682</v>
      </c>
      <c r="C26" s="1487" t="s">
        <v>2683</v>
      </c>
      <c r="D26" s="1490"/>
      <c r="E26" s="1490"/>
      <c r="F26" s="1490"/>
      <c r="G26" s="1490"/>
      <c r="H26" s="1490"/>
      <c r="I26" s="1490"/>
      <c r="J26" s="1490"/>
      <c r="K26" s="1490"/>
      <c r="L26" s="1490"/>
      <c r="M26" s="1490"/>
      <c r="N26" s="1523"/>
    </row>
    <row r="27" spans="1:14">
      <c r="A27" s="1518">
        <v>2</v>
      </c>
      <c r="B27" s="1486" t="s">
        <v>2684</v>
      </c>
      <c r="C27" s="1487"/>
      <c r="D27" s="1490"/>
      <c r="E27" s="1490"/>
      <c r="F27" s="1490"/>
      <c r="G27" s="1490"/>
      <c r="H27" s="1490"/>
      <c r="I27" s="1490"/>
      <c r="J27" s="1490"/>
      <c r="K27" s="1490"/>
      <c r="L27" s="1490"/>
      <c r="M27" s="1490"/>
      <c r="N27" s="1523"/>
    </row>
    <row r="28" spans="1:14">
      <c r="A28" s="1518">
        <v>3</v>
      </c>
      <c r="B28" s="1486" t="s">
        <v>2685</v>
      </c>
      <c r="C28" s="1487"/>
      <c r="D28" s="1490"/>
      <c r="E28" s="1490"/>
      <c r="F28" s="1490"/>
      <c r="G28" s="1490"/>
      <c r="H28" s="1490"/>
      <c r="I28" s="1490"/>
      <c r="J28" s="1490"/>
      <c r="K28" s="1490"/>
      <c r="L28" s="1490"/>
      <c r="M28" s="1490"/>
      <c r="N28" s="1523"/>
    </row>
    <row r="29" spans="1:14" ht="13.5" thickBot="1">
      <c r="A29" s="1533">
        <v>4</v>
      </c>
      <c r="B29" s="1534" t="s">
        <v>2686</v>
      </c>
      <c r="C29" s="1499"/>
      <c r="D29" s="1528"/>
      <c r="E29" s="1528"/>
      <c r="F29" s="1528"/>
      <c r="G29" s="1528"/>
      <c r="H29" s="1528"/>
      <c r="I29" s="1528"/>
      <c r="J29" s="1528"/>
      <c r="K29" s="1528"/>
      <c r="L29" s="1528"/>
      <c r="M29" s="1528"/>
      <c r="N29" s="1529"/>
    </row>
    <row r="30" spans="1:14" ht="13.5" thickBot="1">
      <c r="A30" s="3541" t="s">
        <v>2690</v>
      </c>
      <c r="B30" s="3542"/>
      <c r="C30" s="3542"/>
      <c r="D30" s="1531">
        <f t="shared" ref="D30:M30" si="3">SUM(D23,D27,D28)*(1+D29)</f>
        <v>0</v>
      </c>
      <c r="E30" s="1531">
        <f t="shared" si="3"/>
        <v>0</v>
      </c>
      <c r="F30" s="1531">
        <f t="shared" si="3"/>
        <v>0</v>
      </c>
      <c r="G30" s="1531">
        <f t="shared" si="3"/>
        <v>0</v>
      </c>
      <c r="H30" s="1531">
        <f t="shared" si="3"/>
        <v>0</v>
      </c>
      <c r="I30" s="1531">
        <f t="shared" si="3"/>
        <v>0</v>
      </c>
      <c r="J30" s="1531">
        <f t="shared" si="3"/>
        <v>0</v>
      </c>
      <c r="K30" s="1531">
        <f t="shared" si="3"/>
        <v>0</v>
      </c>
      <c r="L30" s="1531">
        <f t="shared" si="3"/>
        <v>0</v>
      </c>
      <c r="M30" s="1531">
        <f t="shared" si="3"/>
        <v>0</v>
      </c>
      <c r="N30" s="1532">
        <f>SUM(D30:M30)</f>
        <v>0</v>
      </c>
    </row>
    <row r="31" spans="1:14"/>
    <row r="32" spans="1:14">
      <c r="A32" s="1" t="s">
        <v>1401</v>
      </c>
      <c r="B32" s="1"/>
      <c r="C32" s="1"/>
      <c r="D32" s="1"/>
      <c r="E32" s="1"/>
      <c r="F32" s="1"/>
      <c r="G32" s="1"/>
      <c r="H32" s="1"/>
      <c r="I32" s="1"/>
      <c r="J32" s="1"/>
      <c r="N32" s="137"/>
    </row>
    <row r="33" spans="1:14" ht="15.75" customHeight="1">
      <c r="A33" s="1" t="s">
        <v>1402</v>
      </c>
      <c r="B33" s="1"/>
      <c r="C33" s="1"/>
      <c r="D33" s="1"/>
      <c r="E33" s="1"/>
      <c r="F33" s="1"/>
      <c r="G33" s="1"/>
      <c r="H33" s="1"/>
      <c r="I33" s="1"/>
      <c r="J33" s="1"/>
      <c r="N33" s="137"/>
    </row>
    <row r="34" spans="1:14">
      <c r="A34" s="32" t="s">
        <v>2691</v>
      </c>
      <c r="B34" s="1281"/>
      <c r="C34" s="1375"/>
      <c r="D34" s="1"/>
      <c r="E34" s="1"/>
      <c r="F34" s="1"/>
      <c r="G34" s="1"/>
      <c r="H34" s="1"/>
      <c r="I34" s="1"/>
      <c r="J34" s="1"/>
      <c r="N34" s="137"/>
    </row>
    <row r="35" spans="1:14">
      <c r="A35" s="1" t="s">
        <v>1405</v>
      </c>
      <c r="B35" s="302" t="s">
        <v>1406</v>
      </c>
      <c r="C35" s="217"/>
      <c r="D35" s="1"/>
      <c r="E35" s="1"/>
      <c r="F35" s="1"/>
      <c r="G35" s="1"/>
      <c r="H35" s="1"/>
      <c r="I35" s="1"/>
      <c r="J35" s="1"/>
      <c r="N35" s="137"/>
    </row>
    <row r="36" spans="1:14">
      <c r="A36" s="1" t="s">
        <v>1407</v>
      </c>
      <c r="B36" s="302" t="s">
        <v>1408</v>
      </c>
      <c r="C36" s="303"/>
      <c r="D36" s="11"/>
      <c r="E36" s="11"/>
      <c r="F36" s="11"/>
      <c r="G36" s="11"/>
      <c r="H36" s="11"/>
      <c r="I36" s="11"/>
      <c r="J36" s="11"/>
      <c r="N36" s="137"/>
    </row>
    <row r="37" spans="1:14">
      <c r="A37" s="32" t="s">
        <v>578</v>
      </c>
      <c r="B37" s="1987" t="s">
        <v>1409</v>
      </c>
      <c r="C37" s="1987"/>
      <c r="D37" s="1987"/>
      <c r="E37" s="1987"/>
      <c r="F37" s="1987"/>
      <c r="G37" s="1987"/>
      <c r="H37" s="1987"/>
      <c r="I37" s="1987"/>
      <c r="J37" s="1987"/>
      <c r="N37" s="137"/>
    </row>
    <row r="38" spans="1:14">
      <c r="A38" s="1"/>
      <c r="B38" s="11"/>
      <c r="C38" s="303"/>
      <c r="D38" s="11"/>
      <c r="E38" s="11"/>
      <c r="F38" s="11"/>
      <c r="G38" s="11"/>
      <c r="H38" s="11"/>
      <c r="I38" s="11"/>
      <c r="J38" s="11"/>
      <c r="N38" s="137"/>
    </row>
    <row r="39" spans="1:14">
      <c r="A39" s="2005" t="s">
        <v>2692</v>
      </c>
      <c r="B39" s="2005"/>
      <c r="C39" s="2005"/>
      <c r="D39" s="2005"/>
      <c r="E39" s="2005"/>
      <c r="F39" s="2005"/>
      <c r="G39" s="2005"/>
      <c r="H39" s="2005"/>
      <c r="I39" s="2005"/>
      <c r="J39" s="2005"/>
      <c r="K39" s="2005"/>
      <c r="L39" s="2005"/>
      <c r="M39" s="2005"/>
      <c r="N39" s="2005"/>
    </row>
    <row r="40" spans="1:14">
      <c r="N40" s="137"/>
    </row>
    <row r="41" spans="1:14">
      <c r="A41" s="196" t="s">
        <v>2084</v>
      </c>
      <c r="N41" s="137"/>
    </row>
    <row r="42" spans="1:14">
      <c r="A42" s="134" t="s">
        <v>2693</v>
      </c>
      <c r="N42" s="137"/>
    </row>
    <row r="43" spans="1:14"/>
    <row r="44" spans="1:14"/>
    <row r="45" spans="1:14"/>
    <row r="46" spans="1:14"/>
    <row r="47" spans="1:14"/>
    <row r="48" spans="1:14"/>
    <row r="49" s="134" customFormat="1"/>
    <row r="50" s="134" customFormat="1"/>
    <row r="51" s="134" customFormat="1"/>
    <row r="52" s="134" customFormat="1"/>
    <row r="53" s="134" customFormat="1"/>
    <row r="54" s="134" customFormat="1"/>
    <row r="55" s="134" customFormat="1"/>
    <row r="56" s="134" customFormat="1"/>
    <row r="57" s="134" customFormat="1"/>
    <row r="58" s="134" customFormat="1"/>
    <row r="59" s="134" customFormat="1"/>
    <row r="60" s="134" customFormat="1"/>
    <row r="61" s="134" customFormat="1"/>
    <row r="62" s="134" customFormat="1"/>
    <row r="63" s="134" customFormat="1"/>
    <row r="64" s="134" customFormat="1"/>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134" customFormat="1"/>
    <row r="98" s="134" customFormat="1"/>
    <row r="99" s="134" customFormat="1"/>
    <row r="100" s="134" customFormat="1"/>
    <row r="101" s="134" customFormat="1"/>
    <row r="102" s="134" customFormat="1"/>
    <row r="103" s="134" customFormat="1"/>
    <row r="104" s="134" customFormat="1"/>
    <row r="105" s="134" customFormat="1"/>
    <row r="106" s="134" customFormat="1"/>
    <row r="107" s="134" customFormat="1"/>
    <row r="108" s="134" customFormat="1"/>
    <row r="109" s="134" customFormat="1"/>
    <row r="110" s="134" customFormat="1"/>
    <row r="111" s="134" customFormat="1"/>
    <row r="112" s="134" customFormat="1"/>
    <row r="113" s="134" customFormat="1"/>
    <row r="114" s="134" customFormat="1"/>
    <row r="115" s="134" customFormat="1"/>
    <row r="116" s="134" customFormat="1"/>
    <row r="117" s="134" customFormat="1"/>
    <row r="118" s="134" customFormat="1"/>
  </sheetData>
  <mergeCells count="10">
    <mergeCell ref="A1:O1"/>
    <mergeCell ref="A2:O2"/>
    <mergeCell ref="A3:O3"/>
    <mergeCell ref="A4:O4"/>
    <mergeCell ref="A7:N7"/>
    <mergeCell ref="B37:J37"/>
    <mergeCell ref="A39:N39"/>
    <mergeCell ref="A20:N20"/>
    <mergeCell ref="A5:N5"/>
    <mergeCell ref="A6:N6"/>
  </mergeCells>
  <hyperlinks>
    <hyperlink ref="P1" location="Content!A1" display="Content" xr:uid="{0EF9E678-C0E6-428F-ADCB-E84B5DE87D42}"/>
    <hyperlink ref="P2" location="'P4 E2 - SFP - Asset'!A1" display="SFP-Asset" xr:uid="{A3301DD9-E58E-405D-A285-AA688CF74D2E}"/>
    <hyperlink ref="P3" location="'P5 E2 - SFP - Liab, NW '!A1" display="SFP-Liab and NW" xr:uid="{01CF59FA-4463-4453-AE98-B418D3B19ABF}"/>
    <hyperlink ref="P4" location="'P6 E3 - SCI'!A1" display="SCI" xr:uid="{0496438C-2069-44A9-AAE0-3ABE88C66AA9}"/>
  </hyperlinks>
  <printOptions horizontalCentered="1"/>
  <pageMargins left="0.2" right="0.2" top="1.25" bottom="0.75" header="0.3" footer="0.3"/>
  <pageSetup paperSize="5" scale="60" fitToHeight="0"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83">
    <tabColor rgb="FFFF66FF"/>
    <pageSetUpPr fitToPage="1"/>
  </sheetPr>
  <dimension ref="A1:X70"/>
  <sheetViews>
    <sheetView showGridLines="0" topLeftCell="B1" zoomScale="90" zoomScaleNormal="90" zoomScaleSheetLayoutView="75" zoomScalePageLayoutView="50" workbookViewId="0">
      <selection activeCell="B5" sqref="B5"/>
    </sheetView>
  </sheetViews>
  <sheetFormatPr defaultColWidth="30.5703125" defaultRowHeight="12.75" customHeight="1"/>
  <cols>
    <col min="1" max="1" width="6.140625" style="134" customWidth="1"/>
    <col min="2" max="2" width="5.140625" style="134" customWidth="1"/>
    <col min="3" max="3" width="6.7109375" style="134" customWidth="1"/>
    <col min="4" max="4" width="39.140625" style="134" customWidth="1"/>
    <col min="5" max="7" width="21.28515625" style="134" customWidth="1"/>
    <col min="8" max="8" width="23.140625" style="134" customWidth="1"/>
    <col min="9" max="13" width="21.28515625" style="134" customWidth="1"/>
    <col min="14" max="14" width="21.28515625" style="1510" customWidth="1"/>
    <col min="15" max="15" width="25.140625" style="1373" customWidth="1"/>
    <col min="16" max="16" width="5.5703125" style="134" customWidth="1"/>
    <col min="17" max="17" width="21.28515625" style="134" bestFit="1" customWidth="1"/>
    <col min="18" max="23" width="9.140625" style="134" customWidth="1"/>
    <col min="24" max="16384" width="30.5703125" style="134"/>
  </cols>
  <sheetData>
    <row r="1" spans="1:24" s="35" customFormat="1" ht="15.2" customHeight="1" thickTop="1" thickBot="1">
      <c r="N1" s="786"/>
      <c r="O1" s="785"/>
      <c r="Q1" s="865" t="s">
        <v>263</v>
      </c>
      <c r="X1" s="143"/>
    </row>
    <row r="2" spans="1:24" s="35" customFormat="1" ht="15.2" customHeight="1" thickTop="1" thickBot="1">
      <c r="B2" s="1961" t="s">
        <v>594</v>
      </c>
      <c r="C2" s="1961"/>
      <c r="D2" s="1961"/>
      <c r="E2" s="1961"/>
      <c r="F2" s="1961"/>
      <c r="G2" s="1961"/>
      <c r="H2" s="1961"/>
      <c r="I2" s="1961"/>
      <c r="J2" s="1961"/>
      <c r="K2" s="1961"/>
      <c r="L2" s="1961"/>
      <c r="M2" s="1961"/>
      <c r="N2" s="1961"/>
      <c r="O2" s="787"/>
      <c r="Q2" s="865" t="s">
        <v>2040</v>
      </c>
    </row>
    <row r="3" spans="1:24" s="35" customFormat="1" ht="15.2" customHeight="1" thickTop="1" thickBot="1">
      <c r="B3" s="3545"/>
      <c r="C3" s="3545"/>
      <c r="D3" s="3545"/>
      <c r="E3" s="3545"/>
      <c r="F3" s="3545"/>
      <c r="G3" s="3545"/>
      <c r="H3" s="3545"/>
      <c r="I3" s="3545"/>
      <c r="J3" s="3545"/>
      <c r="K3" s="3545"/>
      <c r="L3" s="3545"/>
      <c r="M3" s="3545"/>
      <c r="N3" s="3545"/>
      <c r="O3" s="788"/>
      <c r="Q3" s="865" t="s">
        <v>2041</v>
      </c>
    </row>
    <row r="4" spans="1:24" s="35" customFormat="1" ht="15.2" customHeight="1" thickTop="1" thickBot="1">
      <c r="B4" s="2010" t="s">
        <v>2695</v>
      </c>
      <c r="C4" s="2010"/>
      <c r="D4" s="2010"/>
      <c r="E4" s="2010"/>
      <c r="F4" s="2010"/>
      <c r="G4" s="2010"/>
      <c r="H4" s="2010"/>
      <c r="I4" s="2010"/>
      <c r="J4" s="2010"/>
      <c r="K4" s="2010"/>
      <c r="L4" s="2010"/>
      <c r="M4" s="2010"/>
      <c r="N4" s="2010"/>
      <c r="O4" s="789"/>
      <c r="Q4" s="865" t="s">
        <v>2043</v>
      </c>
    </row>
    <row r="5" spans="1:24" s="35" customFormat="1" ht="14.1" customHeight="1" thickTop="1">
      <c r="N5" s="786"/>
      <c r="O5" s="785"/>
    </row>
    <row r="6" spans="1:24" ht="14.1" customHeight="1" thickBot="1">
      <c r="A6" s="352"/>
      <c r="B6" s="352"/>
      <c r="C6" s="352"/>
      <c r="D6" s="352"/>
      <c r="E6" s="352"/>
      <c r="F6" s="352"/>
      <c r="G6" s="352"/>
      <c r="H6" s="352"/>
      <c r="I6" s="352"/>
      <c r="J6" s="352"/>
      <c r="K6" s="352"/>
      <c r="L6" s="352"/>
      <c r="M6" s="352"/>
      <c r="N6" s="1511"/>
      <c r="O6" s="1374"/>
    </row>
    <row r="7" spans="1:24" s="1512" customFormat="1" ht="15" customHeight="1">
      <c r="A7" s="2167" t="s">
        <v>2670</v>
      </c>
      <c r="B7" s="3546"/>
      <c r="C7" s="3546"/>
      <c r="D7" s="3546"/>
      <c r="E7" s="3546"/>
      <c r="F7" s="3546"/>
      <c r="G7" s="3546"/>
      <c r="H7" s="3546"/>
      <c r="I7" s="3546"/>
      <c r="J7" s="3546"/>
      <c r="K7" s="3546"/>
      <c r="L7" s="3546"/>
      <c r="M7" s="3546"/>
      <c r="N7" s="3546"/>
      <c r="O7" s="2168"/>
    </row>
    <row r="8" spans="1:24" s="1512" customFormat="1" ht="15" customHeight="1" thickBot="1">
      <c r="A8" s="2164" t="s">
        <v>2671</v>
      </c>
      <c r="B8" s="2165"/>
      <c r="C8" s="2165"/>
      <c r="D8" s="2166"/>
      <c r="E8" s="1480" t="s">
        <v>1405</v>
      </c>
      <c r="F8" s="1480" t="s">
        <v>2672</v>
      </c>
      <c r="G8" s="1480" t="s">
        <v>2152</v>
      </c>
      <c r="H8" s="1480" t="s">
        <v>2673</v>
      </c>
      <c r="I8" s="1480" t="s">
        <v>2151</v>
      </c>
      <c r="J8" s="1480" t="s">
        <v>2674</v>
      </c>
      <c r="K8" s="1480" t="s">
        <v>2675</v>
      </c>
      <c r="L8" s="1480" t="s">
        <v>2676</v>
      </c>
      <c r="M8" s="1480" t="s">
        <v>2677</v>
      </c>
      <c r="N8" s="1480" t="s">
        <v>1428</v>
      </c>
      <c r="O8" s="1481" t="s">
        <v>335</v>
      </c>
    </row>
    <row r="9" spans="1:24" ht="15" customHeight="1">
      <c r="A9" s="3547" t="s">
        <v>1534</v>
      </c>
      <c r="B9" s="3548" t="s">
        <v>2696</v>
      </c>
      <c r="C9" s="3549"/>
      <c r="D9" s="3550"/>
      <c r="E9" s="1482"/>
      <c r="F9" s="1483"/>
      <c r="G9" s="1483"/>
      <c r="H9" s="1483"/>
      <c r="I9" s="1483"/>
      <c r="J9" s="1483"/>
      <c r="K9" s="1483"/>
      <c r="L9" s="1483"/>
      <c r="M9" s="1483"/>
      <c r="N9" s="1483"/>
      <c r="O9" s="1484">
        <f>+SUM(E9:N9)</f>
        <v>0</v>
      </c>
    </row>
    <row r="10" spans="1:24" ht="15" customHeight="1">
      <c r="A10" s="1485" t="s">
        <v>1535</v>
      </c>
      <c r="B10" s="1486" t="s">
        <v>2697</v>
      </c>
      <c r="C10" s="1487"/>
      <c r="D10" s="1488"/>
      <c r="E10" s="1489"/>
      <c r="F10" s="1490"/>
      <c r="G10" s="1490"/>
      <c r="H10" s="1490"/>
      <c r="I10" s="1490"/>
      <c r="J10" s="1490"/>
      <c r="K10" s="1490"/>
      <c r="L10" s="1490"/>
      <c r="M10" s="1490"/>
      <c r="N10" s="1490"/>
      <c r="O10" s="1491">
        <f>+SUM(E10:N10)</f>
        <v>0</v>
      </c>
    </row>
    <row r="11" spans="1:24" ht="15" customHeight="1">
      <c r="A11" s="1492" t="s">
        <v>1682</v>
      </c>
      <c r="B11" s="1486" t="s">
        <v>2698</v>
      </c>
      <c r="C11" s="1487"/>
      <c r="D11" s="1488"/>
      <c r="E11" s="1489">
        <f>+E9-E10</f>
        <v>0</v>
      </c>
      <c r="F11" s="1490">
        <f t="shared" ref="F11:N11" si="0">+F9-F10</f>
        <v>0</v>
      </c>
      <c r="G11" s="1490">
        <f t="shared" si="0"/>
        <v>0</v>
      </c>
      <c r="H11" s="1490">
        <f t="shared" si="0"/>
        <v>0</v>
      </c>
      <c r="I11" s="1490">
        <f t="shared" si="0"/>
        <v>0</v>
      </c>
      <c r="J11" s="1490">
        <f t="shared" si="0"/>
        <v>0</v>
      </c>
      <c r="K11" s="1490">
        <f t="shared" si="0"/>
        <v>0</v>
      </c>
      <c r="L11" s="1490">
        <f t="shared" si="0"/>
        <v>0</v>
      </c>
      <c r="M11" s="1490">
        <f t="shared" si="0"/>
        <v>0</v>
      </c>
      <c r="N11" s="1490">
        <f t="shared" si="0"/>
        <v>0</v>
      </c>
      <c r="O11" s="1493">
        <f>+SUM(E11:N11)</f>
        <v>0</v>
      </c>
    </row>
    <row r="12" spans="1:24" ht="15" customHeight="1">
      <c r="A12" s="1492" t="s">
        <v>1539</v>
      </c>
      <c r="B12" s="1486" t="s">
        <v>2699</v>
      </c>
      <c r="C12" s="1487"/>
      <c r="D12" s="1488"/>
      <c r="E12" s="1494">
        <f>SUM(E14:E17)</f>
        <v>0</v>
      </c>
      <c r="F12" s="1495">
        <f t="shared" ref="F12:N12" si="1">SUM(F14:F17)</f>
        <v>0</v>
      </c>
      <c r="G12" s="1495">
        <f t="shared" si="1"/>
        <v>0</v>
      </c>
      <c r="H12" s="1495">
        <f t="shared" si="1"/>
        <v>0</v>
      </c>
      <c r="I12" s="1495">
        <f t="shared" si="1"/>
        <v>0</v>
      </c>
      <c r="J12" s="1495">
        <f t="shared" si="1"/>
        <v>0</v>
      </c>
      <c r="K12" s="1495">
        <f t="shared" si="1"/>
        <v>0</v>
      </c>
      <c r="L12" s="1495">
        <f t="shared" si="1"/>
        <v>0</v>
      </c>
      <c r="M12" s="1495">
        <f t="shared" si="1"/>
        <v>0</v>
      </c>
      <c r="N12" s="1495">
        <f t="shared" si="1"/>
        <v>0</v>
      </c>
      <c r="O12" s="1493">
        <f>+SUM(E12:N12)</f>
        <v>0</v>
      </c>
    </row>
    <row r="13" spans="1:24" ht="15" customHeight="1">
      <c r="A13" s="1492"/>
      <c r="B13" s="1496" t="s">
        <v>2700</v>
      </c>
      <c r="C13" s="1487"/>
      <c r="D13" s="1488"/>
      <c r="E13" s="1489"/>
      <c r="F13" s="1490"/>
      <c r="G13" s="1490"/>
      <c r="H13" s="1490"/>
      <c r="I13" s="1490"/>
      <c r="J13" s="1490"/>
      <c r="K13" s="1490"/>
      <c r="L13" s="1490"/>
      <c r="M13" s="1490"/>
      <c r="N13" s="1495"/>
      <c r="O13" s="1491"/>
    </row>
    <row r="14" spans="1:24" ht="15" customHeight="1">
      <c r="A14" s="1492"/>
      <c r="B14" s="1496" t="s">
        <v>2701</v>
      </c>
      <c r="C14" s="1487"/>
      <c r="D14" s="1488"/>
      <c r="E14" s="1489">
        <f>+E13*E9</f>
        <v>0</v>
      </c>
      <c r="F14" s="1490">
        <f t="shared" ref="F14:N14" si="2">+F13*F9</f>
        <v>0</v>
      </c>
      <c r="G14" s="1490">
        <f t="shared" si="2"/>
        <v>0</v>
      </c>
      <c r="H14" s="1490">
        <f t="shared" si="2"/>
        <v>0</v>
      </c>
      <c r="I14" s="1490">
        <f t="shared" si="2"/>
        <v>0</v>
      </c>
      <c r="J14" s="1490">
        <f t="shared" si="2"/>
        <v>0</v>
      </c>
      <c r="K14" s="1490">
        <f t="shared" si="2"/>
        <v>0</v>
      </c>
      <c r="L14" s="1490">
        <f t="shared" si="2"/>
        <v>0</v>
      </c>
      <c r="M14" s="1490">
        <f t="shared" si="2"/>
        <v>0</v>
      </c>
      <c r="N14" s="1490">
        <f t="shared" si="2"/>
        <v>0</v>
      </c>
      <c r="O14" s="1491"/>
    </row>
    <row r="15" spans="1:24" s="1504" customFormat="1" ht="15" customHeight="1">
      <c r="A15" s="1492"/>
      <c r="B15" s="1496" t="s">
        <v>2702</v>
      </c>
      <c r="C15" s="1487"/>
      <c r="D15" s="1488"/>
      <c r="E15" s="1489"/>
      <c r="F15" s="1490"/>
      <c r="G15" s="1490"/>
      <c r="H15" s="1490"/>
      <c r="I15" s="1490"/>
      <c r="J15" s="1490"/>
      <c r="K15" s="1490"/>
      <c r="L15" s="1490"/>
      <c r="M15" s="1490"/>
      <c r="N15" s="1495"/>
      <c r="O15" s="1491"/>
    </row>
    <row r="16" spans="1:24" ht="15" customHeight="1">
      <c r="A16" s="1492"/>
      <c r="B16" s="1496" t="s">
        <v>2703</v>
      </c>
      <c r="C16" s="1487"/>
      <c r="D16" s="1488"/>
      <c r="E16" s="1489"/>
      <c r="F16" s="1490"/>
      <c r="G16" s="1490"/>
      <c r="H16" s="1490"/>
      <c r="I16" s="1490"/>
      <c r="J16" s="1490"/>
      <c r="K16" s="1490"/>
      <c r="L16" s="1490"/>
      <c r="M16" s="1490"/>
      <c r="N16" s="1495"/>
      <c r="O16" s="1491"/>
    </row>
    <row r="17" spans="1:15" ht="15" customHeight="1" thickBot="1">
      <c r="A17" s="1497"/>
      <c r="B17" s="1498" t="s">
        <v>2704</v>
      </c>
      <c r="C17" s="1499"/>
      <c r="D17" s="1500"/>
      <c r="E17" s="1501"/>
      <c r="F17" s="1502"/>
      <c r="G17" s="1502"/>
      <c r="H17" s="1502"/>
      <c r="I17" s="1502"/>
      <c r="J17" s="1502"/>
      <c r="K17" s="1502"/>
      <c r="L17" s="1502"/>
      <c r="M17" s="1502"/>
      <c r="N17" s="1502"/>
      <c r="O17" s="1503"/>
    </row>
    <row r="18" spans="1:15" s="137" customFormat="1" ht="15" customHeight="1" thickBot="1">
      <c r="A18" s="3551" t="s">
        <v>1540</v>
      </c>
      <c r="B18" s="3552" t="s">
        <v>2705</v>
      </c>
      <c r="C18" s="3542"/>
      <c r="D18" s="3553"/>
      <c r="E18" s="1505"/>
      <c r="F18" s="1506"/>
      <c r="G18" s="1506"/>
      <c r="H18" s="1506"/>
      <c r="I18" s="1506"/>
      <c r="J18" s="1506"/>
      <c r="K18" s="1506"/>
      <c r="L18" s="1506"/>
      <c r="M18" s="1506"/>
      <c r="N18" s="1506"/>
      <c r="O18" s="1507"/>
    </row>
    <row r="19" spans="1:15" ht="15" customHeight="1">
      <c r="A19" s="1508"/>
      <c r="B19" s="3554"/>
      <c r="C19" s="3555"/>
      <c r="D19" s="3555"/>
      <c r="E19" s="3554"/>
      <c r="F19" s="3554"/>
      <c r="G19" s="3554"/>
      <c r="H19" s="3554"/>
      <c r="I19" s="3554"/>
      <c r="J19" s="3554"/>
      <c r="K19" s="3554"/>
      <c r="L19" s="3554"/>
      <c r="M19" s="3554"/>
      <c r="N19" s="3554"/>
      <c r="O19" s="3556"/>
    </row>
    <row r="20" spans="1:15" s="1426" customFormat="1" ht="15" customHeight="1" thickBot="1">
      <c r="A20" s="1509"/>
      <c r="B20" s="3557"/>
      <c r="C20" s="3557"/>
      <c r="D20" s="3557"/>
      <c r="E20" s="3557"/>
      <c r="F20" s="3557"/>
      <c r="G20" s="3557"/>
      <c r="H20" s="3557"/>
      <c r="I20" s="3557"/>
      <c r="J20" s="3557"/>
      <c r="K20" s="3557"/>
      <c r="L20" s="3557"/>
      <c r="M20" s="3557"/>
      <c r="N20" s="3557"/>
      <c r="O20" s="3558"/>
    </row>
    <row r="21" spans="1:15" s="1426" customFormat="1" ht="15" customHeight="1">
      <c r="A21" s="2167" t="s">
        <v>2688</v>
      </c>
      <c r="B21" s="3546" t="s">
        <v>2688</v>
      </c>
      <c r="C21" s="3546"/>
      <c r="D21" s="3546"/>
      <c r="E21" s="3546"/>
      <c r="F21" s="3546"/>
      <c r="G21" s="3546"/>
      <c r="H21" s="3546"/>
      <c r="I21" s="3546"/>
      <c r="J21" s="3546"/>
      <c r="K21" s="3546"/>
      <c r="L21" s="3546"/>
      <c r="M21" s="3546"/>
      <c r="N21" s="3546"/>
      <c r="O21" s="2168"/>
    </row>
    <row r="22" spans="1:15" ht="15" customHeight="1" thickBot="1">
      <c r="A22" s="2164"/>
      <c r="B22" s="2165" t="s">
        <v>2671</v>
      </c>
      <c r="C22" s="2165"/>
      <c r="D22" s="2166"/>
      <c r="E22" s="1480" t="s">
        <v>1405</v>
      </c>
      <c r="F22" s="1480" t="s">
        <v>2672</v>
      </c>
      <c r="G22" s="1480" t="s">
        <v>2152</v>
      </c>
      <c r="H22" s="1480" t="s">
        <v>2673</v>
      </c>
      <c r="I22" s="1480" t="s">
        <v>2151</v>
      </c>
      <c r="J22" s="1480" t="s">
        <v>2674</v>
      </c>
      <c r="K22" s="1480" t="s">
        <v>2675</v>
      </c>
      <c r="L22" s="1480" t="s">
        <v>2676</v>
      </c>
      <c r="M22" s="1480" t="s">
        <v>2677</v>
      </c>
      <c r="N22" s="1480" t="s">
        <v>1428</v>
      </c>
      <c r="O22" s="1481" t="s">
        <v>335</v>
      </c>
    </row>
    <row r="23" spans="1:15" ht="15" customHeight="1">
      <c r="A23" s="3547" t="s">
        <v>1534</v>
      </c>
      <c r="B23" s="3548" t="s">
        <v>2696</v>
      </c>
      <c r="C23" s="3549"/>
      <c r="D23" s="3550"/>
      <c r="E23" s="1482"/>
      <c r="F23" s="1483"/>
      <c r="G23" s="1483"/>
      <c r="H23" s="1483"/>
      <c r="I23" s="1483"/>
      <c r="J23" s="1483"/>
      <c r="K23" s="1483"/>
      <c r="L23" s="1483"/>
      <c r="M23" s="1483"/>
      <c r="N23" s="1483"/>
      <c r="O23" s="1484">
        <f>+SUM(E23:N23)</f>
        <v>0</v>
      </c>
    </row>
    <row r="24" spans="1:15" ht="15" customHeight="1">
      <c r="A24" s="1485" t="s">
        <v>1535</v>
      </c>
      <c r="B24" s="1486" t="s">
        <v>2697</v>
      </c>
      <c r="C24" s="1487"/>
      <c r="D24" s="1488"/>
      <c r="E24" s="1489"/>
      <c r="F24" s="1490"/>
      <c r="G24" s="1490"/>
      <c r="H24" s="1490"/>
      <c r="I24" s="1490"/>
      <c r="J24" s="1490"/>
      <c r="K24" s="1490"/>
      <c r="L24" s="1490"/>
      <c r="M24" s="1490"/>
      <c r="N24" s="1490"/>
      <c r="O24" s="1491">
        <f>+SUM(E24:N24)</f>
        <v>0</v>
      </c>
    </row>
    <row r="25" spans="1:15" ht="15" customHeight="1">
      <c r="A25" s="1492" t="s">
        <v>1682</v>
      </c>
      <c r="B25" s="1486" t="s">
        <v>2698</v>
      </c>
      <c r="C25" s="1487"/>
      <c r="D25" s="1488"/>
      <c r="E25" s="1489">
        <f>+E23-E24</f>
        <v>0</v>
      </c>
      <c r="F25" s="1490">
        <f t="shared" ref="F25:N25" si="3">+F23-F24</f>
        <v>0</v>
      </c>
      <c r="G25" s="1490">
        <f t="shared" si="3"/>
        <v>0</v>
      </c>
      <c r="H25" s="1490">
        <f t="shared" si="3"/>
        <v>0</v>
      </c>
      <c r="I25" s="1490">
        <f t="shared" si="3"/>
        <v>0</v>
      </c>
      <c r="J25" s="1490">
        <f t="shared" si="3"/>
        <v>0</v>
      </c>
      <c r="K25" s="1490">
        <f t="shared" si="3"/>
        <v>0</v>
      </c>
      <c r="L25" s="1490">
        <f t="shared" si="3"/>
        <v>0</v>
      </c>
      <c r="M25" s="1490">
        <f t="shared" si="3"/>
        <v>0</v>
      </c>
      <c r="N25" s="1490">
        <f t="shared" si="3"/>
        <v>0</v>
      </c>
      <c r="O25" s="1493">
        <f>+SUM(E25:N25)</f>
        <v>0</v>
      </c>
    </row>
    <row r="26" spans="1:15" ht="15" customHeight="1">
      <c r="A26" s="1492" t="s">
        <v>1539</v>
      </c>
      <c r="B26" s="1486" t="s">
        <v>2699</v>
      </c>
      <c r="C26" s="1487"/>
      <c r="D26" s="1488"/>
      <c r="E26" s="1494">
        <f>SUM(E28:E31)</f>
        <v>0</v>
      </c>
      <c r="F26" s="1495">
        <f t="shared" ref="F26:N26" si="4">SUM(F28:F31)</f>
        <v>0</v>
      </c>
      <c r="G26" s="1495">
        <f t="shared" si="4"/>
        <v>0</v>
      </c>
      <c r="H26" s="1495">
        <f t="shared" si="4"/>
        <v>0</v>
      </c>
      <c r="I26" s="1495">
        <f t="shared" si="4"/>
        <v>0</v>
      </c>
      <c r="J26" s="1495">
        <f t="shared" si="4"/>
        <v>0</v>
      </c>
      <c r="K26" s="1495">
        <f t="shared" si="4"/>
        <v>0</v>
      </c>
      <c r="L26" s="1495">
        <f t="shared" si="4"/>
        <v>0</v>
      </c>
      <c r="M26" s="1495">
        <f t="shared" si="4"/>
        <v>0</v>
      </c>
      <c r="N26" s="1495">
        <f t="shared" si="4"/>
        <v>0</v>
      </c>
      <c r="O26" s="1493">
        <f>+SUM(E26:N26)</f>
        <v>0</v>
      </c>
    </row>
    <row r="27" spans="1:15" ht="15" customHeight="1">
      <c r="A27" s="1492"/>
      <c r="B27" s="1496" t="s">
        <v>2700</v>
      </c>
      <c r="C27" s="1487"/>
      <c r="D27" s="1488"/>
      <c r="E27" s="1489"/>
      <c r="F27" s="1490"/>
      <c r="G27" s="1490"/>
      <c r="H27" s="1490"/>
      <c r="I27" s="1490"/>
      <c r="J27" s="1490"/>
      <c r="K27" s="1490"/>
      <c r="L27" s="1490"/>
      <c r="M27" s="1490"/>
      <c r="N27" s="1495"/>
      <c r="O27" s="1491"/>
    </row>
    <row r="28" spans="1:15" s="1504" customFormat="1" ht="15" customHeight="1">
      <c r="A28" s="1492"/>
      <c r="B28" s="1496" t="s">
        <v>2701</v>
      </c>
      <c r="C28" s="1487"/>
      <c r="D28" s="1488"/>
      <c r="E28" s="1489">
        <f>+E27*E23</f>
        <v>0</v>
      </c>
      <c r="F28" s="1490">
        <f t="shared" ref="F28:N28" si="5">+F27*F23</f>
        <v>0</v>
      </c>
      <c r="G28" s="1490">
        <f t="shared" si="5"/>
        <v>0</v>
      </c>
      <c r="H28" s="1490">
        <f t="shared" si="5"/>
        <v>0</v>
      </c>
      <c r="I28" s="1490">
        <f t="shared" si="5"/>
        <v>0</v>
      </c>
      <c r="J28" s="1490">
        <f t="shared" si="5"/>
        <v>0</v>
      </c>
      <c r="K28" s="1490">
        <f t="shared" si="5"/>
        <v>0</v>
      </c>
      <c r="L28" s="1490">
        <f t="shared" si="5"/>
        <v>0</v>
      </c>
      <c r="M28" s="1490">
        <f t="shared" si="5"/>
        <v>0</v>
      </c>
      <c r="N28" s="1490">
        <f t="shared" si="5"/>
        <v>0</v>
      </c>
      <c r="O28" s="1491"/>
    </row>
    <row r="29" spans="1:15" ht="15" customHeight="1">
      <c r="A29" s="1492"/>
      <c r="B29" s="1496" t="s">
        <v>2702</v>
      </c>
      <c r="C29" s="1487"/>
      <c r="D29" s="1488"/>
      <c r="E29" s="1489"/>
      <c r="F29" s="1490"/>
      <c r="G29" s="1490"/>
      <c r="H29" s="1490"/>
      <c r="I29" s="1490"/>
      <c r="J29" s="1490"/>
      <c r="K29" s="1490"/>
      <c r="L29" s="1490"/>
      <c r="M29" s="1490"/>
      <c r="N29" s="1495"/>
      <c r="O29" s="1491"/>
    </row>
    <row r="30" spans="1:15" ht="15" customHeight="1">
      <c r="A30" s="1492"/>
      <c r="B30" s="1496" t="s">
        <v>2703</v>
      </c>
      <c r="C30" s="1487"/>
      <c r="D30" s="1488"/>
      <c r="E30" s="1489"/>
      <c r="F30" s="1490"/>
      <c r="G30" s="1490"/>
      <c r="H30" s="1490"/>
      <c r="I30" s="1490"/>
      <c r="J30" s="1490"/>
      <c r="K30" s="1490"/>
      <c r="L30" s="1490"/>
      <c r="M30" s="1490"/>
      <c r="N30" s="1495"/>
      <c r="O30" s="1491"/>
    </row>
    <row r="31" spans="1:15" ht="15" customHeight="1" thickBot="1">
      <c r="A31" s="1497"/>
      <c r="B31" s="1498" t="s">
        <v>2704</v>
      </c>
      <c r="C31" s="1499"/>
      <c r="D31" s="1500"/>
      <c r="E31" s="1501"/>
      <c r="F31" s="1502"/>
      <c r="G31" s="1502"/>
      <c r="H31" s="1502"/>
      <c r="I31" s="1502"/>
      <c r="J31" s="1502"/>
      <c r="K31" s="1502"/>
      <c r="L31" s="1502"/>
      <c r="M31" s="1502"/>
      <c r="N31" s="1502"/>
      <c r="O31" s="1503"/>
    </row>
    <row r="32" spans="1:15" ht="15" customHeight="1" thickBot="1">
      <c r="A32" s="3551" t="s">
        <v>1540</v>
      </c>
      <c r="B32" s="3552" t="s">
        <v>2705</v>
      </c>
      <c r="C32" s="3542"/>
      <c r="D32" s="3553"/>
      <c r="E32" s="1505"/>
      <c r="F32" s="1506"/>
      <c r="G32" s="1506"/>
      <c r="H32" s="1506"/>
      <c r="I32" s="1506"/>
      <c r="J32" s="1506"/>
      <c r="K32" s="1506"/>
      <c r="L32" s="1506"/>
      <c r="M32" s="1506"/>
      <c r="N32" s="1506"/>
      <c r="O32" s="1507"/>
    </row>
    <row r="33" spans="1:15" ht="12.75" customHeight="1">
      <c r="N33" s="1479"/>
      <c r="O33" s="1374"/>
    </row>
    <row r="34" spans="1:15" ht="12.75" customHeight="1">
      <c r="N34" s="134"/>
      <c r="O34" s="1374"/>
    </row>
    <row r="35" spans="1:15" ht="12.75" customHeight="1">
      <c r="A35" s="1" t="s">
        <v>1401</v>
      </c>
      <c r="B35" s="1"/>
      <c r="C35" s="1"/>
      <c r="D35" s="1"/>
      <c r="E35" s="1"/>
      <c r="F35" s="1"/>
      <c r="G35" s="1"/>
      <c r="H35" s="1"/>
      <c r="I35" s="1"/>
      <c r="J35" s="1"/>
      <c r="N35" s="137"/>
      <c r="O35" s="1374"/>
    </row>
    <row r="36" spans="1:15" ht="12.75" customHeight="1">
      <c r="A36" s="1" t="s">
        <v>1402</v>
      </c>
      <c r="B36" s="1"/>
      <c r="C36" s="1"/>
      <c r="D36" s="1"/>
      <c r="E36" s="1"/>
      <c r="F36" s="1"/>
      <c r="G36" s="1"/>
      <c r="H36" s="1"/>
      <c r="I36" s="1"/>
      <c r="J36" s="1"/>
      <c r="N36" s="137"/>
      <c r="O36" s="1374"/>
    </row>
    <row r="37" spans="1:15" ht="12.75" customHeight="1">
      <c r="A37" s="1" t="s">
        <v>2691</v>
      </c>
      <c r="C37" s="217"/>
      <c r="E37" s="1"/>
      <c r="F37" s="1"/>
      <c r="G37" s="1"/>
      <c r="H37" s="1"/>
      <c r="I37" s="1"/>
      <c r="J37" s="301"/>
      <c r="N37" s="137"/>
      <c r="O37" s="1374"/>
    </row>
    <row r="38" spans="1:15" ht="12.75" customHeight="1">
      <c r="A38" s="1" t="s">
        <v>1405</v>
      </c>
      <c r="B38" s="302" t="s">
        <v>1406</v>
      </c>
      <c r="C38" s="217"/>
      <c r="D38" s="1"/>
      <c r="E38" s="1"/>
      <c r="F38" s="1"/>
      <c r="G38" s="1"/>
      <c r="H38" s="1"/>
      <c r="I38" s="1"/>
      <c r="J38" s="1"/>
      <c r="N38" s="137"/>
      <c r="O38" s="1374"/>
    </row>
    <row r="39" spans="1:15" ht="12.75" customHeight="1">
      <c r="A39" s="1" t="s">
        <v>1407</v>
      </c>
      <c r="B39" s="302" t="s">
        <v>1408</v>
      </c>
      <c r="C39" s="303"/>
      <c r="D39" s="11"/>
      <c r="E39" s="11"/>
      <c r="F39" s="11"/>
      <c r="G39" s="11"/>
      <c r="H39" s="11"/>
      <c r="I39" s="11"/>
      <c r="J39" s="11"/>
      <c r="N39" s="137"/>
      <c r="O39" s="1374"/>
    </row>
    <row r="40" spans="1:15" ht="12.75" customHeight="1">
      <c r="A40" s="32" t="s">
        <v>578</v>
      </c>
      <c r="B40" s="1987" t="s">
        <v>1409</v>
      </c>
      <c r="C40" s="1987"/>
      <c r="D40" s="1987"/>
      <c r="E40" s="1987"/>
      <c r="F40" s="1987"/>
      <c r="G40" s="1987"/>
      <c r="H40" s="1987"/>
      <c r="I40" s="1987"/>
      <c r="J40" s="1987"/>
      <c r="N40" s="137"/>
      <c r="O40" s="1374"/>
    </row>
    <row r="41" spans="1:15" ht="12.75" customHeight="1">
      <c r="A41" s="1"/>
      <c r="B41" s="11"/>
      <c r="C41" s="303"/>
      <c r="D41" s="11"/>
      <c r="E41" s="11"/>
      <c r="F41" s="11"/>
      <c r="G41" s="11"/>
      <c r="H41" s="11"/>
      <c r="I41" s="11"/>
      <c r="J41" s="11"/>
      <c r="N41" s="137"/>
      <c r="O41" s="1374"/>
    </row>
    <row r="42" spans="1:15" ht="12.75" customHeight="1">
      <c r="N42" s="137"/>
    </row>
    <row r="43" spans="1:15" ht="12.75" customHeight="1">
      <c r="A43" s="196" t="s">
        <v>2084</v>
      </c>
      <c r="N43" s="137"/>
    </row>
    <row r="44" spans="1:15" ht="12.75" customHeight="1">
      <c r="A44" s="134" t="s">
        <v>2693</v>
      </c>
      <c r="N44" s="137"/>
    </row>
    <row r="69" spans="16:16" ht="12.75" customHeight="1">
      <c r="P69" s="137"/>
    </row>
    <row r="70" spans="16:16" ht="12.75" customHeight="1">
      <c r="P70" s="137"/>
    </row>
  </sheetData>
  <mergeCells count="8">
    <mergeCell ref="B40:J40"/>
    <mergeCell ref="A22:D22"/>
    <mergeCell ref="B2:N2"/>
    <mergeCell ref="B3:N3"/>
    <mergeCell ref="B4:N4"/>
    <mergeCell ref="A7:O7"/>
    <mergeCell ref="A8:D8"/>
    <mergeCell ref="A21:O21"/>
  </mergeCells>
  <hyperlinks>
    <hyperlink ref="Q1" location="Content!A1" display="Content" xr:uid="{2C35D605-DEC2-4223-BA23-92A506ECD86E}"/>
    <hyperlink ref="Q2" location="'P4 E2 - SFP - Asset'!A1" display="SFP-Asset" xr:uid="{F22B14E5-BAD5-4C3A-92D7-70663657A746}"/>
    <hyperlink ref="Q3" location="'P5 E2 - SFP - Liab, NW '!A1" display="SFP-Liab and NW" xr:uid="{F16B6A54-878F-43F9-93CD-5FDC0971A5FD}"/>
    <hyperlink ref="Q4" location="'P6 E3 - SCI'!A1" display="SCI" xr:uid="{4352B558-FF42-422E-A0EC-8A7AAA11F4C9}"/>
  </hyperlinks>
  <printOptions horizontalCentered="1"/>
  <pageMargins left="0.2" right="0.2" top="1.25" bottom="0.75" header="0.3" footer="0.3"/>
  <pageSetup paperSize="5" scale="58" fitToHeight="0"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84">
    <tabColor rgb="FFFF66FF"/>
    <pageSetUpPr fitToPage="1"/>
  </sheetPr>
  <dimension ref="A1:Q72"/>
  <sheetViews>
    <sheetView showGridLines="0" zoomScale="90" zoomScaleNormal="90" zoomScaleSheetLayoutView="75" zoomScalePageLayoutView="50" workbookViewId="0">
      <selection activeCell="B5" sqref="B5"/>
    </sheetView>
  </sheetViews>
  <sheetFormatPr defaultColWidth="21.28515625" defaultRowHeight="12.75" customHeight="1"/>
  <cols>
    <col min="1" max="1" width="7" style="1427" customWidth="1"/>
    <col min="2" max="2" width="4.7109375" style="134" customWidth="1"/>
    <col min="3" max="3" width="6.7109375" style="134" customWidth="1"/>
    <col min="4" max="4" width="41.5703125" style="134" customWidth="1"/>
    <col min="5" max="13" width="22.28515625" style="134" customWidth="1"/>
    <col min="14" max="14" width="22.28515625" style="1510" customWidth="1"/>
    <col min="15" max="15" width="25.140625" style="1510" bestFit="1" customWidth="1"/>
    <col min="16" max="16" width="6.140625" style="134" customWidth="1"/>
    <col min="17" max="16384" width="21.28515625" style="134"/>
  </cols>
  <sheetData>
    <row r="1" spans="1:17" s="35" customFormat="1" ht="15.2" customHeight="1" thickTop="1" thickBot="1">
      <c r="A1" s="129"/>
      <c r="N1" s="786"/>
      <c r="O1" s="785"/>
      <c r="Q1" s="865" t="s">
        <v>263</v>
      </c>
    </row>
    <row r="2" spans="1:17" s="35" customFormat="1" ht="15.2" customHeight="1" thickTop="1" thickBot="1">
      <c r="A2" s="129"/>
      <c r="B2" s="1961" t="s">
        <v>594</v>
      </c>
      <c r="C2" s="1961"/>
      <c r="D2" s="1961"/>
      <c r="E2" s="1961"/>
      <c r="F2" s="1961"/>
      <c r="G2" s="1961"/>
      <c r="H2" s="1961"/>
      <c r="I2" s="1961"/>
      <c r="J2" s="1961"/>
      <c r="K2" s="1961"/>
      <c r="L2" s="1961"/>
      <c r="M2" s="1961"/>
      <c r="N2" s="1961"/>
      <c r="O2" s="787"/>
      <c r="Q2" s="865" t="s">
        <v>2040</v>
      </c>
    </row>
    <row r="3" spans="1:17" s="35" customFormat="1" ht="15.2" customHeight="1" thickTop="1" thickBot="1">
      <c r="A3" s="129"/>
      <c r="B3" s="3545"/>
      <c r="C3" s="3545"/>
      <c r="D3" s="3545"/>
      <c r="E3" s="3545"/>
      <c r="F3" s="3545"/>
      <c r="G3" s="3545"/>
      <c r="H3" s="3545"/>
      <c r="I3" s="3545"/>
      <c r="J3" s="3545"/>
      <c r="K3" s="3545"/>
      <c r="L3" s="3545"/>
      <c r="M3" s="3545"/>
      <c r="N3" s="3545"/>
      <c r="O3" s="788"/>
      <c r="Q3" s="865" t="s">
        <v>2041</v>
      </c>
    </row>
    <row r="4" spans="1:17" s="35" customFormat="1" ht="15.2" customHeight="1" thickTop="1" thickBot="1">
      <c r="A4" s="129"/>
      <c r="B4" s="2010" t="s">
        <v>2706</v>
      </c>
      <c r="C4" s="2010"/>
      <c r="D4" s="2010"/>
      <c r="E4" s="2010"/>
      <c r="F4" s="2010"/>
      <c r="G4" s="2010"/>
      <c r="H4" s="2010"/>
      <c r="I4" s="2010"/>
      <c r="J4" s="2010"/>
      <c r="K4" s="2010"/>
      <c r="L4" s="2010"/>
      <c r="M4" s="2010"/>
      <c r="N4" s="2010"/>
      <c r="O4" s="789"/>
      <c r="Q4" s="865" t="s">
        <v>2043</v>
      </c>
    </row>
    <row r="5" spans="1:17" s="35" customFormat="1" ht="14.1" customHeight="1" thickTop="1">
      <c r="A5" s="129"/>
      <c r="N5" s="786"/>
      <c r="O5" s="785"/>
    </row>
    <row r="6" spans="1:17" ht="14.1" customHeight="1" thickBot="1">
      <c r="N6" s="1479"/>
      <c r="O6" s="1374"/>
    </row>
    <row r="7" spans="1:17" ht="15" customHeight="1">
      <c r="A7" s="2167" t="s">
        <v>2670</v>
      </c>
      <c r="B7" s="3546"/>
      <c r="C7" s="3546"/>
      <c r="D7" s="3546"/>
      <c r="E7" s="3546"/>
      <c r="F7" s="3546"/>
      <c r="G7" s="3546"/>
      <c r="H7" s="3546"/>
      <c r="I7" s="3546"/>
      <c r="J7" s="3546"/>
      <c r="K7" s="3546"/>
      <c r="L7" s="3546"/>
      <c r="M7" s="3546"/>
      <c r="N7" s="3546"/>
      <c r="O7" s="2168"/>
    </row>
    <row r="8" spans="1:17" ht="15" customHeight="1" thickBot="1">
      <c r="A8" s="2164" t="s">
        <v>2671</v>
      </c>
      <c r="B8" s="2165"/>
      <c r="C8" s="2165"/>
      <c r="D8" s="2166"/>
      <c r="E8" s="1480" t="s">
        <v>1405</v>
      </c>
      <c r="F8" s="1480" t="s">
        <v>2672</v>
      </c>
      <c r="G8" s="1480" t="s">
        <v>2152</v>
      </c>
      <c r="H8" s="1480" t="s">
        <v>2673</v>
      </c>
      <c r="I8" s="1480" t="s">
        <v>2151</v>
      </c>
      <c r="J8" s="1480" t="s">
        <v>2674</v>
      </c>
      <c r="K8" s="1480" t="s">
        <v>2675</v>
      </c>
      <c r="L8" s="1480" t="s">
        <v>2676</v>
      </c>
      <c r="M8" s="1480" t="s">
        <v>2677</v>
      </c>
      <c r="N8" s="1480" t="s">
        <v>1428</v>
      </c>
      <c r="O8" s="1481" t="s">
        <v>335</v>
      </c>
    </row>
    <row r="9" spans="1:17" s="1426" customFormat="1" ht="15" customHeight="1">
      <c r="A9" s="3547" t="s">
        <v>1534</v>
      </c>
      <c r="B9" s="3548" t="s">
        <v>2696</v>
      </c>
      <c r="C9" s="3549"/>
      <c r="D9" s="3550"/>
      <c r="E9" s="1482"/>
      <c r="F9" s="1483"/>
      <c r="G9" s="1483"/>
      <c r="H9" s="1483"/>
      <c r="I9" s="1483"/>
      <c r="J9" s="1483"/>
      <c r="K9" s="1483"/>
      <c r="L9" s="1483"/>
      <c r="M9" s="1483"/>
      <c r="N9" s="1483"/>
      <c r="O9" s="1484">
        <f>+SUM(E9:N9)</f>
        <v>0</v>
      </c>
    </row>
    <row r="10" spans="1:17" s="1426" customFormat="1" ht="15" customHeight="1">
      <c r="A10" s="1485" t="s">
        <v>1535</v>
      </c>
      <c r="B10" s="1486" t="s">
        <v>2697</v>
      </c>
      <c r="C10" s="1487"/>
      <c r="D10" s="1488"/>
      <c r="E10" s="1489"/>
      <c r="F10" s="1490"/>
      <c r="G10" s="1490"/>
      <c r="H10" s="1490"/>
      <c r="I10" s="1490"/>
      <c r="J10" s="1490"/>
      <c r="K10" s="1490"/>
      <c r="L10" s="1490"/>
      <c r="M10" s="1490"/>
      <c r="N10" s="1490"/>
      <c r="O10" s="1491">
        <f>+SUM(E10:N10)</f>
        <v>0</v>
      </c>
    </row>
    <row r="11" spans="1:17" ht="15" customHeight="1">
      <c r="A11" s="1492" t="s">
        <v>1682</v>
      </c>
      <c r="B11" s="1486" t="s">
        <v>2698</v>
      </c>
      <c r="C11" s="1487"/>
      <c r="D11" s="1488"/>
      <c r="E11" s="1489">
        <f>+E9-E10</f>
        <v>0</v>
      </c>
      <c r="F11" s="1490">
        <f t="shared" ref="F11:N11" si="0">+F9-F10</f>
        <v>0</v>
      </c>
      <c r="G11" s="1490">
        <f t="shared" si="0"/>
        <v>0</v>
      </c>
      <c r="H11" s="1490">
        <f t="shared" si="0"/>
        <v>0</v>
      </c>
      <c r="I11" s="1490">
        <f t="shared" si="0"/>
        <v>0</v>
      </c>
      <c r="J11" s="1490">
        <f t="shared" si="0"/>
        <v>0</v>
      </c>
      <c r="K11" s="1490">
        <f t="shared" si="0"/>
        <v>0</v>
      </c>
      <c r="L11" s="1490">
        <f t="shared" si="0"/>
        <v>0</v>
      </c>
      <c r="M11" s="1490">
        <f t="shared" si="0"/>
        <v>0</v>
      </c>
      <c r="N11" s="1490">
        <f t="shared" si="0"/>
        <v>0</v>
      </c>
      <c r="O11" s="1493">
        <f>+SUM(E11:N11)</f>
        <v>0</v>
      </c>
    </row>
    <row r="12" spans="1:17" ht="15" customHeight="1">
      <c r="A12" s="1492" t="s">
        <v>1539</v>
      </c>
      <c r="B12" s="1486" t="s">
        <v>2699</v>
      </c>
      <c r="C12" s="1487"/>
      <c r="D12" s="1488"/>
      <c r="E12" s="1494">
        <f>SUM(E14:E17)</f>
        <v>0</v>
      </c>
      <c r="F12" s="1495">
        <f t="shared" ref="F12:N12" si="1">SUM(F14:F17)</f>
        <v>0</v>
      </c>
      <c r="G12" s="1495">
        <f t="shared" si="1"/>
        <v>0</v>
      </c>
      <c r="H12" s="1495">
        <f t="shared" si="1"/>
        <v>0</v>
      </c>
      <c r="I12" s="1495">
        <f t="shared" si="1"/>
        <v>0</v>
      </c>
      <c r="J12" s="1495">
        <f t="shared" si="1"/>
        <v>0</v>
      </c>
      <c r="K12" s="1495">
        <f t="shared" si="1"/>
        <v>0</v>
      </c>
      <c r="L12" s="1495">
        <f t="shared" si="1"/>
        <v>0</v>
      </c>
      <c r="M12" s="1495">
        <f t="shared" si="1"/>
        <v>0</v>
      </c>
      <c r="N12" s="1495">
        <f t="shared" si="1"/>
        <v>0</v>
      </c>
      <c r="O12" s="1493">
        <f>+SUM(E12:N12)</f>
        <v>0</v>
      </c>
    </row>
    <row r="13" spans="1:17" ht="15" customHeight="1">
      <c r="A13" s="1492"/>
      <c r="B13" s="1496" t="s">
        <v>2700</v>
      </c>
      <c r="C13" s="1487"/>
      <c r="D13" s="1488"/>
      <c r="E13" s="1489"/>
      <c r="F13" s="1490"/>
      <c r="G13" s="1490"/>
      <c r="H13" s="1490"/>
      <c r="I13" s="1490"/>
      <c r="J13" s="1490"/>
      <c r="K13" s="1490"/>
      <c r="L13" s="1490"/>
      <c r="M13" s="1490"/>
      <c r="N13" s="1495"/>
      <c r="O13" s="1491"/>
    </row>
    <row r="14" spans="1:17" ht="15" customHeight="1">
      <c r="A14" s="1492"/>
      <c r="B14" s="1496" t="s">
        <v>2707</v>
      </c>
      <c r="C14" s="1487"/>
      <c r="D14" s="1488"/>
      <c r="E14" s="1489">
        <f>+E13*E9</f>
        <v>0</v>
      </c>
      <c r="F14" s="1490">
        <f t="shared" ref="F14:N14" si="2">+F13*F9</f>
        <v>0</v>
      </c>
      <c r="G14" s="1490">
        <f t="shared" si="2"/>
        <v>0</v>
      </c>
      <c r="H14" s="1490">
        <f t="shared" si="2"/>
        <v>0</v>
      </c>
      <c r="I14" s="1490">
        <f t="shared" si="2"/>
        <v>0</v>
      </c>
      <c r="J14" s="1490">
        <f t="shared" si="2"/>
        <v>0</v>
      </c>
      <c r="K14" s="1490">
        <f t="shared" si="2"/>
        <v>0</v>
      </c>
      <c r="L14" s="1490">
        <f t="shared" si="2"/>
        <v>0</v>
      </c>
      <c r="M14" s="1490">
        <f t="shared" si="2"/>
        <v>0</v>
      </c>
      <c r="N14" s="1490">
        <f t="shared" si="2"/>
        <v>0</v>
      </c>
      <c r="O14" s="1491"/>
    </row>
    <row r="15" spans="1:17" ht="15" customHeight="1">
      <c r="A15" s="1492"/>
      <c r="B15" s="1496" t="s">
        <v>2702</v>
      </c>
      <c r="C15" s="1487"/>
      <c r="D15" s="1488"/>
      <c r="E15" s="1489"/>
      <c r="F15" s="1490"/>
      <c r="G15" s="1490"/>
      <c r="H15" s="1490"/>
      <c r="I15" s="1490"/>
      <c r="J15" s="1490"/>
      <c r="K15" s="1490"/>
      <c r="L15" s="1490"/>
      <c r="M15" s="1490"/>
      <c r="N15" s="1495"/>
      <c r="O15" s="1491"/>
    </row>
    <row r="16" spans="1:17" ht="15" customHeight="1">
      <c r="A16" s="1492"/>
      <c r="B16" s="1496" t="s">
        <v>2703</v>
      </c>
      <c r="C16" s="1487"/>
      <c r="D16" s="1488"/>
      <c r="E16" s="1489"/>
      <c r="F16" s="1490"/>
      <c r="G16" s="1490"/>
      <c r="H16" s="1490"/>
      <c r="I16" s="1490"/>
      <c r="J16" s="1490"/>
      <c r="K16" s="1490"/>
      <c r="L16" s="1490"/>
      <c r="M16" s="1490"/>
      <c r="N16" s="1495"/>
      <c r="O16" s="1491"/>
    </row>
    <row r="17" spans="1:15" s="1504" customFormat="1" ht="15" customHeight="1" thickBot="1">
      <c r="A17" s="1497"/>
      <c r="B17" s="1498" t="s">
        <v>2704</v>
      </c>
      <c r="C17" s="1499"/>
      <c r="D17" s="1500"/>
      <c r="E17" s="1501"/>
      <c r="F17" s="1502"/>
      <c r="G17" s="1502"/>
      <c r="H17" s="1502"/>
      <c r="I17" s="1502"/>
      <c r="J17" s="1502"/>
      <c r="K17" s="1502"/>
      <c r="L17" s="1502"/>
      <c r="M17" s="1502"/>
      <c r="N17" s="1502"/>
      <c r="O17" s="1503"/>
    </row>
    <row r="18" spans="1:15" ht="15" customHeight="1" thickBot="1">
      <c r="A18" s="3551" t="s">
        <v>1540</v>
      </c>
      <c r="B18" s="3552" t="s">
        <v>2705</v>
      </c>
      <c r="C18" s="3542"/>
      <c r="D18" s="3553"/>
      <c r="E18" s="1505"/>
      <c r="F18" s="1506"/>
      <c r="G18" s="1506"/>
      <c r="H18" s="1506"/>
      <c r="I18" s="1506"/>
      <c r="J18" s="1506"/>
      <c r="K18" s="1506"/>
      <c r="L18" s="1506"/>
      <c r="M18" s="1506"/>
      <c r="N18" s="1506"/>
      <c r="O18" s="1507"/>
    </row>
    <row r="19" spans="1:15" ht="15" customHeight="1">
      <c r="A19" s="1508"/>
      <c r="B19" s="3554"/>
      <c r="C19" s="3555"/>
      <c r="D19" s="3555"/>
      <c r="E19" s="3554"/>
      <c r="F19" s="3554"/>
      <c r="G19" s="3554"/>
      <c r="H19" s="3554"/>
      <c r="I19" s="3554"/>
      <c r="J19" s="3554"/>
      <c r="K19" s="3554"/>
      <c r="L19" s="3554"/>
      <c r="M19" s="3554"/>
      <c r="N19" s="3554"/>
      <c r="O19" s="3556"/>
    </row>
    <row r="20" spans="1:15" ht="15" customHeight="1" thickBot="1">
      <c r="A20" s="1509"/>
      <c r="B20" s="3557"/>
      <c r="C20" s="3557"/>
      <c r="D20" s="3557"/>
      <c r="E20" s="3557"/>
      <c r="F20" s="3557"/>
      <c r="G20" s="3557"/>
      <c r="H20" s="3557"/>
      <c r="I20" s="3557"/>
      <c r="J20" s="3557"/>
      <c r="K20" s="3557"/>
      <c r="L20" s="3557"/>
      <c r="M20" s="3557"/>
      <c r="N20" s="3557"/>
      <c r="O20" s="3558"/>
    </row>
    <row r="21" spans="1:15" ht="15" customHeight="1">
      <c r="A21" s="2167" t="s">
        <v>2688</v>
      </c>
      <c r="B21" s="3546" t="s">
        <v>2688</v>
      </c>
      <c r="C21" s="3546"/>
      <c r="D21" s="3546"/>
      <c r="E21" s="3546"/>
      <c r="F21" s="3546"/>
      <c r="G21" s="3546"/>
      <c r="H21" s="3546"/>
      <c r="I21" s="3546"/>
      <c r="J21" s="3546"/>
      <c r="K21" s="3546"/>
      <c r="L21" s="3546"/>
      <c r="M21" s="3546"/>
      <c r="N21" s="3546"/>
      <c r="O21" s="2168"/>
    </row>
    <row r="22" spans="1:15" s="1426" customFormat="1" ht="15" customHeight="1" thickBot="1">
      <c r="A22" s="2164"/>
      <c r="B22" s="2165" t="s">
        <v>2671</v>
      </c>
      <c r="C22" s="2165"/>
      <c r="D22" s="2166"/>
      <c r="E22" s="1480" t="s">
        <v>1405</v>
      </c>
      <c r="F22" s="1480" t="s">
        <v>2672</v>
      </c>
      <c r="G22" s="1480" t="s">
        <v>2152</v>
      </c>
      <c r="H22" s="1480" t="s">
        <v>2673</v>
      </c>
      <c r="I22" s="1480" t="s">
        <v>2151</v>
      </c>
      <c r="J22" s="1480" t="s">
        <v>2674</v>
      </c>
      <c r="K22" s="1480" t="s">
        <v>2675</v>
      </c>
      <c r="L22" s="1480" t="s">
        <v>2676</v>
      </c>
      <c r="M22" s="1480" t="s">
        <v>2677</v>
      </c>
      <c r="N22" s="1480" t="s">
        <v>1428</v>
      </c>
      <c r="O22" s="1481" t="s">
        <v>335</v>
      </c>
    </row>
    <row r="23" spans="1:15" s="1426" customFormat="1" ht="15" customHeight="1">
      <c r="A23" s="3547" t="s">
        <v>1534</v>
      </c>
      <c r="B23" s="3548" t="s">
        <v>2696</v>
      </c>
      <c r="C23" s="3549"/>
      <c r="D23" s="3550"/>
      <c r="E23" s="1482"/>
      <c r="F23" s="1483"/>
      <c r="G23" s="1483"/>
      <c r="H23" s="1483"/>
      <c r="I23" s="1483"/>
      <c r="J23" s="1483"/>
      <c r="K23" s="1483"/>
      <c r="L23" s="1483"/>
      <c r="M23" s="1483"/>
      <c r="N23" s="1483"/>
      <c r="O23" s="1484">
        <f>+SUM(E23:N23)</f>
        <v>0</v>
      </c>
    </row>
    <row r="24" spans="1:15" ht="15" customHeight="1">
      <c r="A24" s="1485" t="s">
        <v>1535</v>
      </c>
      <c r="B24" s="1486" t="s">
        <v>2697</v>
      </c>
      <c r="C24" s="1487"/>
      <c r="D24" s="1488"/>
      <c r="E24" s="1489"/>
      <c r="F24" s="1490"/>
      <c r="G24" s="1490"/>
      <c r="H24" s="1490"/>
      <c r="I24" s="1490"/>
      <c r="J24" s="1490"/>
      <c r="K24" s="1490"/>
      <c r="L24" s="1490"/>
      <c r="M24" s="1490"/>
      <c r="N24" s="1490"/>
      <c r="O24" s="1491">
        <f>+SUM(E24:N24)</f>
        <v>0</v>
      </c>
    </row>
    <row r="25" spans="1:15" ht="15" customHeight="1">
      <c r="A25" s="1492" t="s">
        <v>1682</v>
      </c>
      <c r="B25" s="1486" t="s">
        <v>2698</v>
      </c>
      <c r="C25" s="1487"/>
      <c r="D25" s="1488"/>
      <c r="E25" s="1489">
        <f>+E23-E24</f>
        <v>0</v>
      </c>
      <c r="F25" s="1490">
        <f t="shared" ref="F25:N25" si="3">+F23-F24</f>
        <v>0</v>
      </c>
      <c r="G25" s="1490">
        <f t="shared" si="3"/>
        <v>0</v>
      </c>
      <c r="H25" s="1490">
        <f t="shared" si="3"/>
        <v>0</v>
      </c>
      <c r="I25" s="1490">
        <f t="shared" si="3"/>
        <v>0</v>
      </c>
      <c r="J25" s="1490">
        <f t="shared" si="3"/>
        <v>0</v>
      </c>
      <c r="K25" s="1490">
        <f t="shared" si="3"/>
        <v>0</v>
      </c>
      <c r="L25" s="1490">
        <f t="shared" si="3"/>
        <v>0</v>
      </c>
      <c r="M25" s="1490">
        <f t="shared" si="3"/>
        <v>0</v>
      </c>
      <c r="N25" s="1490">
        <f t="shared" si="3"/>
        <v>0</v>
      </c>
      <c r="O25" s="1493">
        <f>+SUM(E25:N25)</f>
        <v>0</v>
      </c>
    </row>
    <row r="26" spans="1:15" ht="15" customHeight="1">
      <c r="A26" s="1492" t="s">
        <v>1539</v>
      </c>
      <c r="B26" s="1486" t="s">
        <v>2699</v>
      </c>
      <c r="C26" s="1487"/>
      <c r="D26" s="1488"/>
      <c r="E26" s="1494">
        <f>SUM(E28:E31)</f>
        <v>0</v>
      </c>
      <c r="F26" s="1495">
        <f t="shared" ref="F26:N26" si="4">SUM(F28:F31)</f>
        <v>0</v>
      </c>
      <c r="G26" s="1495">
        <f t="shared" si="4"/>
        <v>0</v>
      </c>
      <c r="H26" s="1495">
        <f t="shared" si="4"/>
        <v>0</v>
      </c>
      <c r="I26" s="1495">
        <f t="shared" si="4"/>
        <v>0</v>
      </c>
      <c r="J26" s="1495">
        <f t="shared" si="4"/>
        <v>0</v>
      </c>
      <c r="K26" s="1495">
        <f t="shared" si="4"/>
        <v>0</v>
      </c>
      <c r="L26" s="1495">
        <f t="shared" si="4"/>
        <v>0</v>
      </c>
      <c r="M26" s="1495">
        <f t="shared" si="4"/>
        <v>0</v>
      </c>
      <c r="N26" s="1495">
        <f t="shared" si="4"/>
        <v>0</v>
      </c>
      <c r="O26" s="1493">
        <f>+SUM(E26:N26)</f>
        <v>0</v>
      </c>
    </row>
    <row r="27" spans="1:15" ht="15" customHeight="1">
      <c r="A27" s="1492"/>
      <c r="B27" s="1496" t="s">
        <v>2700</v>
      </c>
      <c r="C27" s="1487"/>
      <c r="D27" s="1488"/>
      <c r="E27" s="1489"/>
      <c r="F27" s="1490"/>
      <c r="G27" s="1490"/>
      <c r="H27" s="1490"/>
      <c r="I27" s="1490"/>
      <c r="J27" s="1490"/>
      <c r="K27" s="1490"/>
      <c r="L27" s="1490"/>
      <c r="M27" s="1490"/>
      <c r="N27" s="1495"/>
      <c r="O27" s="1491"/>
    </row>
    <row r="28" spans="1:15" ht="15" customHeight="1">
      <c r="A28" s="1492"/>
      <c r="B28" s="1496" t="s">
        <v>2707</v>
      </c>
      <c r="C28" s="1487"/>
      <c r="D28" s="1488"/>
      <c r="E28" s="1489">
        <f>+E27*E23</f>
        <v>0</v>
      </c>
      <c r="F28" s="1490">
        <f t="shared" ref="F28:N28" si="5">+F27*F23</f>
        <v>0</v>
      </c>
      <c r="G28" s="1490">
        <f t="shared" si="5"/>
        <v>0</v>
      </c>
      <c r="H28" s="1490">
        <f t="shared" si="5"/>
        <v>0</v>
      </c>
      <c r="I28" s="1490">
        <f t="shared" si="5"/>
        <v>0</v>
      </c>
      <c r="J28" s="1490">
        <f t="shared" si="5"/>
        <v>0</v>
      </c>
      <c r="K28" s="1490">
        <f t="shared" si="5"/>
        <v>0</v>
      </c>
      <c r="L28" s="1490">
        <f t="shared" si="5"/>
        <v>0</v>
      </c>
      <c r="M28" s="1490">
        <f t="shared" si="5"/>
        <v>0</v>
      </c>
      <c r="N28" s="1490">
        <f t="shared" si="5"/>
        <v>0</v>
      </c>
      <c r="O28" s="1491"/>
    </row>
    <row r="29" spans="1:15" ht="15" customHeight="1">
      <c r="A29" s="1492"/>
      <c r="B29" s="1496" t="s">
        <v>2702</v>
      </c>
      <c r="C29" s="1487"/>
      <c r="D29" s="1488"/>
      <c r="E29" s="1489"/>
      <c r="F29" s="1490"/>
      <c r="G29" s="1490"/>
      <c r="H29" s="1490"/>
      <c r="I29" s="1490"/>
      <c r="J29" s="1490"/>
      <c r="K29" s="1490"/>
      <c r="L29" s="1490"/>
      <c r="M29" s="1490"/>
      <c r="N29" s="1495"/>
      <c r="O29" s="1491"/>
    </row>
    <row r="30" spans="1:15" s="1504" customFormat="1" ht="15" customHeight="1">
      <c r="A30" s="1492"/>
      <c r="B30" s="1496" t="s">
        <v>2703</v>
      </c>
      <c r="C30" s="1487"/>
      <c r="D30" s="1488"/>
      <c r="E30" s="1489"/>
      <c r="F30" s="1490"/>
      <c r="G30" s="1490"/>
      <c r="H30" s="1490"/>
      <c r="I30" s="1490"/>
      <c r="J30" s="1490"/>
      <c r="K30" s="1490"/>
      <c r="L30" s="1490"/>
      <c r="M30" s="1490"/>
      <c r="N30" s="1495"/>
      <c r="O30" s="1491"/>
    </row>
    <row r="31" spans="1:15" ht="15" customHeight="1" thickBot="1">
      <c r="A31" s="1497"/>
      <c r="B31" s="1498" t="s">
        <v>2704</v>
      </c>
      <c r="C31" s="1499"/>
      <c r="D31" s="1500"/>
      <c r="E31" s="1501"/>
      <c r="F31" s="1502"/>
      <c r="G31" s="1502"/>
      <c r="H31" s="1502"/>
      <c r="I31" s="1502"/>
      <c r="J31" s="1502"/>
      <c r="K31" s="1502"/>
      <c r="L31" s="1502"/>
      <c r="M31" s="1502"/>
      <c r="N31" s="1502"/>
      <c r="O31" s="1503"/>
    </row>
    <row r="32" spans="1:15" ht="15" customHeight="1" thickBot="1">
      <c r="A32" s="3551" t="s">
        <v>1540</v>
      </c>
      <c r="B32" s="3552" t="s">
        <v>2705</v>
      </c>
      <c r="C32" s="3542"/>
      <c r="D32" s="3553"/>
      <c r="E32" s="1505"/>
      <c r="F32" s="1506"/>
      <c r="G32" s="1506"/>
      <c r="H32" s="1506"/>
      <c r="I32" s="1506"/>
      <c r="J32" s="1506"/>
      <c r="K32" s="1506"/>
      <c r="L32" s="1506"/>
      <c r="M32" s="1506"/>
      <c r="N32" s="1506"/>
      <c r="O32" s="1507"/>
    </row>
    <row r="33" spans="1:15" ht="15" customHeight="1">
      <c r="A33" s="134"/>
      <c r="N33" s="1479"/>
      <c r="O33" s="1374"/>
    </row>
    <row r="34" spans="1:15" ht="15" customHeight="1">
      <c r="A34" s="134"/>
      <c r="N34" s="134"/>
      <c r="O34" s="1374"/>
    </row>
    <row r="35" spans="1:15" ht="15" customHeight="1">
      <c r="A35" s="1" t="s">
        <v>1401</v>
      </c>
      <c r="B35" s="1"/>
      <c r="C35" s="1"/>
      <c r="D35" s="1"/>
      <c r="E35" s="1"/>
      <c r="F35" s="1"/>
      <c r="G35" s="1"/>
      <c r="H35" s="1"/>
      <c r="I35" s="1"/>
      <c r="J35" s="1"/>
      <c r="N35" s="137"/>
      <c r="O35" s="1374"/>
    </row>
    <row r="36" spans="1:15" ht="12.75" customHeight="1">
      <c r="A36" s="1" t="s">
        <v>1402</v>
      </c>
      <c r="B36" s="1"/>
      <c r="C36" s="1"/>
      <c r="D36" s="1"/>
      <c r="E36" s="1"/>
      <c r="F36" s="1"/>
      <c r="G36" s="1"/>
      <c r="H36" s="1"/>
      <c r="I36" s="1"/>
      <c r="J36" s="1"/>
      <c r="N36" s="137"/>
      <c r="O36" s="1374"/>
    </row>
    <row r="37" spans="1:15" ht="12.75" customHeight="1">
      <c r="A37" s="1" t="s">
        <v>2691</v>
      </c>
      <c r="B37" s="301"/>
      <c r="C37" s="217"/>
      <c r="D37" s="1"/>
      <c r="E37" s="1"/>
      <c r="F37" s="1"/>
      <c r="G37" s="1"/>
      <c r="H37" s="1"/>
      <c r="I37" s="1"/>
      <c r="J37" s="1"/>
      <c r="N37" s="137"/>
      <c r="O37" s="1374"/>
    </row>
    <row r="38" spans="1:15" ht="12.75" customHeight="1">
      <c r="A38" s="1" t="s">
        <v>1405</v>
      </c>
      <c r="B38" s="302" t="s">
        <v>1406</v>
      </c>
      <c r="C38" s="217"/>
      <c r="D38" s="1"/>
      <c r="E38" s="1"/>
      <c r="F38" s="1"/>
      <c r="G38" s="1"/>
      <c r="H38" s="1"/>
      <c r="I38" s="1"/>
      <c r="J38" s="1"/>
      <c r="N38" s="137"/>
      <c r="O38" s="1374"/>
    </row>
    <row r="39" spans="1:15" ht="12.75" customHeight="1">
      <c r="A39" s="1" t="s">
        <v>1407</v>
      </c>
      <c r="B39" s="302" t="s">
        <v>1408</v>
      </c>
      <c r="C39" s="303"/>
      <c r="D39" s="11"/>
      <c r="E39" s="11"/>
      <c r="F39" s="11"/>
      <c r="G39" s="11"/>
      <c r="H39" s="11"/>
      <c r="I39" s="11"/>
      <c r="J39" s="11"/>
      <c r="N39" s="137"/>
      <c r="O39" s="1374"/>
    </row>
    <row r="40" spans="1:15" ht="12.75" customHeight="1">
      <c r="A40" s="32" t="s">
        <v>578</v>
      </c>
      <c r="B40" s="1987" t="s">
        <v>1409</v>
      </c>
      <c r="C40" s="1987"/>
      <c r="D40" s="1987"/>
      <c r="E40" s="1987"/>
      <c r="F40" s="1987"/>
      <c r="G40" s="1987"/>
      <c r="H40" s="1987"/>
      <c r="I40" s="1987"/>
      <c r="J40" s="1987"/>
      <c r="N40" s="137"/>
      <c r="O40" s="1374"/>
    </row>
    <row r="41" spans="1:15" ht="12.75" customHeight="1">
      <c r="A41" s="134"/>
      <c r="N41" s="137"/>
      <c r="O41" s="1373"/>
    </row>
    <row r="42" spans="1:15" ht="12.75" customHeight="1">
      <c r="A42" s="196" t="s">
        <v>2084</v>
      </c>
      <c r="N42" s="137"/>
      <c r="O42" s="1373"/>
    </row>
    <row r="43" spans="1:15" ht="12.75" customHeight="1">
      <c r="A43" s="134" t="s">
        <v>2693</v>
      </c>
      <c r="N43" s="137"/>
      <c r="O43" s="1373"/>
    </row>
    <row r="44" spans="1:15" ht="12.75" customHeight="1">
      <c r="A44" s="134"/>
      <c r="O44" s="1373"/>
    </row>
    <row r="45" spans="1:15" ht="12.75" customHeight="1">
      <c r="A45" s="134"/>
      <c r="O45" s="1373"/>
    </row>
    <row r="72" spans="16:16" ht="12.75" customHeight="1">
      <c r="P72" s="137" t="s">
        <v>192</v>
      </c>
    </row>
  </sheetData>
  <mergeCells count="8">
    <mergeCell ref="B40:J40"/>
    <mergeCell ref="A22:D22"/>
    <mergeCell ref="B2:N2"/>
    <mergeCell ref="B3:N3"/>
    <mergeCell ref="B4:N4"/>
    <mergeCell ref="A8:D8"/>
    <mergeCell ref="A7:O7"/>
    <mergeCell ref="A21:O21"/>
  </mergeCells>
  <hyperlinks>
    <hyperlink ref="Q1" location="Content!A1" display="Content" xr:uid="{7C7ACF33-6662-4941-809B-8E268A6E47F3}"/>
    <hyperlink ref="Q2" location="'P4 E2 - SFP - Asset'!A1" display="SFP-Asset" xr:uid="{7A586585-3C8C-48FB-902F-6FA4A29F97E2}"/>
    <hyperlink ref="Q3" location="'P5 E2 - SFP - Liab, NW '!A1" display="SFP-Liab and NW" xr:uid="{2A0E0254-80D5-4BB8-8CC6-53CF104ECEDB}"/>
    <hyperlink ref="Q4" location="'P6 E3 - SCI'!A1" display="SCI" xr:uid="{26F43F55-15A6-4AB4-A74C-D00BB6C7F974}"/>
  </hyperlinks>
  <printOptions horizontalCentered="1"/>
  <pageMargins left="0.2" right="0.2" top="1.25" bottom="0.75" header="0.3" footer="0.3"/>
  <pageSetup paperSize="5" scale="56" fitToHeight="0"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85">
    <tabColor rgb="FFFF66FF"/>
    <pageSetUpPr fitToPage="1"/>
  </sheetPr>
  <dimension ref="A1:FL77"/>
  <sheetViews>
    <sheetView showGridLines="0" topLeftCell="EX1" zoomScale="90" zoomScaleNormal="90" zoomScaleSheetLayoutView="75" zoomScalePageLayoutView="50" workbookViewId="0">
      <pane ySplit="14" topLeftCell="EX15" activePane="bottomLeft" state="frozen"/>
      <selection pane="bottomLeft" activeCell="EX5" sqref="EX5"/>
      <selection activeCell="K36" sqref="K36"/>
    </sheetView>
  </sheetViews>
  <sheetFormatPr defaultColWidth="0" defaultRowHeight="12.75" customHeight="1"/>
  <cols>
    <col min="1" max="12" width="20.5703125" style="1154" customWidth="1"/>
    <col min="13" max="14" width="1.7109375" style="1154" customWidth="1"/>
    <col min="15" max="26" width="20.5703125" style="1154" customWidth="1"/>
    <col min="27" max="28" width="1.7109375" style="1154" customWidth="1"/>
    <col min="29" max="40" width="20.5703125" style="1154" customWidth="1"/>
    <col min="41" max="42" width="1.7109375" style="1154" customWidth="1"/>
    <col min="43" max="54" width="20.5703125" style="1154" customWidth="1"/>
    <col min="55" max="56" width="1.7109375" style="1154" customWidth="1"/>
    <col min="57" max="68" width="20.5703125" style="1154" customWidth="1"/>
    <col min="69" max="70" width="1.7109375" style="1154" customWidth="1"/>
    <col min="71" max="82" width="20.5703125" style="1154" customWidth="1"/>
    <col min="83" max="84" width="1.7109375" style="1154" customWidth="1"/>
    <col min="85" max="96" width="20.5703125" style="1154" customWidth="1"/>
    <col min="97" max="98" width="1.7109375" style="1154" customWidth="1"/>
    <col min="99" max="110" width="20.5703125" style="1154" customWidth="1"/>
    <col min="111" max="112" width="1.7109375" style="1154" customWidth="1"/>
    <col min="113" max="124" width="20.5703125" style="1154" customWidth="1"/>
    <col min="125" max="126" width="1.7109375" style="1154" customWidth="1"/>
    <col min="127" max="138" width="20.5703125" style="1154" customWidth="1"/>
    <col min="139" max="140" width="1.7109375" style="1154" customWidth="1"/>
    <col min="141" max="152" width="20.5703125" style="1154" customWidth="1"/>
    <col min="153" max="154" width="1.7109375" style="1154" customWidth="1"/>
    <col min="155" max="166" width="20.5703125" style="1154" customWidth="1"/>
    <col min="167" max="167" width="1.7109375" style="1154" customWidth="1"/>
    <col min="168" max="168" width="2.28515625" style="1154" customWidth="1"/>
    <col min="169" max="16384" width="9.140625" style="1154" hidden="1"/>
  </cols>
  <sheetData>
    <row r="1" spans="1:168" s="790" customFormat="1" ht="14.1" customHeight="1">
      <c r="A1" s="3559"/>
      <c r="B1" s="3559"/>
      <c r="C1" s="3559"/>
      <c r="D1" s="3559"/>
      <c r="E1" s="3559"/>
      <c r="F1" s="3559"/>
      <c r="G1" s="3559"/>
      <c r="H1" s="3559"/>
      <c r="I1" s="3559"/>
      <c r="J1" s="3559"/>
      <c r="K1" s="3559"/>
      <c r="L1" s="3559"/>
      <c r="M1" s="3559"/>
      <c r="N1" s="3559"/>
      <c r="O1" s="3559"/>
      <c r="P1" s="3559"/>
      <c r="Q1" s="3559"/>
      <c r="R1" s="3559"/>
      <c r="S1" s="3559"/>
      <c r="T1" s="3559"/>
      <c r="U1" s="3559"/>
      <c r="V1" s="3559"/>
      <c r="W1" s="3559"/>
      <c r="X1" s="3559"/>
      <c r="Y1" s="3559"/>
      <c r="Z1" s="3559"/>
      <c r="AA1" s="3559"/>
      <c r="AB1" s="3559"/>
      <c r="AC1" s="3559"/>
      <c r="AD1" s="3559"/>
      <c r="AE1" s="3559"/>
      <c r="AF1" s="3559"/>
      <c r="AG1" s="3559"/>
      <c r="AH1" s="3559"/>
      <c r="AI1" s="3559"/>
      <c r="AJ1" s="3559"/>
      <c r="AK1" s="3559"/>
      <c r="AL1" s="3559"/>
      <c r="AM1" s="3559"/>
      <c r="AN1" s="3559"/>
      <c r="AO1" s="3559"/>
      <c r="AP1" s="3559"/>
      <c r="AQ1" s="3559"/>
      <c r="AR1" s="3559"/>
      <c r="AS1" s="3559"/>
      <c r="AT1" s="3559"/>
      <c r="AU1" s="3559"/>
      <c r="AV1" s="3559"/>
      <c r="AW1" s="3559"/>
      <c r="AX1" s="3559"/>
      <c r="AY1" s="3559"/>
      <c r="AZ1" s="3559"/>
      <c r="BA1" s="3559"/>
      <c r="BB1" s="3559"/>
      <c r="BC1" s="3559"/>
      <c r="BD1" s="3559"/>
      <c r="BE1" s="3559"/>
      <c r="BF1" s="3559"/>
      <c r="BG1" s="3559"/>
      <c r="BH1" s="3559"/>
      <c r="BI1" s="3559"/>
      <c r="BJ1" s="3559"/>
      <c r="BK1" s="3559"/>
      <c r="BL1" s="3559"/>
      <c r="BM1" s="3559"/>
      <c r="BN1" s="3559"/>
      <c r="BO1" s="3559"/>
      <c r="BP1" s="3559"/>
      <c r="BQ1" s="3559"/>
      <c r="BR1" s="3559"/>
      <c r="BS1" s="3559"/>
      <c r="BT1" s="3559"/>
      <c r="BU1" s="3559"/>
      <c r="BV1" s="3559"/>
      <c r="BW1" s="3559"/>
      <c r="BX1" s="3559"/>
      <c r="BY1" s="3559"/>
      <c r="BZ1" s="3559"/>
      <c r="CA1" s="3559"/>
      <c r="CB1" s="3559"/>
      <c r="CC1" s="3559"/>
      <c r="CD1" s="3559"/>
      <c r="CE1" s="3559"/>
      <c r="CF1" s="3559"/>
      <c r="CG1" s="3559"/>
      <c r="CH1" s="3559"/>
      <c r="CI1" s="3559"/>
      <c r="CJ1" s="3559"/>
      <c r="CK1" s="3559"/>
      <c r="CL1" s="3559"/>
      <c r="CM1" s="3559"/>
      <c r="CN1" s="3559"/>
      <c r="CO1" s="3559"/>
      <c r="CP1" s="3559"/>
      <c r="CQ1" s="3559"/>
      <c r="CR1" s="3559"/>
      <c r="CS1" s="3559"/>
      <c r="CT1" s="3559"/>
      <c r="CU1" s="3559"/>
      <c r="CV1" s="3559"/>
      <c r="CW1" s="3559"/>
      <c r="CX1" s="3559"/>
      <c r="CY1" s="3559"/>
      <c r="CZ1" s="3559"/>
      <c r="DA1" s="3559"/>
      <c r="DB1" s="3559"/>
      <c r="DC1" s="3559"/>
      <c r="DD1" s="3559"/>
      <c r="DE1" s="3559"/>
      <c r="DF1" s="3559"/>
      <c r="DG1" s="3559"/>
      <c r="DH1" s="3559"/>
      <c r="DI1" s="3559"/>
      <c r="DJ1" s="3559"/>
      <c r="DK1" s="3559"/>
      <c r="DL1" s="3559"/>
      <c r="DM1" s="3559"/>
      <c r="DN1" s="3559"/>
      <c r="DO1" s="3559"/>
      <c r="DP1" s="3559"/>
      <c r="DQ1" s="3559"/>
      <c r="DR1" s="3559"/>
      <c r="DS1" s="3559"/>
      <c r="DT1" s="3559"/>
      <c r="DU1" s="3559"/>
      <c r="DV1" s="3559"/>
      <c r="DW1" s="3559"/>
      <c r="DX1" s="3559"/>
      <c r="DY1" s="3559"/>
      <c r="DZ1" s="3559"/>
      <c r="EA1" s="3559"/>
      <c r="EB1" s="3559"/>
      <c r="EC1" s="3559"/>
      <c r="ED1" s="3559"/>
      <c r="EE1" s="3559"/>
      <c r="EF1" s="3559"/>
      <c r="EG1" s="3559"/>
      <c r="EH1" s="3559"/>
      <c r="EI1" s="3559"/>
      <c r="EJ1" s="3559"/>
      <c r="EK1" s="3559"/>
      <c r="EL1" s="3559"/>
      <c r="EM1" s="3559"/>
      <c r="EN1" s="3559"/>
      <c r="EO1" s="3559"/>
      <c r="EP1" s="3559"/>
      <c r="EQ1" s="3559"/>
      <c r="ER1" s="3559"/>
      <c r="ES1" s="3559"/>
      <c r="ET1" s="3559"/>
      <c r="EU1" s="3559"/>
      <c r="EV1" s="3559"/>
      <c r="EW1" s="3559"/>
      <c r="EX1" s="3559"/>
      <c r="EY1" s="3559"/>
      <c r="EZ1" s="3559"/>
      <c r="FA1" s="3559"/>
      <c r="FB1" s="3559"/>
      <c r="FC1" s="3559"/>
      <c r="FD1" s="3559"/>
      <c r="FE1" s="3559"/>
      <c r="FF1" s="3559"/>
      <c r="FG1" s="3559"/>
      <c r="FH1" s="3559"/>
      <c r="FI1" s="3559"/>
      <c r="FJ1" s="3559"/>
      <c r="FK1" s="3559"/>
      <c r="FL1" s="1153"/>
    </row>
    <row r="2" spans="1:168" s="791" customFormat="1" ht="16.5" customHeight="1">
      <c r="A2" s="2178" t="s">
        <v>2708</v>
      </c>
      <c r="B2" s="2178"/>
      <c r="C2" s="2178"/>
      <c r="D2" s="2178"/>
      <c r="E2" s="2178"/>
      <c r="F2" s="2178"/>
      <c r="G2" s="2178"/>
      <c r="H2" s="2178"/>
      <c r="I2" s="2178"/>
      <c r="J2" s="2178"/>
      <c r="K2" s="2178"/>
      <c r="L2" s="2178"/>
      <c r="M2" s="2178"/>
      <c r="N2" s="2178" t="s">
        <v>2708</v>
      </c>
      <c r="O2" s="2178"/>
      <c r="P2" s="2178"/>
      <c r="Q2" s="2178"/>
      <c r="R2" s="2178"/>
      <c r="S2" s="2178"/>
      <c r="T2" s="2178"/>
      <c r="U2" s="2178"/>
      <c r="V2" s="2178"/>
      <c r="W2" s="2178"/>
      <c r="X2" s="2178"/>
      <c r="Y2" s="2178"/>
      <c r="Z2" s="2178"/>
      <c r="AA2" s="2178"/>
      <c r="AB2" s="2178" t="s">
        <v>2708</v>
      </c>
      <c r="AC2" s="2178"/>
      <c r="AD2" s="2178"/>
      <c r="AE2" s="2178"/>
      <c r="AF2" s="2178"/>
      <c r="AG2" s="2178"/>
      <c r="AH2" s="2178"/>
      <c r="AI2" s="2178"/>
      <c r="AJ2" s="2178"/>
      <c r="AK2" s="2178"/>
      <c r="AL2" s="2178"/>
      <c r="AM2" s="2178"/>
      <c r="AN2" s="2178"/>
      <c r="AO2" s="2178"/>
      <c r="AP2" s="2178" t="s">
        <v>2708</v>
      </c>
      <c r="AQ2" s="2178"/>
      <c r="AR2" s="2178"/>
      <c r="AS2" s="2178"/>
      <c r="AT2" s="2178"/>
      <c r="AU2" s="2178"/>
      <c r="AV2" s="2178"/>
      <c r="AW2" s="2178"/>
      <c r="AX2" s="2178"/>
      <c r="AY2" s="2178"/>
      <c r="AZ2" s="2178"/>
      <c r="BA2" s="2178"/>
      <c r="BB2" s="2178"/>
      <c r="BC2" s="2178"/>
      <c r="BD2" s="2178" t="s">
        <v>2708</v>
      </c>
      <c r="BE2" s="2178"/>
      <c r="BF2" s="2178"/>
      <c r="BG2" s="2178"/>
      <c r="BH2" s="2178"/>
      <c r="BI2" s="2178"/>
      <c r="BJ2" s="2178"/>
      <c r="BK2" s="2178"/>
      <c r="BL2" s="2178"/>
      <c r="BM2" s="2178"/>
      <c r="BN2" s="2178"/>
      <c r="BO2" s="2178"/>
      <c r="BP2" s="2178"/>
      <c r="BQ2" s="2178"/>
      <c r="BR2" s="2178" t="s">
        <v>2708</v>
      </c>
      <c r="BS2" s="2178"/>
      <c r="BT2" s="2178"/>
      <c r="BU2" s="2178"/>
      <c r="BV2" s="2178"/>
      <c r="BW2" s="2178"/>
      <c r="BX2" s="2178"/>
      <c r="BY2" s="2178"/>
      <c r="BZ2" s="2178"/>
      <c r="CA2" s="2178"/>
      <c r="CB2" s="2178"/>
      <c r="CC2" s="2178"/>
      <c r="CD2" s="2178"/>
      <c r="CE2" s="2178"/>
      <c r="CF2" s="2178" t="s">
        <v>2708</v>
      </c>
      <c r="CG2" s="2178"/>
      <c r="CH2" s="2178"/>
      <c r="CI2" s="2178"/>
      <c r="CJ2" s="2178"/>
      <c r="CK2" s="2178"/>
      <c r="CL2" s="2178"/>
      <c r="CM2" s="2178"/>
      <c r="CN2" s="2178"/>
      <c r="CO2" s="2178"/>
      <c r="CP2" s="2178"/>
      <c r="CQ2" s="2178"/>
      <c r="CR2" s="2178"/>
      <c r="CS2" s="2178"/>
      <c r="CT2" s="2178" t="s">
        <v>2708</v>
      </c>
      <c r="CU2" s="2178"/>
      <c r="CV2" s="2178"/>
      <c r="CW2" s="2178"/>
      <c r="CX2" s="2178"/>
      <c r="CY2" s="2178"/>
      <c r="CZ2" s="2178"/>
      <c r="DA2" s="2178"/>
      <c r="DB2" s="2178"/>
      <c r="DC2" s="2178"/>
      <c r="DD2" s="2178"/>
      <c r="DE2" s="2178"/>
      <c r="DF2" s="2178"/>
      <c r="DG2" s="2178"/>
      <c r="DH2" s="2178" t="s">
        <v>2708</v>
      </c>
      <c r="DI2" s="2178"/>
      <c r="DJ2" s="2178"/>
      <c r="DK2" s="2178"/>
      <c r="DL2" s="2178"/>
      <c r="DM2" s="2178"/>
      <c r="DN2" s="2178"/>
      <c r="DO2" s="2178"/>
      <c r="DP2" s="2178"/>
      <c r="DQ2" s="2178"/>
      <c r="DR2" s="2178"/>
      <c r="DS2" s="2178"/>
      <c r="DT2" s="2178"/>
      <c r="DU2" s="2178"/>
      <c r="DV2" s="2178" t="s">
        <v>2708</v>
      </c>
      <c r="DW2" s="2178"/>
      <c r="DX2" s="2178"/>
      <c r="DY2" s="2178"/>
      <c r="DZ2" s="2178"/>
      <c r="EA2" s="2178"/>
      <c r="EB2" s="2178"/>
      <c r="EC2" s="2178"/>
      <c r="ED2" s="2178"/>
      <c r="EE2" s="2178"/>
      <c r="EF2" s="2178"/>
      <c r="EG2" s="2178"/>
      <c r="EH2" s="2178"/>
      <c r="EI2" s="2178"/>
      <c r="EJ2" s="2178" t="s">
        <v>2708</v>
      </c>
      <c r="EK2" s="2178"/>
      <c r="EL2" s="2178"/>
      <c r="EM2" s="2178"/>
      <c r="EN2" s="2178"/>
      <c r="EO2" s="2178"/>
      <c r="EP2" s="2178"/>
      <c r="EQ2" s="2178"/>
      <c r="ER2" s="2178"/>
      <c r="ES2" s="2178"/>
      <c r="ET2" s="2178"/>
      <c r="EU2" s="2178"/>
      <c r="EV2" s="2178"/>
      <c r="EW2" s="2178"/>
      <c r="EX2" s="2178" t="s">
        <v>2708</v>
      </c>
      <c r="EY2" s="2178"/>
      <c r="EZ2" s="2178"/>
      <c r="FA2" s="2178"/>
      <c r="FB2" s="2178"/>
      <c r="FC2" s="2178"/>
      <c r="FD2" s="2178"/>
      <c r="FE2" s="2178"/>
      <c r="FF2" s="2178"/>
      <c r="FG2" s="2178"/>
      <c r="FH2" s="2178"/>
      <c r="FI2" s="2178"/>
      <c r="FJ2" s="2178"/>
      <c r="FK2" s="2178"/>
      <c r="FL2" s="922"/>
    </row>
    <row r="3" spans="1:168" s="792" customFormat="1" ht="14.1" customHeight="1">
      <c r="A3" s="3536"/>
      <c r="B3" s="3536"/>
      <c r="C3" s="3536"/>
      <c r="D3" s="3536"/>
      <c r="E3" s="3536"/>
      <c r="F3" s="3536"/>
      <c r="G3" s="3536"/>
      <c r="H3" s="3536"/>
      <c r="I3" s="3536"/>
      <c r="J3" s="3536"/>
      <c r="K3" s="3536"/>
      <c r="L3" s="3536"/>
      <c r="M3" s="3536"/>
      <c r="N3" s="3536"/>
      <c r="O3" s="3536"/>
      <c r="P3" s="3536"/>
      <c r="Q3" s="3536"/>
      <c r="R3" s="3536"/>
      <c r="S3" s="3536"/>
      <c r="T3" s="3536"/>
      <c r="U3" s="3536"/>
      <c r="V3" s="3536"/>
      <c r="W3" s="3536"/>
      <c r="X3" s="3536"/>
      <c r="Y3" s="3536"/>
      <c r="Z3" s="3536"/>
      <c r="AA3" s="3536"/>
      <c r="AB3" s="3536"/>
      <c r="AC3" s="3536"/>
      <c r="AD3" s="3536"/>
      <c r="AE3" s="3536"/>
      <c r="AF3" s="3536"/>
      <c r="AG3" s="3536"/>
      <c r="AH3" s="3536"/>
      <c r="AI3" s="3536"/>
      <c r="AJ3" s="3536"/>
      <c r="AK3" s="3536"/>
      <c r="AL3" s="3536"/>
      <c r="AM3" s="3536"/>
      <c r="AN3" s="3536"/>
      <c r="AO3" s="3536"/>
      <c r="AP3" s="3536"/>
      <c r="AQ3" s="3536"/>
      <c r="AR3" s="3536"/>
      <c r="AS3" s="3536"/>
      <c r="AT3" s="3536"/>
      <c r="AU3" s="3536"/>
      <c r="AV3" s="3536"/>
      <c r="AW3" s="3536"/>
      <c r="AX3" s="3536"/>
      <c r="AY3" s="3536"/>
      <c r="AZ3" s="3536"/>
      <c r="BA3" s="3536"/>
      <c r="BB3" s="3536"/>
      <c r="BC3" s="3536"/>
      <c r="BD3" s="3536"/>
      <c r="BE3" s="3536"/>
      <c r="BF3" s="3536"/>
      <c r="BG3" s="3536"/>
      <c r="BH3" s="3536"/>
      <c r="BI3" s="3536"/>
      <c r="BJ3" s="3536"/>
      <c r="BK3" s="3536"/>
      <c r="BL3" s="3536"/>
      <c r="BM3" s="3536"/>
      <c r="BN3" s="3536"/>
      <c r="BO3" s="3536"/>
      <c r="BP3" s="3536"/>
      <c r="BQ3" s="3536"/>
      <c r="BR3" s="3536"/>
      <c r="BS3" s="3536"/>
      <c r="BT3" s="3536"/>
      <c r="BU3" s="3536"/>
      <c r="BV3" s="3536"/>
      <c r="BW3" s="3536"/>
      <c r="BX3" s="3536"/>
      <c r="BY3" s="3536"/>
      <c r="BZ3" s="3536"/>
      <c r="CA3" s="3536"/>
      <c r="CB3" s="3536"/>
      <c r="CC3" s="3536"/>
      <c r="CD3" s="3536"/>
      <c r="CE3" s="3536"/>
      <c r="CF3" s="3536"/>
      <c r="CG3" s="3536"/>
      <c r="CH3" s="3536"/>
      <c r="CI3" s="3536"/>
      <c r="CJ3" s="3536"/>
      <c r="CK3" s="3536"/>
      <c r="CL3" s="3536"/>
      <c r="CM3" s="3536"/>
      <c r="CN3" s="3536"/>
      <c r="CO3" s="3536"/>
      <c r="CP3" s="3536"/>
      <c r="CQ3" s="3536"/>
      <c r="CR3" s="3536"/>
      <c r="CS3" s="3536"/>
      <c r="CT3" s="3536"/>
      <c r="CU3" s="3536"/>
      <c r="CV3" s="3536"/>
      <c r="CW3" s="3536"/>
      <c r="CX3" s="3536"/>
      <c r="CY3" s="3536"/>
      <c r="CZ3" s="3536"/>
      <c r="DA3" s="3536"/>
      <c r="DB3" s="3536"/>
      <c r="DC3" s="3536"/>
      <c r="DD3" s="3536"/>
      <c r="DE3" s="3536"/>
      <c r="DF3" s="3536"/>
      <c r="DG3" s="3536"/>
      <c r="DH3" s="3536"/>
      <c r="DI3" s="3536"/>
      <c r="DJ3" s="3536"/>
      <c r="DK3" s="3536"/>
      <c r="DL3" s="3536"/>
      <c r="DM3" s="3536"/>
      <c r="DN3" s="3536"/>
      <c r="DO3" s="3536"/>
      <c r="DP3" s="3536"/>
      <c r="DQ3" s="3536"/>
      <c r="DR3" s="3536"/>
      <c r="DS3" s="3536"/>
      <c r="DT3" s="3536"/>
      <c r="DU3" s="3536"/>
      <c r="DV3" s="3536"/>
      <c r="DW3" s="3536"/>
      <c r="DX3" s="3536"/>
      <c r="DY3" s="3536"/>
      <c r="DZ3" s="3536"/>
      <c r="EA3" s="3536"/>
      <c r="EB3" s="3536"/>
      <c r="EC3" s="3536"/>
      <c r="ED3" s="3536"/>
      <c r="EE3" s="3536"/>
      <c r="EF3" s="3536"/>
      <c r="EG3" s="3536"/>
      <c r="EH3" s="3536"/>
      <c r="EI3" s="3536"/>
      <c r="EJ3" s="3536"/>
      <c r="EK3" s="3536"/>
      <c r="EL3" s="3536"/>
      <c r="EM3" s="3536"/>
      <c r="EN3" s="3536"/>
      <c r="EO3" s="3536"/>
      <c r="EP3" s="3536"/>
      <c r="EQ3" s="3536"/>
      <c r="ER3" s="3536"/>
      <c r="ES3" s="3536"/>
      <c r="ET3" s="3536"/>
      <c r="EU3" s="3536"/>
      <c r="EV3" s="3536"/>
      <c r="EW3" s="3536"/>
      <c r="EX3" s="3536"/>
      <c r="EY3" s="3536"/>
      <c r="EZ3" s="3536"/>
      <c r="FA3" s="3536"/>
      <c r="FB3" s="3536"/>
      <c r="FC3" s="3536"/>
      <c r="FD3" s="3536"/>
      <c r="FE3" s="3536"/>
      <c r="FF3" s="3536"/>
      <c r="FG3" s="3536"/>
      <c r="FH3" s="3536"/>
      <c r="FI3" s="3536"/>
      <c r="FJ3" s="3536"/>
      <c r="FK3" s="3536"/>
      <c r="FL3" s="922"/>
    </row>
    <row r="4" spans="1:168" s="792" customFormat="1" ht="14.1" customHeight="1">
      <c r="A4" s="2177" t="s">
        <v>2709</v>
      </c>
      <c r="B4" s="2177"/>
      <c r="C4" s="2177"/>
      <c r="D4" s="2177"/>
      <c r="E4" s="2177"/>
      <c r="F4" s="2177"/>
      <c r="G4" s="2177"/>
      <c r="H4" s="2177"/>
      <c r="I4" s="2177"/>
      <c r="J4" s="2177"/>
      <c r="K4" s="2177"/>
      <c r="L4" s="2177"/>
      <c r="M4" s="2177"/>
      <c r="N4" s="2177" t="s">
        <v>2709</v>
      </c>
      <c r="O4" s="2177"/>
      <c r="P4" s="2177"/>
      <c r="Q4" s="2177"/>
      <c r="R4" s="2177"/>
      <c r="S4" s="2177"/>
      <c r="T4" s="2177"/>
      <c r="U4" s="2177"/>
      <c r="V4" s="2177"/>
      <c r="W4" s="2177"/>
      <c r="X4" s="2177"/>
      <c r="Y4" s="2177"/>
      <c r="Z4" s="2177"/>
      <c r="AA4" s="2177"/>
      <c r="AB4" s="2177" t="s">
        <v>2709</v>
      </c>
      <c r="AC4" s="2177"/>
      <c r="AD4" s="2177"/>
      <c r="AE4" s="2177"/>
      <c r="AF4" s="2177"/>
      <c r="AG4" s="2177"/>
      <c r="AH4" s="2177"/>
      <c r="AI4" s="2177"/>
      <c r="AJ4" s="2177"/>
      <c r="AK4" s="2177"/>
      <c r="AL4" s="2177"/>
      <c r="AM4" s="2177"/>
      <c r="AN4" s="2177"/>
      <c r="AO4" s="2177"/>
      <c r="AP4" s="2177" t="s">
        <v>2709</v>
      </c>
      <c r="AQ4" s="2177"/>
      <c r="AR4" s="2177"/>
      <c r="AS4" s="2177"/>
      <c r="AT4" s="2177"/>
      <c r="AU4" s="2177"/>
      <c r="AV4" s="2177"/>
      <c r="AW4" s="2177"/>
      <c r="AX4" s="2177"/>
      <c r="AY4" s="2177"/>
      <c r="AZ4" s="2177"/>
      <c r="BA4" s="2177"/>
      <c r="BB4" s="2177"/>
      <c r="BC4" s="2177"/>
      <c r="BD4" s="2177" t="s">
        <v>2709</v>
      </c>
      <c r="BE4" s="2177"/>
      <c r="BF4" s="2177"/>
      <c r="BG4" s="2177"/>
      <c r="BH4" s="2177"/>
      <c r="BI4" s="2177"/>
      <c r="BJ4" s="2177"/>
      <c r="BK4" s="2177"/>
      <c r="BL4" s="2177"/>
      <c r="BM4" s="2177"/>
      <c r="BN4" s="2177"/>
      <c r="BO4" s="2177"/>
      <c r="BP4" s="2177"/>
      <c r="BQ4" s="2177"/>
      <c r="BR4" s="2177" t="s">
        <v>2709</v>
      </c>
      <c r="BS4" s="2177"/>
      <c r="BT4" s="2177"/>
      <c r="BU4" s="2177"/>
      <c r="BV4" s="2177"/>
      <c r="BW4" s="2177"/>
      <c r="BX4" s="2177"/>
      <c r="BY4" s="2177"/>
      <c r="BZ4" s="2177"/>
      <c r="CA4" s="2177"/>
      <c r="CB4" s="2177"/>
      <c r="CC4" s="2177"/>
      <c r="CD4" s="2177"/>
      <c r="CE4" s="2177"/>
      <c r="CF4" s="2177" t="s">
        <v>2709</v>
      </c>
      <c r="CG4" s="2177"/>
      <c r="CH4" s="2177"/>
      <c r="CI4" s="2177"/>
      <c r="CJ4" s="2177"/>
      <c r="CK4" s="2177"/>
      <c r="CL4" s="2177"/>
      <c r="CM4" s="2177"/>
      <c r="CN4" s="2177"/>
      <c r="CO4" s="2177"/>
      <c r="CP4" s="2177"/>
      <c r="CQ4" s="2177"/>
      <c r="CR4" s="2177"/>
      <c r="CS4" s="2177"/>
      <c r="CT4" s="2177" t="s">
        <v>2709</v>
      </c>
      <c r="CU4" s="2177"/>
      <c r="CV4" s="2177"/>
      <c r="CW4" s="2177"/>
      <c r="CX4" s="2177"/>
      <c r="CY4" s="2177"/>
      <c r="CZ4" s="2177"/>
      <c r="DA4" s="2177"/>
      <c r="DB4" s="2177"/>
      <c r="DC4" s="2177"/>
      <c r="DD4" s="2177"/>
      <c r="DE4" s="2177"/>
      <c r="DF4" s="2177"/>
      <c r="DG4" s="2177"/>
      <c r="DH4" s="2177" t="s">
        <v>2709</v>
      </c>
      <c r="DI4" s="2177"/>
      <c r="DJ4" s="2177"/>
      <c r="DK4" s="2177"/>
      <c r="DL4" s="2177"/>
      <c r="DM4" s="2177"/>
      <c r="DN4" s="2177"/>
      <c r="DO4" s="2177"/>
      <c r="DP4" s="2177"/>
      <c r="DQ4" s="2177"/>
      <c r="DR4" s="2177"/>
      <c r="DS4" s="2177"/>
      <c r="DT4" s="2177"/>
      <c r="DU4" s="2177"/>
      <c r="DV4" s="2177" t="s">
        <v>2709</v>
      </c>
      <c r="DW4" s="2177"/>
      <c r="DX4" s="2177"/>
      <c r="DY4" s="2177"/>
      <c r="DZ4" s="2177"/>
      <c r="EA4" s="2177"/>
      <c r="EB4" s="2177"/>
      <c r="EC4" s="2177"/>
      <c r="ED4" s="2177"/>
      <c r="EE4" s="2177"/>
      <c r="EF4" s="2177"/>
      <c r="EG4" s="2177"/>
      <c r="EH4" s="2177"/>
      <c r="EI4" s="2177"/>
      <c r="EJ4" s="2177" t="s">
        <v>2709</v>
      </c>
      <c r="EK4" s="2177"/>
      <c r="EL4" s="2177"/>
      <c r="EM4" s="2177"/>
      <c r="EN4" s="2177"/>
      <c r="EO4" s="2177"/>
      <c r="EP4" s="2177"/>
      <c r="EQ4" s="2177"/>
      <c r="ER4" s="2177"/>
      <c r="ES4" s="2177"/>
      <c r="ET4" s="2177"/>
      <c r="EU4" s="2177"/>
      <c r="EV4" s="2177"/>
      <c r="EW4" s="2177"/>
      <c r="EX4" s="2177" t="s">
        <v>2710</v>
      </c>
      <c r="EY4" s="2177"/>
      <c r="EZ4" s="2177"/>
      <c r="FA4" s="2177"/>
      <c r="FB4" s="2177"/>
      <c r="FC4" s="2177"/>
      <c r="FD4" s="2177"/>
      <c r="FE4" s="2177"/>
      <c r="FF4" s="2177"/>
      <c r="FG4" s="2177"/>
      <c r="FH4" s="2177"/>
      <c r="FI4" s="2177"/>
      <c r="FJ4" s="2177"/>
      <c r="FK4" s="2177"/>
      <c r="FL4" s="922"/>
    </row>
    <row r="5" spans="1:168" s="792" customFormat="1" ht="14.1" customHeight="1">
      <c r="A5" s="3536"/>
      <c r="B5" s="3536"/>
      <c r="C5" s="3536"/>
      <c r="D5" s="3536"/>
      <c r="E5" s="3536"/>
      <c r="F5" s="3536"/>
      <c r="G5" s="3536"/>
      <c r="H5" s="3536"/>
      <c r="I5" s="3536"/>
      <c r="J5" s="3536"/>
      <c r="K5" s="3536"/>
      <c r="L5" s="3536"/>
      <c r="M5" s="3536"/>
      <c r="N5" s="3536"/>
      <c r="O5" s="3536"/>
      <c r="P5" s="3536"/>
      <c r="Q5" s="3536"/>
      <c r="R5" s="3536"/>
      <c r="S5" s="3536"/>
      <c r="T5" s="3536"/>
      <c r="U5" s="3536"/>
      <c r="V5" s="3536"/>
      <c r="W5" s="3536"/>
      <c r="X5" s="3536"/>
      <c r="Y5" s="3536"/>
      <c r="Z5" s="3536"/>
      <c r="AA5" s="3536"/>
      <c r="AB5" s="3536"/>
      <c r="AC5" s="3536"/>
      <c r="AD5" s="3536"/>
      <c r="AE5" s="3536"/>
      <c r="AF5" s="3536"/>
      <c r="AG5" s="3536"/>
      <c r="AH5" s="3536"/>
      <c r="AI5" s="3536"/>
      <c r="AJ5" s="3536"/>
      <c r="AK5" s="3536"/>
      <c r="AL5" s="3536"/>
      <c r="AM5" s="3536"/>
      <c r="AN5" s="3536"/>
      <c r="AO5" s="3536"/>
      <c r="AP5" s="3536"/>
      <c r="AQ5" s="3536"/>
      <c r="AR5" s="3536"/>
      <c r="AS5" s="3536"/>
      <c r="AT5" s="3536"/>
      <c r="AU5" s="3536"/>
      <c r="AV5" s="3536"/>
      <c r="AW5" s="3536"/>
      <c r="AX5" s="3536"/>
      <c r="AY5" s="3536"/>
      <c r="AZ5" s="3536"/>
      <c r="BA5" s="3536"/>
      <c r="BB5" s="3536"/>
      <c r="BC5" s="3536"/>
      <c r="BD5" s="3536"/>
      <c r="BE5" s="3536"/>
      <c r="BF5" s="3536"/>
      <c r="BG5" s="3536"/>
      <c r="BH5" s="3536"/>
      <c r="BI5" s="3536"/>
      <c r="BJ5" s="3536"/>
      <c r="BK5" s="3536"/>
      <c r="BL5" s="3536"/>
      <c r="BM5" s="3536"/>
      <c r="BN5" s="3536"/>
      <c r="BO5" s="3536"/>
      <c r="BP5" s="3536"/>
      <c r="BQ5" s="3536"/>
      <c r="BR5" s="3536"/>
      <c r="BS5" s="3536"/>
      <c r="BT5" s="3536"/>
      <c r="BU5" s="3536"/>
      <c r="BV5" s="3536"/>
      <c r="BW5" s="3536"/>
      <c r="BX5" s="3536"/>
      <c r="BY5" s="3536"/>
      <c r="BZ5" s="3536"/>
      <c r="CA5" s="3536"/>
      <c r="CB5" s="3536"/>
      <c r="CC5" s="3536"/>
      <c r="CD5" s="3536"/>
      <c r="CE5" s="3536"/>
      <c r="CF5" s="3536"/>
      <c r="CG5" s="3536"/>
      <c r="CH5" s="3536"/>
      <c r="CI5" s="3536"/>
      <c r="CJ5" s="3536"/>
      <c r="CK5" s="3536"/>
      <c r="CL5" s="3536"/>
      <c r="CM5" s="3536"/>
      <c r="CN5" s="3536"/>
      <c r="CO5" s="3536"/>
      <c r="CP5" s="3536"/>
      <c r="CQ5" s="3536"/>
      <c r="CR5" s="3536"/>
      <c r="CS5" s="3536"/>
      <c r="CT5" s="3536"/>
      <c r="CU5" s="3536"/>
      <c r="CV5" s="3536"/>
      <c r="CW5" s="3536"/>
      <c r="CX5" s="3536"/>
      <c r="CY5" s="3536"/>
      <c r="CZ5" s="3536"/>
      <c r="DA5" s="3536"/>
      <c r="DB5" s="3536"/>
      <c r="DC5" s="3536"/>
      <c r="DD5" s="3536"/>
      <c r="DE5" s="3536"/>
      <c r="DF5" s="3536"/>
      <c r="DG5" s="3536"/>
      <c r="DH5" s="3536"/>
      <c r="DI5" s="3536"/>
      <c r="DJ5" s="3536"/>
      <c r="DK5" s="3536"/>
      <c r="DL5" s="3536"/>
      <c r="DM5" s="3536"/>
      <c r="DN5" s="3536"/>
      <c r="DO5" s="3536"/>
      <c r="DP5" s="3536"/>
      <c r="DQ5" s="3536"/>
      <c r="DR5" s="3536"/>
      <c r="DS5" s="3536"/>
      <c r="DT5" s="3536"/>
      <c r="DU5" s="3536"/>
      <c r="DV5" s="3536"/>
      <c r="DW5" s="3536"/>
      <c r="DX5" s="3536"/>
      <c r="DY5" s="3536"/>
      <c r="DZ5" s="3536"/>
      <c r="EA5" s="3536"/>
      <c r="EB5" s="3536"/>
      <c r="EC5" s="3536"/>
      <c r="ED5" s="3536"/>
      <c r="EE5" s="3536"/>
      <c r="EF5" s="3536"/>
      <c r="EG5" s="3536"/>
      <c r="EH5" s="3536"/>
      <c r="EI5" s="3536"/>
      <c r="EJ5" s="3536"/>
      <c r="EK5" s="3536"/>
      <c r="EL5" s="3536"/>
      <c r="EM5" s="3536"/>
      <c r="EN5" s="3536"/>
      <c r="EO5" s="3536"/>
      <c r="EP5" s="3536"/>
      <c r="EQ5" s="3536"/>
      <c r="ER5" s="3536"/>
      <c r="ES5" s="3536"/>
      <c r="ET5" s="3536"/>
      <c r="EU5" s="3536"/>
      <c r="EV5" s="3536"/>
      <c r="EW5" s="3536"/>
      <c r="EX5" s="3536"/>
      <c r="EY5" s="3536"/>
      <c r="EZ5" s="3536"/>
      <c r="FA5" s="3536"/>
      <c r="FB5" s="3536"/>
      <c r="FC5" s="3536"/>
      <c r="FD5" s="3536"/>
      <c r="FE5" s="3536"/>
      <c r="FF5" s="3536"/>
      <c r="FG5" s="3536"/>
      <c r="FH5" s="3536"/>
      <c r="FI5" s="3536"/>
      <c r="FJ5" s="3536"/>
      <c r="FK5" s="3536"/>
      <c r="FL5" s="922"/>
    </row>
    <row r="6" spans="1:168" s="1389" customFormat="1" ht="12.75" customHeight="1">
      <c r="A6" s="3560" t="s">
        <v>2172</v>
      </c>
      <c r="B6" s="3560"/>
      <c r="C6" s="3560"/>
      <c r="D6" s="3560"/>
      <c r="E6" s="3560"/>
      <c r="F6" s="3560"/>
      <c r="G6" s="3560"/>
      <c r="H6" s="3560"/>
      <c r="I6" s="3560"/>
      <c r="J6" s="3560"/>
      <c r="K6" s="3560"/>
      <c r="L6" s="3560"/>
      <c r="M6" s="3560"/>
      <c r="N6" s="3560" t="s">
        <v>2172</v>
      </c>
      <c r="O6" s="3560"/>
      <c r="P6" s="3560"/>
      <c r="Q6" s="3560"/>
      <c r="R6" s="3560"/>
      <c r="S6" s="3560"/>
      <c r="T6" s="3560"/>
      <c r="U6" s="3560"/>
      <c r="V6" s="3560"/>
      <c r="W6" s="3560"/>
      <c r="X6" s="3560"/>
      <c r="Y6" s="3560"/>
      <c r="Z6" s="3560"/>
      <c r="AA6" s="3560"/>
      <c r="AB6" s="3560" t="s">
        <v>2172</v>
      </c>
      <c r="AC6" s="3560"/>
      <c r="AD6" s="3560"/>
      <c r="AE6" s="3560"/>
      <c r="AF6" s="3560"/>
      <c r="AG6" s="3560"/>
      <c r="AH6" s="3560"/>
      <c r="AI6" s="3560"/>
      <c r="AJ6" s="3560"/>
      <c r="AK6" s="3560"/>
      <c r="AL6" s="3560"/>
      <c r="AM6" s="3560"/>
      <c r="AN6" s="3560"/>
      <c r="AO6" s="3560"/>
      <c r="AP6" s="3560" t="s">
        <v>2172</v>
      </c>
      <c r="AQ6" s="3560"/>
      <c r="AR6" s="3560"/>
      <c r="AS6" s="3560"/>
      <c r="AT6" s="3560"/>
      <c r="AU6" s="3560"/>
      <c r="AV6" s="3560"/>
      <c r="AW6" s="3560"/>
      <c r="AX6" s="3560"/>
      <c r="AY6" s="3560"/>
      <c r="AZ6" s="3560"/>
      <c r="BA6" s="3560"/>
      <c r="BB6" s="3560"/>
      <c r="BC6" s="3560"/>
      <c r="BD6" s="3560" t="s">
        <v>2172</v>
      </c>
      <c r="BE6" s="3560"/>
      <c r="BF6" s="3560"/>
      <c r="BG6" s="3560"/>
      <c r="BH6" s="3560"/>
      <c r="BI6" s="3560"/>
      <c r="BJ6" s="3560"/>
      <c r="BK6" s="3560"/>
      <c r="BL6" s="3560"/>
      <c r="BM6" s="3560"/>
      <c r="BN6" s="3560"/>
      <c r="BO6" s="3560"/>
      <c r="BP6" s="3560"/>
      <c r="BQ6" s="3560"/>
      <c r="BR6" s="3560" t="s">
        <v>2172</v>
      </c>
      <c r="BS6" s="3560"/>
      <c r="BT6" s="3560"/>
      <c r="BU6" s="3560"/>
      <c r="BV6" s="3560"/>
      <c r="BW6" s="3560"/>
      <c r="BX6" s="3560"/>
      <c r="BY6" s="3560"/>
      <c r="BZ6" s="3560"/>
      <c r="CA6" s="3560"/>
      <c r="CB6" s="3560"/>
      <c r="CC6" s="3560"/>
      <c r="CD6" s="3560"/>
      <c r="CE6" s="3560"/>
      <c r="CF6" s="3560" t="s">
        <v>2172</v>
      </c>
      <c r="CG6" s="3560"/>
      <c r="CH6" s="3560"/>
      <c r="CI6" s="3560"/>
      <c r="CJ6" s="3560"/>
      <c r="CK6" s="3560"/>
      <c r="CL6" s="3560"/>
      <c r="CM6" s="3560"/>
      <c r="CN6" s="3560"/>
      <c r="CO6" s="3560"/>
      <c r="CP6" s="3560"/>
      <c r="CQ6" s="3560"/>
      <c r="CR6" s="3560"/>
      <c r="CS6" s="3560"/>
      <c r="CT6" s="3560" t="s">
        <v>2172</v>
      </c>
      <c r="CU6" s="3560"/>
      <c r="CV6" s="3560"/>
      <c r="CW6" s="3560"/>
      <c r="CX6" s="3560"/>
      <c r="CY6" s="3560"/>
      <c r="CZ6" s="3560"/>
      <c r="DA6" s="3560"/>
      <c r="DB6" s="3560"/>
      <c r="DC6" s="3560"/>
      <c r="DD6" s="3560"/>
      <c r="DE6" s="3560"/>
      <c r="DF6" s="3560"/>
      <c r="DG6" s="3560"/>
      <c r="DH6" s="3560" t="s">
        <v>2172</v>
      </c>
      <c r="DI6" s="3560"/>
      <c r="DJ6" s="3560"/>
      <c r="DK6" s="3560"/>
      <c r="DL6" s="3560"/>
      <c r="DM6" s="3560"/>
      <c r="DN6" s="3560"/>
      <c r="DO6" s="3560"/>
      <c r="DP6" s="3560"/>
      <c r="DQ6" s="3560"/>
      <c r="DR6" s="3560"/>
      <c r="DS6" s="3560"/>
      <c r="DT6" s="3560"/>
      <c r="DU6" s="3560"/>
      <c r="DV6" s="3560" t="s">
        <v>2172</v>
      </c>
      <c r="DW6" s="3560"/>
      <c r="DX6" s="3560"/>
      <c r="DY6" s="3560"/>
      <c r="DZ6" s="3560"/>
      <c r="EA6" s="3560"/>
      <c r="EB6" s="3560"/>
      <c r="EC6" s="3560"/>
      <c r="ED6" s="3560"/>
      <c r="EE6" s="3560"/>
      <c r="EF6" s="3560"/>
      <c r="EG6" s="3560"/>
      <c r="EH6" s="3560"/>
      <c r="EI6" s="3560"/>
      <c r="EJ6" s="3560" t="s">
        <v>2172</v>
      </c>
      <c r="EK6" s="3560"/>
      <c r="EL6" s="3560"/>
      <c r="EM6" s="3560"/>
      <c r="EN6" s="3560"/>
      <c r="EO6" s="3560"/>
      <c r="EP6" s="3560"/>
      <c r="EQ6" s="3560"/>
      <c r="ER6" s="3560"/>
      <c r="ES6" s="3560"/>
      <c r="ET6" s="3560"/>
      <c r="EU6" s="3560"/>
      <c r="EV6" s="3560"/>
      <c r="EW6" s="3560"/>
      <c r="EX6" s="3560" t="s">
        <v>2172</v>
      </c>
      <c r="EY6" s="3560"/>
      <c r="EZ6" s="3560"/>
      <c r="FA6" s="3560"/>
      <c r="FB6" s="3560"/>
      <c r="FC6" s="3560"/>
      <c r="FD6" s="3560"/>
      <c r="FE6" s="3560"/>
      <c r="FF6" s="3560"/>
      <c r="FG6" s="3560"/>
      <c r="FH6" s="3560"/>
      <c r="FI6" s="3560"/>
      <c r="FJ6" s="3560"/>
      <c r="FK6" s="3560"/>
      <c r="FL6" s="134"/>
    </row>
    <row r="7" spans="1:168" s="1389" customFormat="1" ht="12.75" customHeight="1">
      <c r="A7" s="3561" t="s">
        <v>2711</v>
      </c>
      <c r="B7" s="3561"/>
      <c r="C7" s="3561"/>
      <c r="D7" s="3561"/>
      <c r="E7" s="3561"/>
      <c r="F7" s="3561"/>
      <c r="G7" s="3561"/>
      <c r="H7" s="3561"/>
      <c r="I7" s="3561"/>
      <c r="J7" s="3561"/>
      <c r="K7" s="3561"/>
      <c r="L7" s="3561"/>
      <c r="M7" s="3561"/>
      <c r="N7" s="3561" t="s">
        <v>2711</v>
      </c>
      <c r="O7" s="3561"/>
      <c r="P7" s="3561"/>
      <c r="Q7" s="3561"/>
      <c r="R7" s="3561"/>
      <c r="S7" s="3561"/>
      <c r="T7" s="3561"/>
      <c r="U7" s="3561"/>
      <c r="V7" s="3561"/>
      <c r="W7" s="3561"/>
      <c r="X7" s="3561"/>
      <c r="Y7" s="3561"/>
      <c r="Z7" s="3561"/>
      <c r="AA7" s="3561"/>
      <c r="AB7" s="3561" t="s">
        <v>2711</v>
      </c>
      <c r="AC7" s="3561"/>
      <c r="AD7" s="3561"/>
      <c r="AE7" s="3561"/>
      <c r="AF7" s="3561"/>
      <c r="AG7" s="3561"/>
      <c r="AH7" s="3561"/>
      <c r="AI7" s="3561"/>
      <c r="AJ7" s="3561"/>
      <c r="AK7" s="3561"/>
      <c r="AL7" s="3561"/>
      <c r="AM7" s="3561"/>
      <c r="AN7" s="3561"/>
      <c r="AO7" s="3561"/>
      <c r="AP7" s="3561" t="s">
        <v>2711</v>
      </c>
      <c r="AQ7" s="3561"/>
      <c r="AR7" s="3561"/>
      <c r="AS7" s="3561"/>
      <c r="AT7" s="3561"/>
      <c r="AU7" s="3561"/>
      <c r="AV7" s="3561"/>
      <c r="AW7" s="3561"/>
      <c r="AX7" s="3561"/>
      <c r="AY7" s="3561"/>
      <c r="AZ7" s="3561"/>
      <c r="BA7" s="3561"/>
      <c r="BB7" s="3561"/>
      <c r="BC7" s="3561"/>
      <c r="BD7" s="3561" t="s">
        <v>2711</v>
      </c>
      <c r="BE7" s="3561"/>
      <c r="BF7" s="3561"/>
      <c r="BG7" s="3561"/>
      <c r="BH7" s="3561"/>
      <c r="BI7" s="3561"/>
      <c r="BJ7" s="3561"/>
      <c r="BK7" s="3561"/>
      <c r="BL7" s="3561"/>
      <c r="BM7" s="3561"/>
      <c r="BN7" s="3561"/>
      <c r="BO7" s="3561"/>
      <c r="BP7" s="3561"/>
      <c r="BQ7" s="3561"/>
      <c r="BR7" s="3561" t="s">
        <v>2711</v>
      </c>
      <c r="BS7" s="3561"/>
      <c r="BT7" s="3561"/>
      <c r="BU7" s="3561"/>
      <c r="BV7" s="3561"/>
      <c r="BW7" s="3561"/>
      <c r="BX7" s="3561"/>
      <c r="BY7" s="3561"/>
      <c r="BZ7" s="3561"/>
      <c r="CA7" s="3561"/>
      <c r="CB7" s="3561"/>
      <c r="CC7" s="3561"/>
      <c r="CD7" s="3561"/>
      <c r="CE7" s="3561"/>
      <c r="CF7" s="3561" t="s">
        <v>2711</v>
      </c>
      <c r="CG7" s="3561"/>
      <c r="CH7" s="3561"/>
      <c r="CI7" s="3561"/>
      <c r="CJ7" s="3561"/>
      <c r="CK7" s="3561"/>
      <c r="CL7" s="3561"/>
      <c r="CM7" s="3561"/>
      <c r="CN7" s="3561"/>
      <c r="CO7" s="3561"/>
      <c r="CP7" s="3561"/>
      <c r="CQ7" s="3561"/>
      <c r="CR7" s="3561"/>
      <c r="CS7" s="3561"/>
      <c r="CT7" s="3561" t="s">
        <v>2711</v>
      </c>
      <c r="CU7" s="3561"/>
      <c r="CV7" s="3561"/>
      <c r="CW7" s="3561"/>
      <c r="CX7" s="3561"/>
      <c r="CY7" s="3561"/>
      <c r="CZ7" s="3561"/>
      <c r="DA7" s="3561"/>
      <c r="DB7" s="3561"/>
      <c r="DC7" s="3561"/>
      <c r="DD7" s="3561"/>
      <c r="DE7" s="3561"/>
      <c r="DF7" s="3561"/>
      <c r="DG7" s="3561"/>
      <c r="DH7" s="3561" t="s">
        <v>2711</v>
      </c>
      <c r="DI7" s="3561"/>
      <c r="DJ7" s="3561"/>
      <c r="DK7" s="3561"/>
      <c r="DL7" s="3561"/>
      <c r="DM7" s="3561"/>
      <c r="DN7" s="3561"/>
      <c r="DO7" s="3561"/>
      <c r="DP7" s="3561"/>
      <c r="DQ7" s="3561"/>
      <c r="DR7" s="3561"/>
      <c r="DS7" s="3561"/>
      <c r="DT7" s="3561"/>
      <c r="DU7" s="3561"/>
      <c r="DV7" s="3561" t="s">
        <v>2711</v>
      </c>
      <c r="DW7" s="3561"/>
      <c r="DX7" s="3561"/>
      <c r="DY7" s="3561"/>
      <c r="DZ7" s="3561"/>
      <c r="EA7" s="3561"/>
      <c r="EB7" s="3561"/>
      <c r="EC7" s="3561"/>
      <c r="ED7" s="3561"/>
      <c r="EE7" s="3561"/>
      <c r="EF7" s="3561"/>
      <c r="EG7" s="3561"/>
      <c r="EH7" s="3561"/>
      <c r="EI7" s="3561"/>
      <c r="EJ7" s="3561" t="s">
        <v>2711</v>
      </c>
      <c r="EK7" s="3561"/>
      <c r="EL7" s="3561"/>
      <c r="EM7" s="3561"/>
      <c r="EN7" s="3561"/>
      <c r="EO7" s="3561"/>
      <c r="EP7" s="3561"/>
      <c r="EQ7" s="3561"/>
      <c r="ER7" s="3561"/>
      <c r="ES7" s="3561"/>
      <c r="ET7" s="3561"/>
      <c r="EU7" s="3561"/>
      <c r="EV7" s="3561"/>
      <c r="EW7" s="3561"/>
      <c r="EX7" s="3561" t="s">
        <v>2711</v>
      </c>
      <c r="EY7" s="3561"/>
      <c r="EZ7" s="3561"/>
      <c r="FA7" s="3561"/>
      <c r="FB7" s="3561"/>
      <c r="FC7" s="3561"/>
      <c r="FD7" s="3561"/>
      <c r="FE7" s="3561"/>
      <c r="FF7" s="3561"/>
      <c r="FG7" s="3561"/>
      <c r="FH7" s="3561"/>
      <c r="FI7" s="3561"/>
      <c r="FJ7" s="3561"/>
      <c r="FK7" s="3561"/>
      <c r="FL7" s="134"/>
    </row>
    <row r="8" spans="1:168" s="1389" customFormat="1" ht="12.75" customHeight="1">
      <c r="A8" s="3561" t="s">
        <v>2712</v>
      </c>
      <c r="B8" s="3561"/>
      <c r="C8" s="3561"/>
      <c r="D8" s="3561"/>
      <c r="E8" s="3561"/>
      <c r="F8" s="3561"/>
      <c r="G8" s="3561"/>
      <c r="H8" s="3561"/>
      <c r="I8" s="3561"/>
      <c r="J8" s="3561"/>
      <c r="K8" s="3561"/>
      <c r="L8" s="3561"/>
      <c r="M8" s="3561"/>
      <c r="N8" s="3561" t="s">
        <v>2712</v>
      </c>
      <c r="O8" s="3561"/>
      <c r="P8" s="3561"/>
      <c r="Q8" s="3561"/>
      <c r="R8" s="3561"/>
      <c r="S8" s="3561"/>
      <c r="T8" s="3561"/>
      <c r="U8" s="3561"/>
      <c r="V8" s="3561"/>
      <c r="W8" s="3561"/>
      <c r="X8" s="3561"/>
      <c r="Y8" s="3561"/>
      <c r="Z8" s="3561"/>
      <c r="AA8" s="3561"/>
      <c r="AB8" s="3561" t="s">
        <v>2712</v>
      </c>
      <c r="AC8" s="3561"/>
      <c r="AD8" s="3561"/>
      <c r="AE8" s="3561"/>
      <c r="AF8" s="3561"/>
      <c r="AG8" s="3561"/>
      <c r="AH8" s="3561"/>
      <c r="AI8" s="3561"/>
      <c r="AJ8" s="3561"/>
      <c r="AK8" s="3561"/>
      <c r="AL8" s="3561"/>
      <c r="AM8" s="3561"/>
      <c r="AN8" s="3561"/>
      <c r="AO8" s="3561"/>
      <c r="AP8" s="3561" t="s">
        <v>2712</v>
      </c>
      <c r="AQ8" s="3561"/>
      <c r="AR8" s="3561"/>
      <c r="AS8" s="3561"/>
      <c r="AT8" s="3561"/>
      <c r="AU8" s="3561"/>
      <c r="AV8" s="3561"/>
      <c r="AW8" s="3561"/>
      <c r="AX8" s="3561"/>
      <c r="AY8" s="3561"/>
      <c r="AZ8" s="3561"/>
      <c r="BA8" s="3561"/>
      <c r="BB8" s="3561"/>
      <c r="BC8" s="3561"/>
      <c r="BD8" s="3561" t="s">
        <v>2712</v>
      </c>
      <c r="BE8" s="3561"/>
      <c r="BF8" s="3561"/>
      <c r="BG8" s="3561"/>
      <c r="BH8" s="3561"/>
      <c r="BI8" s="3561"/>
      <c r="BJ8" s="3561"/>
      <c r="BK8" s="3561"/>
      <c r="BL8" s="3561"/>
      <c r="BM8" s="3561"/>
      <c r="BN8" s="3561"/>
      <c r="BO8" s="3561"/>
      <c r="BP8" s="3561"/>
      <c r="BQ8" s="3561"/>
      <c r="BR8" s="3561" t="s">
        <v>2712</v>
      </c>
      <c r="BS8" s="3561"/>
      <c r="BT8" s="3561"/>
      <c r="BU8" s="3561"/>
      <c r="BV8" s="3561"/>
      <c r="BW8" s="3561"/>
      <c r="BX8" s="3561"/>
      <c r="BY8" s="3561"/>
      <c r="BZ8" s="3561"/>
      <c r="CA8" s="3561"/>
      <c r="CB8" s="3561"/>
      <c r="CC8" s="3561"/>
      <c r="CD8" s="3561"/>
      <c r="CE8" s="3561"/>
      <c r="CF8" s="3561" t="s">
        <v>2712</v>
      </c>
      <c r="CG8" s="3561"/>
      <c r="CH8" s="3561"/>
      <c r="CI8" s="3561"/>
      <c r="CJ8" s="3561"/>
      <c r="CK8" s="3561"/>
      <c r="CL8" s="3561"/>
      <c r="CM8" s="3561"/>
      <c r="CN8" s="3561"/>
      <c r="CO8" s="3561"/>
      <c r="CP8" s="3561"/>
      <c r="CQ8" s="3561"/>
      <c r="CR8" s="3561"/>
      <c r="CS8" s="3561"/>
      <c r="CT8" s="3561" t="s">
        <v>2712</v>
      </c>
      <c r="CU8" s="3561"/>
      <c r="CV8" s="3561"/>
      <c r="CW8" s="3561"/>
      <c r="CX8" s="3561"/>
      <c r="CY8" s="3561"/>
      <c r="CZ8" s="3561"/>
      <c r="DA8" s="3561"/>
      <c r="DB8" s="3561"/>
      <c r="DC8" s="3561"/>
      <c r="DD8" s="3561"/>
      <c r="DE8" s="3561"/>
      <c r="DF8" s="3561"/>
      <c r="DG8" s="3561"/>
      <c r="DH8" s="3561" t="s">
        <v>2712</v>
      </c>
      <c r="DI8" s="3561"/>
      <c r="DJ8" s="3561"/>
      <c r="DK8" s="3561"/>
      <c r="DL8" s="3561"/>
      <c r="DM8" s="3561"/>
      <c r="DN8" s="3561"/>
      <c r="DO8" s="3561"/>
      <c r="DP8" s="3561"/>
      <c r="DQ8" s="3561"/>
      <c r="DR8" s="3561"/>
      <c r="DS8" s="3561"/>
      <c r="DT8" s="3561"/>
      <c r="DU8" s="3561"/>
      <c r="DV8" s="3561" t="s">
        <v>2712</v>
      </c>
      <c r="DW8" s="3561"/>
      <c r="DX8" s="3561"/>
      <c r="DY8" s="3561"/>
      <c r="DZ8" s="3561"/>
      <c r="EA8" s="3561"/>
      <c r="EB8" s="3561"/>
      <c r="EC8" s="3561"/>
      <c r="ED8" s="3561"/>
      <c r="EE8" s="3561"/>
      <c r="EF8" s="3561"/>
      <c r="EG8" s="3561"/>
      <c r="EH8" s="3561"/>
      <c r="EI8" s="3561"/>
      <c r="EJ8" s="3561" t="s">
        <v>2712</v>
      </c>
      <c r="EK8" s="3561"/>
      <c r="EL8" s="3561"/>
      <c r="EM8" s="3561"/>
      <c r="EN8" s="3561"/>
      <c r="EO8" s="3561"/>
      <c r="EP8" s="3561"/>
      <c r="EQ8" s="3561"/>
      <c r="ER8" s="3561"/>
      <c r="ES8" s="3561"/>
      <c r="ET8" s="3561"/>
      <c r="EU8" s="3561"/>
      <c r="EV8" s="3561"/>
      <c r="EW8" s="3561"/>
      <c r="EX8" s="3561" t="s">
        <v>2712</v>
      </c>
      <c r="EY8" s="3561"/>
      <c r="EZ8" s="3561"/>
      <c r="FA8" s="3561"/>
      <c r="FB8" s="3561"/>
      <c r="FC8" s="3561"/>
      <c r="FD8" s="3561"/>
      <c r="FE8" s="3561"/>
      <c r="FF8" s="3561"/>
      <c r="FG8" s="3561"/>
      <c r="FH8" s="3561"/>
      <c r="FI8" s="3561"/>
      <c r="FJ8" s="3561"/>
      <c r="FK8" s="3561"/>
      <c r="FL8" s="134"/>
    </row>
    <row r="9" spans="1:168" s="1389" customFormat="1" ht="12.75" customHeight="1">
      <c r="A9" s="3561" t="s">
        <v>2713</v>
      </c>
      <c r="B9" s="3561"/>
      <c r="C9" s="3561"/>
      <c r="D9" s="3561"/>
      <c r="E9" s="3561"/>
      <c r="F9" s="3561"/>
      <c r="G9" s="3561"/>
      <c r="H9" s="3561"/>
      <c r="I9" s="3561"/>
      <c r="J9" s="3561"/>
      <c r="K9" s="3561"/>
      <c r="L9" s="3561"/>
      <c r="M9" s="3561"/>
      <c r="N9" s="3561" t="s">
        <v>2713</v>
      </c>
      <c r="O9" s="3561"/>
      <c r="P9" s="3561"/>
      <c r="Q9" s="3561"/>
      <c r="R9" s="3561"/>
      <c r="S9" s="3561"/>
      <c r="T9" s="3561"/>
      <c r="U9" s="3561"/>
      <c r="V9" s="3561"/>
      <c r="W9" s="3561"/>
      <c r="X9" s="3561"/>
      <c r="Y9" s="3561"/>
      <c r="Z9" s="3561"/>
      <c r="AA9" s="3561"/>
      <c r="AB9" s="3561" t="s">
        <v>2713</v>
      </c>
      <c r="AC9" s="3561"/>
      <c r="AD9" s="3561"/>
      <c r="AE9" s="3561"/>
      <c r="AF9" s="3561"/>
      <c r="AG9" s="3561"/>
      <c r="AH9" s="3561"/>
      <c r="AI9" s="3561"/>
      <c r="AJ9" s="3561"/>
      <c r="AK9" s="3561"/>
      <c r="AL9" s="3561"/>
      <c r="AM9" s="3561"/>
      <c r="AN9" s="3561"/>
      <c r="AO9" s="3561"/>
      <c r="AP9" s="3561" t="s">
        <v>2713</v>
      </c>
      <c r="AQ9" s="3561"/>
      <c r="AR9" s="3561"/>
      <c r="AS9" s="3561"/>
      <c r="AT9" s="3561"/>
      <c r="AU9" s="3561"/>
      <c r="AV9" s="3561"/>
      <c r="AW9" s="3561"/>
      <c r="AX9" s="3561"/>
      <c r="AY9" s="3561"/>
      <c r="AZ9" s="3561"/>
      <c r="BA9" s="3561"/>
      <c r="BB9" s="3561"/>
      <c r="BC9" s="3561"/>
      <c r="BD9" s="3561" t="s">
        <v>2713</v>
      </c>
      <c r="BE9" s="3561"/>
      <c r="BF9" s="3561"/>
      <c r="BG9" s="3561"/>
      <c r="BH9" s="3561"/>
      <c r="BI9" s="3561"/>
      <c r="BJ9" s="3561"/>
      <c r="BK9" s="3561"/>
      <c r="BL9" s="3561"/>
      <c r="BM9" s="3561"/>
      <c r="BN9" s="3561"/>
      <c r="BO9" s="3561"/>
      <c r="BP9" s="3561"/>
      <c r="BQ9" s="3561"/>
      <c r="BR9" s="3561" t="s">
        <v>2713</v>
      </c>
      <c r="BS9" s="3561"/>
      <c r="BT9" s="3561"/>
      <c r="BU9" s="3561"/>
      <c r="BV9" s="3561"/>
      <c r="BW9" s="3561"/>
      <c r="BX9" s="3561"/>
      <c r="BY9" s="3561"/>
      <c r="BZ9" s="3561"/>
      <c r="CA9" s="3561"/>
      <c r="CB9" s="3561"/>
      <c r="CC9" s="3561"/>
      <c r="CD9" s="3561"/>
      <c r="CE9" s="3561"/>
      <c r="CF9" s="3561" t="s">
        <v>2713</v>
      </c>
      <c r="CG9" s="3561"/>
      <c r="CH9" s="3561"/>
      <c r="CI9" s="3561"/>
      <c r="CJ9" s="3561"/>
      <c r="CK9" s="3561"/>
      <c r="CL9" s="3561"/>
      <c r="CM9" s="3561"/>
      <c r="CN9" s="3561"/>
      <c r="CO9" s="3561"/>
      <c r="CP9" s="3561"/>
      <c r="CQ9" s="3561"/>
      <c r="CR9" s="3561"/>
      <c r="CS9" s="3561"/>
      <c r="CT9" s="3561" t="s">
        <v>2713</v>
      </c>
      <c r="CU9" s="3561"/>
      <c r="CV9" s="3561"/>
      <c r="CW9" s="3561"/>
      <c r="CX9" s="3561"/>
      <c r="CY9" s="3561"/>
      <c r="CZ9" s="3561"/>
      <c r="DA9" s="3561"/>
      <c r="DB9" s="3561"/>
      <c r="DC9" s="3561"/>
      <c r="DD9" s="3561"/>
      <c r="DE9" s="3561"/>
      <c r="DF9" s="3561"/>
      <c r="DG9" s="3561"/>
      <c r="DH9" s="3561" t="s">
        <v>2713</v>
      </c>
      <c r="DI9" s="3561"/>
      <c r="DJ9" s="3561"/>
      <c r="DK9" s="3561"/>
      <c r="DL9" s="3561"/>
      <c r="DM9" s="3561"/>
      <c r="DN9" s="3561"/>
      <c r="DO9" s="3561"/>
      <c r="DP9" s="3561"/>
      <c r="DQ9" s="3561"/>
      <c r="DR9" s="3561"/>
      <c r="DS9" s="3561"/>
      <c r="DT9" s="3561"/>
      <c r="DU9" s="3561"/>
      <c r="DV9" s="3561" t="s">
        <v>2713</v>
      </c>
      <c r="DW9" s="3561"/>
      <c r="DX9" s="3561"/>
      <c r="DY9" s="3561"/>
      <c r="DZ9" s="3561"/>
      <c r="EA9" s="3561"/>
      <c r="EB9" s="3561"/>
      <c r="EC9" s="3561"/>
      <c r="ED9" s="3561"/>
      <c r="EE9" s="3561"/>
      <c r="EF9" s="3561"/>
      <c r="EG9" s="3561"/>
      <c r="EH9" s="3561"/>
      <c r="EI9" s="3561"/>
      <c r="EJ9" s="3561" t="s">
        <v>2713</v>
      </c>
      <c r="EK9" s="3561"/>
      <c r="EL9" s="3561"/>
      <c r="EM9" s="3561"/>
      <c r="EN9" s="3561"/>
      <c r="EO9" s="3561"/>
      <c r="EP9" s="3561"/>
      <c r="EQ9" s="3561"/>
      <c r="ER9" s="3561"/>
      <c r="ES9" s="3561"/>
      <c r="ET9" s="3561"/>
      <c r="EU9" s="3561"/>
      <c r="EV9" s="3561"/>
      <c r="EW9" s="3561"/>
      <c r="EX9" s="3561" t="s">
        <v>2713</v>
      </c>
      <c r="EY9" s="3561"/>
      <c r="EZ9" s="3561"/>
      <c r="FA9" s="3561"/>
      <c r="FB9" s="3561"/>
      <c r="FC9" s="3561"/>
      <c r="FD9" s="3561"/>
      <c r="FE9" s="3561"/>
      <c r="FF9" s="3561"/>
      <c r="FG9" s="3561"/>
      <c r="FH9" s="3561"/>
      <c r="FI9" s="3561"/>
      <c r="FJ9" s="3561"/>
      <c r="FK9" s="3561"/>
      <c r="FL9" s="134"/>
    </row>
    <row r="10" spans="1:168" ht="12.75" customHeight="1">
      <c r="A10" s="3561"/>
      <c r="B10" s="3561"/>
      <c r="C10" s="3561"/>
      <c r="D10" s="3561"/>
      <c r="E10" s="3561"/>
      <c r="F10" s="3561"/>
      <c r="G10" s="3561"/>
      <c r="H10" s="3561"/>
      <c r="I10" s="3561"/>
      <c r="J10" s="3561"/>
      <c r="K10" s="3561"/>
      <c r="L10" s="3561"/>
      <c r="M10" s="3561"/>
      <c r="N10" s="3561"/>
      <c r="O10" s="3561"/>
      <c r="P10" s="3561"/>
      <c r="Q10" s="3561"/>
      <c r="R10" s="3561"/>
      <c r="S10" s="3561"/>
      <c r="T10" s="3561"/>
      <c r="U10" s="3561"/>
      <c r="V10" s="3561"/>
      <c r="W10" s="3561"/>
      <c r="X10" s="3561"/>
      <c r="Y10" s="3561"/>
      <c r="Z10" s="3561"/>
      <c r="AA10" s="3561"/>
      <c r="AB10" s="3561"/>
      <c r="AC10" s="3561"/>
      <c r="AD10" s="3561"/>
      <c r="AE10" s="3561"/>
      <c r="AF10" s="3561"/>
      <c r="AG10" s="3561"/>
      <c r="AH10" s="3561"/>
      <c r="AI10" s="3561"/>
      <c r="AJ10" s="3561"/>
      <c r="AK10" s="3561"/>
      <c r="AL10" s="3561"/>
      <c r="AM10" s="3561"/>
      <c r="AN10" s="3561"/>
      <c r="AO10" s="3561"/>
      <c r="AP10" s="3561"/>
      <c r="AQ10" s="3561"/>
      <c r="AR10" s="3561"/>
      <c r="AS10" s="3561"/>
      <c r="AT10" s="3561"/>
      <c r="AU10" s="3561"/>
      <c r="AV10" s="3561"/>
      <c r="AW10" s="3561"/>
      <c r="AX10" s="3561"/>
      <c r="AY10" s="3561"/>
      <c r="AZ10" s="3561"/>
      <c r="BA10" s="3561"/>
      <c r="BB10" s="3561"/>
      <c r="BC10" s="3561"/>
      <c r="BD10" s="3561"/>
      <c r="BE10" s="3561"/>
      <c r="BF10" s="3561"/>
      <c r="BG10" s="3561"/>
      <c r="BH10" s="3561"/>
      <c r="BI10" s="3561"/>
      <c r="BJ10" s="3561"/>
      <c r="BK10" s="3561"/>
      <c r="BL10" s="3561"/>
      <c r="BM10" s="3561"/>
      <c r="BN10" s="3561"/>
      <c r="BO10" s="3561"/>
      <c r="BP10" s="3561"/>
      <c r="BQ10" s="3561"/>
      <c r="BR10" s="3561"/>
      <c r="BS10" s="3561"/>
      <c r="BT10" s="3561"/>
      <c r="BU10" s="3561"/>
      <c r="BV10" s="3561"/>
      <c r="BW10" s="3561"/>
      <c r="BX10" s="3561"/>
      <c r="BY10" s="3561"/>
      <c r="BZ10" s="3561"/>
      <c r="CA10" s="3561"/>
      <c r="CB10" s="3561"/>
      <c r="CC10" s="3561"/>
      <c r="CD10" s="3561"/>
      <c r="CE10" s="3561"/>
      <c r="CF10" s="3561"/>
      <c r="CG10" s="3561"/>
      <c r="CH10" s="3561"/>
      <c r="CI10" s="3561"/>
      <c r="CJ10" s="3561"/>
      <c r="CK10" s="3561"/>
      <c r="CL10" s="3561"/>
      <c r="CM10" s="3561"/>
      <c r="CN10" s="3561"/>
      <c r="CO10" s="3561"/>
      <c r="CP10" s="3561"/>
      <c r="CQ10" s="3561"/>
      <c r="CR10" s="3561"/>
      <c r="CS10" s="3561"/>
      <c r="CT10" s="3561"/>
      <c r="CU10" s="3561"/>
      <c r="CV10" s="3561"/>
      <c r="CW10" s="3561"/>
      <c r="CX10" s="3561"/>
      <c r="CY10" s="3561"/>
      <c r="CZ10" s="3561"/>
      <c r="DA10" s="3561"/>
      <c r="DB10" s="3561"/>
      <c r="DC10" s="3561"/>
      <c r="DD10" s="3561"/>
      <c r="DE10" s="3561"/>
      <c r="DF10" s="3561"/>
      <c r="DG10" s="3561"/>
      <c r="DH10" s="3561"/>
      <c r="DI10" s="3561"/>
      <c r="DJ10" s="3561"/>
      <c r="DK10" s="3561"/>
      <c r="DL10" s="3561"/>
      <c r="DM10" s="3561"/>
      <c r="DN10" s="3561"/>
      <c r="DO10" s="3561"/>
      <c r="DP10" s="3561"/>
      <c r="DQ10" s="3561"/>
      <c r="DR10" s="3561"/>
      <c r="DS10" s="3561"/>
      <c r="DT10" s="3561"/>
      <c r="DU10" s="3561"/>
      <c r="DV10" s="3561"/>
      <c r="DW10" s="3561"/>
      <c r="DX10" s="3561"/>
      <c r="DY10" s="3561"/>
      <c r="DZ10" s="3561"/>
      <c r="EA10" s="3561"/>
      <c r="EB10" s="3561"/>
      <c r="EC10" s="3561"/>
      <c r="ED10" s="3561"/>
      <c r="EE10" s="3561"/>
      <c r="EF10" s="3561"/>
      <c r="EG10" s="3561"/>
      <c r="EH10" s="3561"/>
      <c r="EI10" s="3561"/>
      <c r="EJ10" s="3561"/>
      <c r="EK10" s="3561"/>
      <c r="EL10" s="3561"/>
      <c r="EM10" s="3561"/>
      <c r="EN10" s="3561"/>
      <c r="EO10" s="3561"/>
      <c r="EP10" s="3561"/>
      <c r="EQ10" s="3561"/>
      <c r="ER10" s="3561"/>
      <c r="ES10" s="3561"/>
      <c r="ET10" s="3561"/>
      <c r="EU10" s="3561"/>
      <c r="EV10" s="3561"/>
      <c r="EW10" s="3561"/>
      <c r="EX10" s="3561"/>
      <c r="EY10" s="3561"/>
      <c r="EZ10" s="3561"/>
      <c r="FA10" s="3561"/>
      <c r="FB10" s="3561"/>
      <c r="FC10" s="3561"/>
      <c r="FD10" s="3561"/>
      <c r="FE10" s="3561"/>
      <c r="FF10" s="3561"/>
      <c r="FG10" s="3561"/>
      <c r="FH10" s="3561"/>
      <c r="FI10" s="3561"/>
      <c r="FJ10" s="3561"/>
      <c r="FK10" s="3561"/>
    </row>
    <row r="11" spans="1:168" ht="12.75" customHeight="1">
      <c r="A11" s="2176" t="s">
        <v>1911</v>
      </c>
      <c r="B11" s="2176"/>
      <c r="C11" s="2176"/>
      <c r="D11" s="2176"/>
      <c r="E11" s="2176"/>
      <c r="F11" s="2176"/>
      <c r="G11" s="2176"/>
      <c r="H11" s="2176"/>
      <c r="I11" s="2176"/>
      <c r="J11" s="2176"/>
      <c r="K11" s="2176"/>
      <c r="L11" s="2176"/>
      <c r="M11" s="2176"/>
      <c r="N11" s="2176" t="s">
        <v>1910</v>
      </c>
      <c r="O11" s="2176"/>
      <c r="P11" s="2176"/>
      <c r="Q11" s="2176"/>
      <c r="R11" s="2176"/>
      <c r="S11" s="2176"/>
      <c r="T11" s="2176"/>
      <c r="U11" s="2176"/>
      <c r="V11" s="2176"/>
      <c r="W11" s="2176"/>
      <c r="X11" s="2176"/>
      <c r="Y11" s="2176"/>
      <c r="Z11" s="2176"/>
      <c r="AA11" s="2176"/>
      <c r="AB11" s="2176" t="s">
        <v>2714</v>
      </c>
      <c r="AC11" s="2176"/>
      <c r="AD11" s="2176"/>
      <c r="AE11" s="2176"/>
      <c r="AF11" s="2176"/>
      <c r="AG11" s="2176"/>
      <c r="AH11" s="2176"/>
      <c r="AI11" s="2176"/>
      <c r="AJ11" s="2176"/>
      <c r="AK11" s="2176"/>
      <c r="AL11" s="2176"/>
      <c r="AM11" s="2176"/>
      <c r="AN11" s="2176"/>
      <c r="AO11" s="2176"/>
      <c r="AP11" s="134"/>
      <c r="AQ11" s="134"/>
      <c r="AR11" s="2175" t="s">
        <v>1912</v>
      </c>
      <c r="AS11" s="2175"/>
      <c r="AT11" s="2175"/>
      <c r="AU11" s="2175"/>
      <c r="AV11" s="2175"/>
      <c r="AW11" s="2175"/>
      <c r="AX11" s="2175"/>
      <c r="AY11" s="2175"/>
      <c r="AZ11" s="2175"/>
      <c r="BA11" s="2175"/>
      <c r="BB11" s="2175"/>
      <c r="BC11" s="134"/>
      <c r="BD11" s="134"/>
      <c r="BE11" s="134"/>
      <c r="BF11" s="2175" t="s">
        <v>2715</v>
      </c>
      <c r="BG11" s="2175"/>
      <c r="BH11" s="2175"/>
      <c r="BI11" s="2175"/>
      <c r="BJ11" s="2175"/>
      <c r="BK11" s="2175"/>
      <c r="BL11" s="2175"/>
      <c r="BM11" s="2175"/>
      <c r="BN11" s="2175"/>
      <c r="BO11" s="2175"/>
      <c r="BP11" s="2175"/>
      <c r="BQ11" s="134"/>
      <c r="BR11" s="134"/>
      <c r="BS11" s="134"/>
      <c r="BT11" s="2174" t="s">
        <v>2716</v>
      </c>
      <c r="BU11" s="2174"/>
      <c r="BV11" s="2174"/>
      <c r="BW11" s="2174"/>
      <c r="BX11" s="2174"/>
      <c r="BY11" s="2174"/>
      <c r="BZ11" s="2174"/>
      <c r="CA11" s="2174"/>
      <c r="CB11" s="2174"/>
      <c r="CC11" s="2174"/>
      <c r="CD11" s="2174"/>
      <c r="CE11" s="1156"/>
      <c r="CF11" s="1156"/>
      <c r="CG11" s="1156"/>
      <c r="CH11" s="2174" t="s">
        <v>2717</v>
      </c>
      <c r="CI11" s="2174"/>
      <c r="CJ11" s="2174"/>
      <c r="CK11" s="2174"/>
      <c r="CL11" s="2174"/>
      <c r="CM11" s="2174"/>
      <c r="CN11" s="2174"/>
      <c r="CO11" s="2174"/>
      <c r="CP11" s="2174"/>
      <c r="CQ11" s="2174"/>
      <c r="CR11" s="2174"/>
      <c r="CS11" s="1156"/>
      <c r="CT11" s="1156"/>
      <c r="CU11" s="1156"/>
      <c r="CV11" s="2174" t="s">
        <v>2718</v>
      </c>
      <c r="CW11" s="2174"/>
      <c r="CX11" s="2174"/>
      <c r="CY11" s="2174"/>
      <c r="CZ11" s="2174"/>
      <c r="DA11" s="2174"/>
      <c r="DB11" s="2174"/>
      <c r="DC11" s="2174"/>
      <c r="DD11" s="2174"/>
      <c r="DE11" s="2174"/>
      <c r="DF11" s="2174"/>
      <c r="DG11" s="1156"/>
      <c r="DH11" s="1156"/>
      <c r="DI11" s="1156"/>
      <c r="DJ11" s="2174" t="s">
        <v>2719</v>
      </c>
      <c r="DK11" s="2174"/>
      <c r="DL11" s="2174"/>
      <c r="DM11" s="2174"/>
      <c r="DN11" s="2174"/>
      <c r="DO11" s="2174"/>
      <c r="DP11" s="2174"/>
      <c r="DQ11" s="2174"/>
      <c r="DR11" s="2174"/>
      <c r="DS11" s="2174"/>
      <c r="DT11" s="2174"/>
      <c r="DU11" s="1156"/>
      <c r="DV11" s="1156"/>
      <c r="DW11" s="1156"/>
      <c r="DX11" s="2174" t="s">
        <v>2720</v>
      </c>
      <c r="DY11" s="2174"/>
      <c r="DZ11" s="2174"/>
      <c r="EA11" s="2174"/>
      <c r="EB11" s="2174"/>
      <c r="EC11" s="2174"/>
      <c r="ED11" s="2174"/>
      <c r="EE11" s="2174"/>
      <c r="EF11" s="2174"/>
      <c r="EG11" s="2174"/>
      <c r="EH11" s="2174"/>
      <c r="EI11" s="1156"/>
      <c r="EJ11" s="1156"/>
      <c r="EK11" s="1156"/>
      <c r="EL11" s="2174" t="s">
        <v>2721</v>
      </c>
      <c r="EM11" s="2174"/>
      <c r="EN11" s="2174"/>
      <c r="EO11" s="2174"/>
      <c r="EP11" s="2174"/>
      <c r="EQ11" s="2174"/>
      <c r="ER11" s="2174"/>
      <c r="ES11" s="2174"/>
      <c r="ET11" s="2174"/>
      <c r="EU11" s="2174"/>
      <c r="EV11" s="2174"/>
      <c r="EW11" s="1156"/>
      <c r="EX11" s="1156"/>
      <c r="EY11" s="134"/>
      <c r="EZ11" s="2175" t="s">
        <v>1428</v>
      </c>
      <c r="FA11" s="2175"/>
      <c r="FB11" s="2175"/>
      <c r="FC11" s="2175"/>
      <c r="FD11" s="2175"/>
      <c r="FE11" s="2175"/>
      <c r="FF11" s="2175"/>
      <c r="FG11" s="2175"/>
      <c r="FH11" s="2175"/>
      <c r="FI11" s="2175"/>
      <c r="FJ11" s="2175"/>
      <c r="FK11" s="134"/>
    </row>
    <row r="12" spans="1:168" ht="12.75" customHeight="1" thickBot="1">
      <c r="A12" s="134"/>
      <c r="B12" s="1155"/>
      <c r="C12" s="1155"/>
      <c r="D12" s="1155"/>
      <c r="E12" s="1155"/>
      <c r="F12" s="1155"/>
      <c r="G12" s="1155"/>
      <c r="H12" s="1155"/>
      <c r="I12" s="1155"/>
      <c r="J12" s="1155"/>
      <c r="K12" s="1155"/>
      <c r="L12" s="1155"/>
      <c r="M12" s="134"/>
      <c r="N12" s="3562"/>
      <c r="O12" s="3562"/>
      <c r="P12" s="3562"/>
      <c r="Q12" s="3562"/>
      <c r="R12" s="3562"/>
      <c r="S12" s="3562"/>
      <c r="T12" s="3562"/>
      <c r="U12" s="3562"/>
      <c r="V12" s="3562"/>
      <c r="W12" s="3562"/>
      <c r="X12" s="3562"/>
      <c r="Y12" s="3562"/>
      <c r="Z12" s="3562"/>
      <c r="AA12" s="3562"/>
      <c r="AB12" s="3562"/>
      <c r="AC12" s="3562"/>
      <c r="AD12" s="3562"/>
      <c r="AE12" s="3562"/>
      <c r="AF12" s="3562"/>
      <c r="AG12" s="3562"/>
      <c r="AH12" s="3562"/>
      <c r="AI12" s="3562"/>
      <c r="AJ12" s="3562"/>
      <c r="AK12" s="3562"/>
      <c r="AL12" s="3562"/>
      <c r="AM12" s="3562"/>
      <c r="AN12" s="3562"/>
      <c r="AO12" s="3562"/>
      <c r="AP12" s="3562"/>
      <c r="AQ12" s="3562"/>
      <c r="AR12" s="3562"/>
      <c r="AS12" s="3562"/>
      <c r="AT12" s="3562"/>
      <c r="AU12" s="3562"/>
      <c r="AV12" s="3562"/>
      <c r="AW12" s="3562"/>
      <c r="AX12" s="3562"/>
      <c r="AY12" s="3562"/>
      <c r="AZ12" s="3562"/>
      <c r="BA12" s="3562"/>
      <c r="BB12" s="3562"/>
      <c r="BC12" s="3562"/>
      <c r="BD12" s="3562"/>
      <c r="BE12" s="3562"/>
      <c r="BF12" s="3562"/>
      <c r="BG12" s="3562"/>
      <c r="BH12" s="3562"/>
      <c r="BI12" s="3562"/>
      <c r="BJ12" s="3562"/>
      <c r="BK12" s="3562"/>
      <c r="BL12" s="3562"/>
      <c r="BM12" s="3562"/>
      <c r="BN12" s="3562"/>
      <c r="BO12" s="3562"/>
      <c r="BP12" s="3562"/>
      <c r="BQ12" s="3562"/>
      <c r="BR12" s="3562"/>
      <c r="BS12" s="3562"/>
      <c r="BT12" s="3562"/>
      <c r="BU12" s="3562"/>
      <c r="BV12" s="3562"/>
      <c r="BW12" s="3562"/>
      <c r="BX12" s="3562"/>
      <c r="BY12" s="3562"/>
      <c r="BZ12" s="3562"/>
      <c r="CA12" s="3562"/>
      <c r="CB12" s="3562"/>
      <c r="CC12" s="3562"/>
      <c r="CD12" s="3562"/>
      <c r="CE12" s="3562"/>
      <c r="CF12" s="3562"/>
      <c r="CG12" s="3562"/>
      <c r="CH12" s="3562"/>
      <c r="CI12" s="3562"/>
      <c r="CJ12" s="3562"/>
      <c r="CK12" s="3562"/>
      <c r="CL12" s="3562"/>
      <c r="CM12" s="3562"/>
      <c r="CN12" s="3562"/>
      <c r="CO12" s="3562"/>
      <c r="CP12" s="3562"/>
      <c r="CQ12" s="3562"/>
      <c r="CR12" s="3562"/>
      <c r="CS12" s="3562"/>
      <c r="CT12" s="3562"/>
      <c r="CU12" s="3562"/>
      <c r="CV12" s="3562"/>
      <c r="CW12" s="3562"/>
      <c r="CX12" s="3562"/>
      <c r="CY12" s="3562"/>
      <c r="CZ12" s="3562"/>
      <c r="DA12" s="3562"/>
      <c r="DB12" s="3562"/>
      <c r="DC12" s="3562"/>
      <c r="DD12" s="3562"/>
      <c r="DE12" s="3562"/>
      <c r="DF12" s="3562"/>
      <c r="DG12" s="3562"/>
      <c r="DH12" s="3562"/>
      <c r="DI12" s="3562"/>
      <c r="DJ12" s="3562"/>
      <c r="DK12" s="3562"/>
      <c r="DL12" s="3562"/>
      <c r="DM12" s="3562"/>
      <c r="DN12" s="3562"/>
      <c r="DO12" s="3562"/>
      <c r="DP12" s="3562"/>
      <c r="DQ12" s="3562"/>
      <c r="DR12" s="3562"/>
      <c r="DS12" s="3562"/>
      <c r="DT12" s="3562"/>
      <c r="DU12" s="3562"/>
      <c r="DV12" s="3562"/>
      <c r="DW12" s="3562"/>
      <c r="DX12" s="3562"/>
      <c r="DY12" s="3562"/>
      <c r="DZ12" s="3562"/>
      <c r="EA12" s="3562"/>
      <c r="EB12" s="3562"/>
      <c r="EC12" s="3562"/>
      <c r="ED12" s="3562"/>
      <c r="EE12" s="3562"/>
      <c r="EF12" s="3562"/>
      <c r="EG12" s="3562"/>
      <c r="EH12" s="3562"/>
      <c r="EI12" s="3562"/>
      <c r="EJ12" s="3562"/>
      <c r="EK12" s="3562"/>
      <c r="EL12" s="3562"/>
      <c r="EM12" s="3562"/>
      <c r="EN12" s="3562"/>
      <c r="EO12" s="3562"/>
      <c r="EP12" s="3562"/>
      <c r="EQ12" s="3562"/>
      <c r="ER12" s="3562"/>
      <c r="ES12" s="3562"/>
      <c r="ET12" s="3562"/>
      <c r="EU12" s="3562"/>
      <c r="EV12" s="3562"/>
      <c r="EW12" s="3562"/>
      <c r="EX12" s="3562"/>
      <c r="EY12" s="3562"/>
      <c r="EZ12" s="3562"/>
      <c r="FA12" s="3562"/>
      <c r="FB12" s="3562"/>
      <c r="FC12" s="3562"/>
      <c r="FD12" s="3562"/>
      <c r="FE12" s="3562"/>
      <c r="FF12" s="3562"/>
      <c r="FG12" s="3562"/>
      <c r="FH12" s="3562"/>
      <c r="FI12" s="3562"/>
      <c r="FJ12" s="3562"/>
      <c r="FK12" s="3562"/>
    </row>
    <row r="13" spans="1:168" ht="12.75" customHeight="1">
      <c r="A13" s="2172" t="s">
        <v>2722</v>
      </c>
      <c r="B13" s="3563"/>
      <c r="C13" s="3563"/>
      <c r="D13" s="3563"/>
      <c r="E13" s="3563"/>
      <c r="F13" s="3563"/>
      <c r="G13" s="3563"/>
      <c r="H13" s="3563"/>
      <c r="I13" s="3563"/>
      <c r="J13" s="3563"/>
      <c r="K13" s="3563"/>
      <c r="L13" s="2173"/>
      <c r="M13" s="134"/>
      <c r="N13" s="134"/>
      <c r="O13" s="2172" t="s">
        <v>2722</v>
      </c>
      <c r="P13" s="3563"/>
      <c r="Q13" s="3563"/>
      <c r="R13" s="3563"/>
      <c r="S13" s="3563"/>
      <c r="T13" s="3563"/>
      <c r="U13" s="3563"/>
      <c r="V13" s="3563"/>
      <c r="W13" s="3563"/>
      <c r="X13" s="3563"/>
      <c r="Y13" s="3563"/>
      <c r="Z13" s="2173"/>
      <c r="AA13" s="134"/>
      <c r="AB13" s="134"/>
      <c r="AC13" s="2172" t="s">
        <v>2722</v>
      </c>
      <c r="AD13" s="3563"/>
      <c r="AE13" s="3563"/>
      <c r="AF13" s="3563"/>
      <c r="AG13" s="3563"/>
      <c r="AH13" s="3563"/>
      <c r="AI13" s="3563"/>
      <c r="AJ13" s="3563"/>
      <c r="AK13" s="3563"/>
      <c r="AL13" s="3563"/>
      <c r="AM13" s="3563"/>
      <c r="AN13" s="2173"/>
      <c r="AO13" s="134"/>
      <c r="AP13" s="134"/>
      <c r="AQ13" s="2172" t="s">
        <v>2722</v>
      </c>
      <c r="AR13" s="3563"/>
      <c r="AS13" s="3563"/>
      <c r="AT13" s="3563"/>
      <c r="AU13" s="3563"/>
      <c r="AV13" s="3563"/>
      <c r="AW13" s="3563"/>
      <c r="AX13" s="3563"/>
      <c r="AY13" s="3563"/>
      <c r="AZ13" s="3563"/>
      <c r="BA13" s="3563"/>
      <c r="BB13" s="2173"/>
      <c r="BC13" s="134"/>
      <c r="BD13" s="134"/>
      <c r="BE13" s="2172" t="s">
        <v>2722</v>
      </c>
      <c r="BF13" s="3563"/>
      <c r="BG13" s="3563"/>
      <c r="BH13" s="3563"/>
      <c r="BI13" s="3563"/>
      <c r="BJ13" s="3563"/>
      <c r="BK13" s="3563"/>
      <c r="BL13" s="3563"/>
      <c r="BM13" s="3563"/>
      <c r="BN13" s="3563"/>
      <c r="BO13" s="3563"/>
      <c r="BP13" s="2173"/>
      <c r="BQ13" s="134"/>
      <c r="BR13" s="134"/>
      <c r="BS13" s="2172" t="s">
        <v>2722</v>
      </c>
      <c r="BT13" s="3563"/>
      <c r="BU13" s="3563"/>
      <c r="BV13" s="3563"/>
      <c r="BW13" s="3563"/>
      <c r="BX13" s="3563"/>
      <c r="BY13" s="3563"/>
      <c r="BZ13" s="3563"/>
      <c r="CA13" s="3563"/>
      <c r="CB13" s="3563"/>
      <c r="CC13" s="3563"/>
      <c r="CD13" s="2173"/>
      <c r="CE13" s="134"/>
      <c r="CF13" s="134"/>
      <c r="CG13" s="2172" t="s">
        <v>2722</v>
      </c>
      <c r="CH13" s="3563"/>
      <c r="CI13" s="3563"/>
      <c r="CJ13" s="3563"/>
      <c r="CK13" s="3563"/>
      <c r="CL13" s="3563"/>
      <c r="CM13" s="3563"/>
      <c r="CN13" s="3563"/>
      <c r="CO13" s="3563"/>
      <c r="CP13" s="3563"/>
      <c r="CQ13" s="3563"/>
      <c r="CR13" s="2173"/>
      <c r="CS13" s="134"/>
      <c r="CT13" s="134"/>
      <c r="CU13" s="2172" t="s">
        <v>2722</v>
      </c>
      <c r="CV13" s="3563"/>
      <c r="CW13" s="3563"/>
      <c r="CX13" s="3563"/>
      <c r="CY13" s="3563"/>
      <c r="CZ13" s="3563"/>
      <c r="DA13" s="3563"/>
      <c r="DB13" s="3563"/>
      <c r="DC13" s="3563"/>
      <c r="DD13" s="3563"/>
      <c r="DE13" s="3563"/>
      <c r="DF13" s="2173"/>
      <c r="DG13" s="134"/>
      <c r="DH13" s="134"/>
      <c r="DI13" s="2172" t="s">
        <v>2722</v>
      </c>
      <c r="DJ13" s="3563"/>
      <c r="DK13" s="3563"/>
      <c r="DL13" s="3563"/>
      <c r="DM13" s="3563"/>
      <c r="DN13" s="3563"/>
      <c r="DO13" s="3563"/>
      <c r="DP13" s="3563"/>
      <c r="DQ13" s="3563"/>
      <c r="DR13" s="3563"/>
      <c r="DS13" s="3563"/>
      <c r="DT13" s="2173"/>
      <c r="DU13" s="134"/>
      <c r="DV13" s="134"/>
      <c r="DW13" s="2172" t="s">
        <v>2722</v>
      </c>
      <c r="DX13" s="3563"/>
      <c r="DY13" s="3563"/>
      <c r="DZ13" s="3563"/>
      <c r="EA13" s="3563"/>
      <c r="EB13" s="3563"/>
      <c r="EC13" s="3563"/>
      <c r="ED13" s="3563"/>
      <c r="EE13" s="3563"/>
      <c r="EF13" s="3563"/>
      <c r="EG13" s="3563"/>
      <c r="EH13" s="2173"/>
      <c r="EI13" s="134"/>
      <c r="EJ13" s="134"/>
      <c r="EK13" s="2172" t="s">
        <v>2722</v>
      </c>
      <c r="EL13" s="3563"/>
      <c r="EM13" s="3563"/>
      <c r="EN13" s="3563"/>
      <c r="EO13" s="3563"/>
      <c r="EP13" s="3563"/>
      <c r="EQ13" s="3563"/>
      <c r="ER13" s="3563"/>
      <c r="ES13" s="3563"/>
      <c r="ET13" s="3563"/>
      <c r="EU13" s="3563"/>
      <c r="EV13" s="2173"/>
      <c r="EW13" s="134"/>
      <c r="EX13" s="134"/>
      <c r="EY13" s="2172" t="s">
        <v>2722</v>
      </c>
      <c r="EZ13" s="3563"/>
      <c r="FA13" s="3563"/>
      <c r="FB13" s="3563"/>
      <c r="FC13" s="3563"/>
      <c r="FD13" s="3563"/>
      <c r="FE13" s="3563"/>
      <c r="FF13" s="3563"/>
      <c r="FG13" s="3563"/>
      <c r="FH13" s="3563"/>
      <c r="FI13" s="3563"/>
      <c r="FJ13" s="2173"/>
      <c r="FK13" s="134"/>
    </row>
    <row r="14" spans="1:168" ht="12.75" customHeight="1" thickBot="1">
      <c r="A14" s="3564"/>
      <c r="B14" s="3565" t="s">
        <v>2723</v>
      </c>
      <c r="C14" s="3565">
        <v>2014</v>
      </c>
      <c r="D14" s="3565">
        <v>2015</v>
      </c>
      <c r="E14" s="3565">
        <v>2016</v>
      </c>
      <c r="F14" s="3565">
        <v>2017</v>
      </c>
      <c r="G14" s="3565">
        <v>2018</v>
      </c>
      <c r="H14" s="3565">
        <v>2019</v>
      </c>
      <c r="I14" s="3565">
        <v>2020</v>
      </c>
      <c r="J14" s="3566">
        <v>2021</v>
      </c>
      <c r="K14" s="3566">
        <v>2022</v>
      </c>
      <c r="L14" s="3566">
        <v>2023</v>
      </c>
      <c r="M14" s="134"/>
      <c r="N14" s="134"/>
      <c r="O14" s="3564"/>
      <c r="P14" s="3565" t="s">
        <v>2723</v>
      </c>
      <c r="Q14" s="3565">
        <v>2014</v>
      </c>
      <c r="R14" s="3565">
        <v>2015</v>
      </c>
      <c r="S14" s="3565">
        <v>2016</v>
      </c>
      <c r="T14" s="3565">
        <v>2017</v>
      </c>
      <c r="U14" s="3565">
        <v>2018</v>
      </c>
      <c r="V14" s="3565">
        <v>2019</v>
      </c>
      <c r="W14" s="3565">
        <v>2020</v>
      </c>
      <c r="X14" s="3566">
        <v>2021</v>
      </c>
      <c r="Y14" s="3566">
        <v>2022</v>
      </c>
      <c r="Z14" s="3566">
        <v>2023</v>
      </c>
      <c r="AA14" s="134"/>
      <c r="AB14" s="134"/>
      <c r="AC14" s="3564"/>
      <c r="AD14" s="3565" t="s">
        <v>2723</v>
      </c>
      <c r="AE14" s="3565">
        <v>2014</v>
      </c>
      <c r="AF14" s="3565">
        <v>2015</v>
      </c>
      <c r="AG14" s="3565">
        <v>2016</v>
      </c>
      <c r="AH14" s="3565">
        <v>2017</v>
      </c>
      <c r="AI14" s="3565">
        <v>2018</v>
      </c>
      <c r="AJ14" s="3565">
        <v>2019</v>
      </c>
      <c r="AK14" s="3565">
        <v>2020</v>
      </c>
      <c r="AL14" s="3566">
        <v>2021</v>
      </c>
      <c r="AM14" s="3566">
        <v>2022</v>
      </c>
      <c r="AN14" s="3566">
        <v>2023</v>
      </c>
      <c r="AO14" s="134"/>
      <c r="AP14" s="134"/>
      <c r="AQ14" s="3564"/>
      <c r="AR14" s="3565" t="s">
        <v>2723</v>
      </c>
      <c r="AS14" s="3565">
        <v>2014</v>
      </c>
      <c r="AT14" s="3565">
        <v>2015</v>
      </c>
      <c r="AU14" s="3565">
        <v>2016</v>
      </c>
      <c r="AV14" s="3565">
        <v>2017</v>
      </c>
      <c r="AW14" s="3565">
        <v>2018</v>
      </c>
      <c r="AX14" s="3565">
        <v>2019</v>
      </c>
      <c r="AY14" s="3565">
        <v>2020</v>
      </c>
      <c r="AZ14" s="3566">
        <v>2021</v>
      </c>
      <c r="BA14" s="3566">
        <v>2022</v>
      </c>
      <c r="BB14" s="3566">
        <v>2023</v>
      </c>
      <c r="BC14" s="134"/>
      <c r="BD14" s="134"/>
      <c r="BE14" s="3564"/>
      <c r="BF14" s="3565" t="s">
        <v>2723</v>
      </c>
      <c r="BG14" s="3565">
        <v>2014</v>
      </c>
      <c r="BH14" s="3565">
        <v>2015</v>
      </c>
      <c r="BI14" s="3565">
        <v>2016</v>
      </c>
      <c r="BJ14" s="3565">
        <v>2017</v>
      </c>
      <c r="BK14" s="3565">
        <v>2018</v>
      </c>
      <c r="BL14" s="3565">
        <v>2019</v>
      </c>
      <c r="BM14" s="3565">
        <v>2020</v>
      </c>
      <c r="BN14" s="3566">
        <v>2021</v>
      </c>
      <c r="BO14" s="3566">
        <v>2022</v>
      </c>
      <c r="BP14" s="3566">
        <v>2023</v>
      </c>
      <c r="BQ14" s="134"/>
      <c r="BR14" s="134"/>
      <c r="BS14" s="3564"/>
      <c r="BT14" s="3565" t="s">
        <v>2723</v>
      </c>
      <c r="BU14" s="3565">
        <v>2014</v>
      </c>
      <c r="BV14" s="3565">
        <v>2015</v>
      </c>
      <c r="BW14" s="3565">
        <v>2016</v>
      </c>
      <c r="BX14" s="3565">
        <v>2017</v>
      </c>
      <c r="BY14" s="3565">
        <v>2018</v>
      </c>
      <c r="BZ14" s="3565">
        <v>2019</v>
      </c>
      <c r="CA14" s="3565">
        <v>2020</v>
      </c>
      <c r="CB14" s="3566">
        <v>2021</v>
      </c>
      <c r="CC14" s="3566">
        <v>2022</v>
      </c>
      <c r="CD14" s="3566">
        <v>2023</v>
      </c>
      <c r="CE14" s="134"/>
      <c r="CF14" s="134"/>
      <c r="CG14" s="3564"/>
      <c r="CH14" s="3565" t="s">
        <v>2723</v>
      </c>
      <c r="CI14" s="3565">
        <v>2014</v>
      </c>
      <c r="CJ14" s="3565">
        <v>2015</v>
      </c>
      <c r="CK14" s="3565">
        <v>2016</v>
      </c>
      <c r="CL14" s="3565">
        <v>2017</v>
      </c>
      <c r="CM14" s="3565">
        <v>2018</v>
      </c>
      <c r="CN14" s="3565">
        <v>2019</v>
      </c>
      <c r="CO14" s="3565">
        <v>2020</v>
      </c>
      <c r="CP14" s="3566">
        <v>2021</v>
      </c>
      <c r="CQ14" s="3566">
        <v>2022</v>
      </c>
      <c r="CR14" s="3566">
        <v>2023</v>
      </c>
      <c r="CS14" s="134"/>
      <c r="CT14" s="134"/>
      <c r="CU14" s="3564"/>
      <c r="CV14" s="3565" t="s">
        <v>2723</v>
      </c>
      <c r="CW14" s="3565">
        <v>2014</v>
      </c>
      <c r="CX14" s="3565">
        <v>2015</v>
      </c>
      <c r="CY14" s="3565">
        <v>2016</v>
      </c>
      <c r="CZ14" s="3565">
        <v>2017</v>
      </c>
      <c r="DA14" s="3565">
        <v>2018</v>
      </c>
      <c r="DB14" s="3565">
        <v>2019</v>
      </c>
      <c r="DC14" s="3565">
        <v>2020</v>
      </c>
      <c r="DD14" s="3566">
        <v>2021</v>
      </c>
      <c r="DE14" s="3566">
        <v>2022</v>
      </c>
      <c r="DF14" s="3566">
        <v>2023</v>
      </c>
      <c r="DG14" s="134"/>
      <c r="DH14" s="134"/>
      <c r="DI14" s="3564"/>
      <c r="DJ14" s="3565" t="s">
        <v>2723</v>
      </c>
      <c r="DK14" s="3565">
        <v>2014</v>
      </c>
      <c r="DL14" s="3565">
        <v>2015</v>
      </c>
      <c r="DM14" s="3565">
        <v>2016</v>
      </c>
      <c r="DN14" s="3565">
        <v>2017</v>
      </c>
      <c r="DO14" s="3565">
        <v>2018</v>
      </c>
      <c r="DP14" s="3565">
        <v>2019</v>
      </c>
      <c r="DQ14" s="3565">
        <v>2020</v>
      </c>
      <c r="DR14" s="3566">
        <v>2021</v>
      </c>
      <c r="DS14" s="3566">
        <v>2022</v>
      </c>
      <c r="DT14" s="3566">
        <v>2023</v>
      </c>
      <c r="DU14" s="134"/>
      <c r="DV14" s="134"/>
      <c r="DW14" s="3564"/>
      <c r="DX14" s="3565" t="s">
        <v>2723</v>
      </c>
      <c r="DY14" s="3565">
        <v>2014</v>
      </c>
      <c r="DZ14" s="3565">
        <v>2015</v>
      </c>
      <c r="EA14" s="3565">
        <v>2016</v>
      </c>
      <c r="EB14" s="3565">
        <v>2017</v>
      </c>
      <c r="EC14" s="3565">
        <v>2018</v>
      </c>
      <c r="ED14" s="3565">
        <v>2019</v>
      </c>
      <c r="EE14" s="3565">
        <v>2020</v>
      </c>
      <c r="EF14" s="3566">
        <v>2021</v>
      </c>
      <c r="EG14" s="3566">
        <v>2022</v>
      </c>
      <c r="EH14" s="3566">
        <v>2023</v>
      </c>
      <c r="EI14" s="134"/>
      <c r="EJ14" s="134"/>
      <c r="EK14" s="3564"/>
      <c r="EL14" s="3565" t="s">
        <v>2723</v>
      </c>
      <c r="EM14" s="3565">
        <v>2014</v>
      </c>
      <c r="EN14" s="3565">
        <v>2015</v>
      </c>
      <c r="EO14" s="3565">
        <v>2016</v>
      </c>
      <c r="EP14" s="3565">
        <v>2017</v>
      </c>
      <c r="EQ14" s="3565">
        <v>2018</v>
      </c>
      <c r="ER14" s="3565">
        <v>2019</v>
      </c>
      <c r="ES14" s="3565">
        <v>2020</v>
      </c>
      <c r="ET14" s="3566">
        <v>2021</v>
      </c>
      <c r="EU14" s="3566">
        <v>2022</v>
      </c>
      <c r="EV14" s="3566">
        <v>2023</v>
      </c>
      <c r="EW14" s="134"/>
      <c r="EX14" s="134"/>
      <c r="EY14" s="3564"/>
      <c r="EZ14" s="3565" t="s">
        <v>2723</v>
      </c>
      <c r="FA14" s="3565">
        <v>2014</v>
      </c>
      <c r="FB14" s="3565">
        <v>2015</v>
      </c>
      <c r="FC14" s="3565">
        <v>2016</v>
      </c>
      <c r="FD14" s="3565">
        <v>2017</v>
      </c>
      <c r="FE14" s="3565">
        <v>2018</v>
      </c>
      <c r="FF14" s="3565">
        <v>2019</v>
      </c>
      <c r="FG14" s="3565">
        <v>2020</v>
      </c>
      <c r="FH14" s="3566">
        <v>2021</v>
      </c>
      <c r="FI14" s="3566">
        <v>2022</v>
      </c>
      <c r="FJ14" s="3566">
        <v>2023</v>
      </c>
      <c r="FK14" s="134"/>
    </row>
    <row r="15" spans="1:168" ht="12.75" customHeight="1">
      <c r="A15" s="1157" t="s">
        <v>2724</v>
      </c>
      <c r="B15" s="1158"/>
      <c r="C15" s="1159"/>
      <c r="D15" s="1159"/>
      <c r="E15" s="1159"/>
      <c r="F15" s="1159"/>
      <c r="G15" s="1159"/>
      <c r="H15" s="1159"/>
      <c r="I15" s="1159"/>
      <c r="J15" s="1159"/>
      <c r="K15" s="1159"/>
      <c r="L15" s="1160"/>
      <c r="M15" s="134"/>
      <c r="N15" s="134"/>
      <c r="O15" s="1157" t="s">
        <v>2724</v>
      </c>
      <c r="P15" s="1158"/>
      <c r="Q15" s="1159"/>
      <c r="R15" s="1159"/>
      <c r="S15" s="1159"/>
      <c r="T15" s="1159"/>
      <c r="U15" s="1159"/>
      <c r="V15" s="1159"/>
      <c r="W15" s="1159"/>
      <c r="X15" s="1159"/>
      <c r="Y15" s="1159"/>
      <c r="Z15" s="1160"/>
      <c r="AA15" s="134"/>
      <c r="AB15" s="134"/>
      <c r="AC15" s="1157" t="s">
        <v>2724</v>
      </c>
      <c r="AD15" s="1158"/>
      <c r="AE15" s="1159"/>
      <c r="AF15" s="1159"/>
      <c r="AG15" s="1159"/>
      <c r="AH15" s="1159"/>
      <c r="AI15" s="1159"/>
      <c r="AJ15" s="1159"/>
      <c r="AK15" s="1159"/>
      <c r="AL15" s="1159"/>
      <c r="AM15" s="1159"/>
      <c r="AN15" s="1160"/>
      <c r="AO15" s="134"/>
      <c r="AP15" s="134"/>
      <c r="AQ15" s="1157" t="s">
        <v>2724</v>
      </c>
      <c r="AR15" s="1158"/>
      <c r="AS15" s="1159"/>
      <c r="AT15" s="1159"/>
      <c r="AU15" s="1159"/>
      <c r="AV15" s="1159"/>
      <c r="AW15" s="1159"/>
      <c r="AX15" s="1159"/>
      <c r="AY15" s="1159"/>
      <c r="AZ15" s="1159"/>
      <c r="BA15" s="1159"/>
      <c r="BB15" s="1160"/>
      <c r="BC15" s="134"/>
      <c r="BD15" s="134"/>
      <c r="BE15" s="1157" t="s">
        <v>2724</v>
      </c>
      <c r="BF15" s="1158"/>
      <c r="BG15" s="1159"/>
      <c r="BH15" s="1159"/>
      <c r="BI15" s="1159"/>
      <c r="BJ15" s="1159"/>
      <c r="BK15" s="1159"/>
      <c r="BL15" s="1159"/>
      <c r="BM15" s="1159"/>
      <c r="BN15" s="1159"/>
      <c r="BO15" s="1159"/>
      <c r="BP15" s="1160"/>
      <c r="BQ15" s="134"/>
      <c r="BR15" s="134"/>
      <c r="BS15" s="1157" t="s">
        <v>2724</v>
      </c>
      <c r="BT15" s="1158"/>
      <c r="BU15" s="1159"/>
      <c r="BV15" s="1159"/>
      <c r="BW15" s="1159"/>
      <c r="BX15" s="1159"/>
      <c r="BY15" s="1159"/>
      <c r="BZ15" s="1159"/>
      <c r="CA15" s="1159"/>
      <c r="CB15" s="1159"/>
      <c r="CC15" s="1159"/>
      <c r="CD15" s="1160"/>
      <c r="CE15" s="134"/>
      <c r="CF15" s="134"/>
      <c r="CG15" s="1157" t="s">
        <v>2724</v>
      </c>
      <c r="CH15" s="1158"/>
      <c r="CI15" s="1159"/>
      <c r="CJ15" s="1159"/>
      <c r="CK15" s="1159"/>
      <c r="CL15" s="1159"/>
      <c r="CM15" s="1159"/>
      <c r="CN15" s="1159"/>
      <c r="CO15" s="1159"/>
      <c r="CP15" s="1159"/>
      <c r="CQ15" s="1159"/>
      <c r="CR15" s="1160"/>
      <c r="CS15" s="134"/>
      <c r="CT15" s="134"/>
      <c r="CU15" s="1157" t="s">
        <v>2724</v>
      </c>
      <c r="CV15" s="1158"/>
      <c r="CW15" s="1159"/>
      <c r="CX15" s="1159"/>
      <c r="CY15" s="1159"/>
      <c r="CZ15" s="1159"/>
      <c r="DA15" s="1159"/>
      <c r="DB15" s="1159"/>
      <c r="DC15" s="1159"/>
      <c r="DD15" s="1159"/>
      <c r="DE15" s="1159"/>
      <c r="DF15" s="1160"/>
      <c r="DG15" s="134"/>
      <c r="DH15" s="134"/>
      <c r="DI15" s="1157" t="s">
        <v>2724</v>
      </c>
      <c r="DJ15" s="1158"/>
      <c r="DK15" s="1159"/>
      <c r="DL15" s="1159"/>
      <c r="DM15" s="1159"/>
      <c r="DN15" s="1159"/>
      <c r="DO15" s="1159"/>
      <c r="DP15" s="1159"/>
      <c r="DQ15" s="1159"/>
      <c r="DR15" s="1159"/>
      <c r="DS15" s="1159"/>
      <c r="DT15" s="1160"/>
      <c r="DU15" s="134"/>
      <c r="DV15" s="134"/>
      <c r="DW15" s="1157" t="s">
        <v>2724</v>
      </c>
      <c r="DX15" s="1158"/>
      <c r="DY15" s="1159"/>
      <c r="DZ15" s="1159"/>
      <c r="EA15" s="1159"/>
      <c r="EB15" s="1159"/>
      <c r="EC15" s="1159"/>
      <c r="ED15" s="1159"/>
      <c r="EE15" s="1159"/>
      <c r="EF15" s="1159"/>
      <c r="EG15" s="1159"/>
      <c r="EH15" s="1160"/>
      <c r="EI15" s="134"/>
      <c r="EJ15" s="134"/>
      <c r="EK15" s="1157" t="s">
        <v>2724</v>
      </c>
      <c r="EL15" s="1158"/>
      <c r="EM15" s="1159"/>
      <c r="EN15" s="1159"/>
      <c r="EO15" s="1159"/>
      <c r="EP15" s="1159"/>
      <c r="EQ15" s="1159"/>
      <c r="ER15" s="1159"/>
      <c r="ES15" s="1159"/>
      <c r="ET15" s="1159"/>
      <c r="EU15" s="1159"/>
      <c r="EV15" s="1160"/>
      <c r="EW15" s="134"/>
      <c r="EX15" s="134"/>
      <c r="EY15" s="1157" t="s">
        <v>2724</v>
      </c>
      <c r="EZ15" s="1158"/>
      <c r="FA15" s="1159"/>
      <c r="FB15" s="1159"/>
      <c r="FC15" s="1159"/>
      <c r="FD15" s="1159"/>
      <c r="FE15" s="1159"/>
      <c r="FF15" s="1159"/>
      <c r="FG15" s="1159"/>
      <c r="FH15" s="1159"/>
      <c r="FI15" s="1159"/>
      <c r="FJ15" s="1160"/>
      <c r="FK15" s="134"/>
    </row>
    <row r="16" spans="1:168" ht="12.75" customHeight="1" thickBot="1">
      <c r="A16" s="1161" t="s">
        <v>2588</v>
      </c>
      <c r="B16" s="1162"/>
      <c r="C16" s="1163"/>
      <c r="D16" s="1163"/>
      <c r="E16" s="1163"/>
      <c r="F16" s="1163"/>
      <c r="G16" s="1163"/>
      <c r="H16" s="1163"/>
      <c r="I16" s="1163"/>
      <c r="J16" s="1163"/>
      <c r="K16" s="1163"/>
      <c r="L16" s="1164"/>
      <c r="M16" s="134"/>
      <c r="N16" s="134"/>
      <c r="O16" s="1161" t="s">
        <v>2588</v>
      </c>
      <c r="P16" s="1162"/>
      <c r="Q16" s="1163"/>
      <c r="R16" s="1163"/>
      <c r="S16" s="1163"/>
      <c r="T16" s="1163"/>
      <c r="U16" s="1163"/>
      <c r="V16" s="1163"/>
      <c r="W16" s="1163"/>
      <c r="X16" s="1163"/>
      <c r="Y16" s="1163"/>
      <c r="Z16" s="1164"/>
      <c r="AA16" s="134"/>
      <c r="AB16" s="134"/>
      <c r="AC16" s="1161" t="s">
        <v>2588</v>
      </c>
      <c r="AD16" s="1162"/>
      <c r="AE16" s="1163"/>
      <c r="AF16" s="1163"/>
      <c r="AG16" s="1163"/>
      <c r="AH16" s="1163"/>
      <c r="AI16" s="1163"/>
      <c r="AJ16" s="1163"/>
      <c r="AK16" s="1163"/>
      <c r="AL16" s="1163"/>
      <c r="AM16" s="1163"/>
      <c r="AN16" s="1164"/>
      <c r="AO16" s="134"/>
      <c r="AP16" s="134"/>
      <c r="AQ16" s="1161" t="s">
        <v>2588</v>
      </c>
      <c r="AR16" s="1162"/>
      <c r="AS16" s="1163"/>
      <c r="AT16" s="1163"/>
      <c r="AU16" s="1163"/>
      <c r="AV16" s="1163"/>
      <c r="AW16" s="1163"/>
      <c r="AX16" s="1163"/>
      <c r="AY16" s="1163"/>
      <c r="AZ16" s="1163"/>
      <c r="BA16" s="1163"/>
      <c r="BB16" s="1164"/>
      <c r="BC16" s="134"/>
      <c r="BD16" s="134"/>
      <c r="BE16" s="1161" t="s">
        <v>2588</v>
      </c>
      <c r="BF16" s="1162"/>
      <c r="BG16" s="1163"/>
      <c r="BH16" s="1163"/>
      <c r="BI16" s="1163"/>
      <c r="BJ16" s="1163"/>
      <c r="BK16" s="1163"/>
      <c r="BL16" s="1163"/>
      <c r="BM16" s="1163"/>
      <c r="BN16" s="1163"/>
      <c r="BO16" s="1163"/>
      <c r="BP16" s="1164"/>
      <c r="BQ16" s="134"/>
      <c r="BR16" s="134"/>
      <c r="BS16" s="1161" t="s">
        <v>2588</v>
      </c>
      <c r="BT16" s="1162"/>
      <c r="BU16" s="1163"/>
      <c r="BV16" s="1163"/>
      <c r="BW16" s="1163"/>
      <c r="BX16" s="1163"/>
      <c r="BY16" s="1163"/>
      <c r="BZ16" s="1163"/>
      <c r="CA16" s="1163"/>
      <c r="CB16" s="1163"/>
      <c r="CC16" s="1163"/>
      <c r="CD16" s="1164"/>
      <c r="CE16" s="134"/>
      <c r="CF16" s="134"/>
      <c r="CG16" s="1161" t="s">
        <v>2588</v>
      </c>
      <c r="CH16" s="1162"/>
      <c r="CI16" s="1163"/>
      <c r="CJ16" s="1163"/>
      <c r="CK16" s="1163"/>
      <c r="CL16" s="1163"/>
      <c r="CM16" s="1163"/>
      <c r="CN16" s="1163"/>
      <c r="CO16" s="1163"/>
      <c r="CP16" s="1163"/>
      <c r="CQ16" s="1163"/>
      <c r="CR16" s="1164"/>
      <c r="CS16" s="134"/>
      <c r="CT16" s="134"/>
      <c r="CU16" s="1161" t="s">
        <v>2588</v>
      </c>
      <c r="CV16" s="1162"/>
      <c r="CW16" s="1163"/>
      <c r="CX16" s="1163"/>
      <c r="CY16" s="1163"/>
      <c r="CZ16" s="1163"/>
      <c r="DA16" s="1163"/>
      <c r="DB16" s="1163"/>
      <c r="DC16" s="1163"/>
      <c r="DD16" s="1163"/>
      <c r="DE16" s="1163"/>
      <c r="DF16" s="1164"/>
      <c r="DG16" s="134"/>
      <c r="DH16" s="134"/>
      <c r="DI16" s="1161" t="s">
        <v>2588</v>
      </c>
      <c r="DJ16" s="1162"/>
      <c r="DK16" s="1163"/>
      <c r="DL16" s="1163"/>
      <c r="DM16" s="1163"/>
      <c r="DN16" s="1163"/>
      <c r="DO16" s="1163"/>
      <c r="DP16" s="1163"/>
      <c r="DQ16" s="1163"/>
      <c r="DR16" s="1163"/>
      <c r="DS16" s="1163"/>
      <c r="DT16" s="1164"/>
      <c r="DU16" s="134"/>
      <c r="DV16" s="134"/>
      <c r="DW16" s="1161" t="s">
        <v>2588</v>
      </c>
      <c r="DX16" s="1162"/>
      <c r="DY16" s="1163"/>
      <c r="DZ16" s="1163"/>
      <c r="EA16" s="1163"/>
      <c r="EB16" s="1163"/>
      <c r="EC16" s="1163"/>
      <c r="ED16" s="1163"/>
      <c r="EE16" s="1163"/>
      <c r="EF16" s="1163"/>
      <c r="EG16" s="1163"/>
      <c r="EH16" s="1164"/>
      <c r="EI16" s="134"/>
      <c r="EJ16" s="134"/>
      <c r="EK16" s="1161" t="s">
        <v>2588</v>
      </c>
      <c r="EL16" s="1162"/>
      <c r="EM16" s="1163"/>
      <c r="EN16" s="1163"/>
      <c r="EO16" s="1163"/>
      <c r="EP16" s="1163"/>
      <c r="EQ16" s="1163"/>
      <c r="ER16" s="1163"/>
      <c r="ES16" s="1163"/>
      <c r="ET16" s="1163"/>
      <c r="EU16" s="1163"/>
      <c r="EV16" s="1164"/>
      <c r="EW16" s="134"/>
      <c r="EX16" s="134"/>
      <c r="EY16" s="1161" t="s">
        <v>2588</v>
      </c>
      <c r="EZ16" s="1162"/>
      <c r="FA16" s="1163"/>
      <c r="FB16" s="1163"/>
      <c r="FC16" s="1163"/>
      <c r="FD16" s="1163"/>
      <c r="FE16" s="1163"/>
      <c r="FF16" s="1163"/>
      <c r="FG16" s="1163"/>
      <c r="FH16" s="1163"/>
      <c r="FI16" s="1163"/>
      <c r="FJ16" s="1164"/>
      <c r="FK16" s="134"/>
    </row>
    <row r="17" spans="1:167" ht="12.75" customHeight="1">
      <c r="A17" s="134"/>
      <c r="B17" s="1165"/>
      <c r="C17" s="1165"/>
      <c r="D17" s="1165"/>
      <c r="E17" s="1165"/>
      <c r="F17" s="1165"/>
      <c r="G17" s="1165"/>
      <c r="H17" s="1165"/>
      <c r="I17" s="1165"/>
      <c r="J17" s="1165"/>
      <c r="K17" s="1165"/>
      <c r="L17" s="1165"/>
      <c r="M17" s="134"/>
      <c r="N17" s="134"/>
      <c r="O17" s="134"/>
      <c r="P17" s="1165"/>
      <c r="Q17" s="1165"/>
      <c r="R17" s="1165"/>
      <c r="S17" s="1165"/>
      <c r="T17" s="1165"/>
      <c r="U17" s="1165"/>
      <c r="V17" s="1165"/>
      <c r="W17" s="1165"/>
      <c r="X17" s="1165"/>
      <c r="Y17" s="1165"/>
      <c r="Z17" s="1165"/>
      <c r="AA17" s="134"/>
      <c r="AB17" s="134"/>
      <c r="AC17" s="134"/>
      <c r="AD17" s="1165"/>
      <c r="AE17" s="1165"/>
      <c r="AF17" s="1165"/>
      <c r="AG17" s="1165"/>
      <c r="AH17" s="1165"/>
      <c r="AI17" s="1165"/>
      <c r="AJ17" s="1165"/>
      <c r="AK17" s="1165"/>
      <c r="AL17" s="1165"/>
      <c r="AM17" s="1165"/>
      <c r="AN17" s="1165"/>
      <c r="AO17" s="134"/>
      <c r="AP17" s="134"/>
      <c r="AQ17" s="134"/>
      <c r="AR17" s="1165"/>
      <c r="AS17" s="1165"/>
      <c r="AT17" s="1165"/>
      <c r="AU17" s="1165"/>
      <c r="AV17" s="1165"/>
      <c r="AW17" s="1165"/>
      <c r="AX17" s="1165"/>
      <c r="AY17" s="1165"/>
      <c r="AZ17" s="1165"/>
      <c r="BA17" s="1165"/>
      <c r="BB17" s="1165"/>
      <c r="BC17" s="134"/>
      <c r="BD17" s="134"/>
      <c r="BE17" s="134"/>
      <c r="BF17" s="1165"/>
      <c r="BG17" s="1165"/>
      <c r="BH17" s="1165"/>
      <c r="BI17" s="1165"/>
      <c r="BJ17" s="1165"/>
      <c r="BK17" s="1165"/>
      <c r="BL17" s="1165"/>
      <c r="BM17" s="1165"/>
      <c r="BN17" s="1165"/>
      <c r="BO17" s="1165"/>
      <c r="BP17" s="1165"/>
      <c r="BQ17" s="134"/>
      <c r="BR17" s="134"/>
      <c r="BS17" s="134"/>
      <c r="BT17" s="1165"/>
      <c r="BU17" s="1165"/>
      <c r="BV17" s="1165"/>
      <c r="BW17" s="1165"/>
      <c r="BX17" s="1165"/>
      <c r="BY17" s="1165"/>
      <c r="BZ17" s="1165"/>
      <c r="CA17" s="1165"/>
      <c r="CB17" s="1165"/>
      <c r="CC17" s="1165"/>
      <c r="CD17" s="1165"/>
      <c r="CE17" s="134"/>
      <c r="CF17" s="134"/>
      <c r="CG17" s="134"/>
      <c r="CH17" s="1165"/>
      <c r="CI17" s="1165"/>
      <c r="CJ17" s="1165"/>
      <c r="CK17" s="1165"/>
      <c r="CL17" s="1165"/>
      <c r="CM17" s="1165"/>
      <c r="CN17" s="1165"/>
      <c r="CO17" s="1165"/>
      <c r="CP17" s="1165"/>
      <c r="CQ17" s="1165"/>
      <c r="CR17" s="1165"/>
      <c r="CS17" s="134"/>
      <c r="CT17" s="134"/>
      <c r="CU17" s="134"/>
      <c r="CV17" s="1165"/>
      <c r="CW17" s="1165"/>
      <c r="CX17" s="1165"/>
      <c r="CY17" s="1165"/>
      <c r="CZ17" s="1165"/>
      <c r="DA17" s="1165"/>
      <c r="DB17" s="1165"/>
      <c r="DC17" s="1165"/>
      <c r="DD17" s="1165"/>
      <c r="DE17" s="1165"/>
      <c r="DF17" s="1165"/>
      <c r="DG17" s="134"/>
      <c r="DH17" s="134"/>
      <c r="DI17" s="134"/>
      <c r="DJ17" s="1165"/>
      <c r="DK17" s="1165"/>
      <c r="DL17" s="1165"/>
      <c r="DM17" s="1165"/>
      <c r="DN17" s="1165"/>
      <c r="DO17" s="1165"/>
      <c r="DP17" s="1165"/>
      <c r="DQ17" s="1165"/>
      <c r="DR17" s="1165"/>
      <c r="DS17" s="1165"/>
      <c r="DT17" s="1165"/>
      <c r="DU17" s="134"/>
      <c r="DV17" s="134"/>
      <c r="DW17" s="134"/>
      <c r="DX17" s="1165"/>
      <c r="DY17" s="1165"/>
      <c r="DZ17" s="1165"/>
      <c r="EA17" s="1165"/>
      <c r="EB17" s="1165"/>
      <c r="EC17" s="1165"/>
      <c r="ED17" s="1165"/>
      <c r="EE17" s="1165"/>
      <c r="EF17" s="1165"/>
      <c r="EG17" s="1165"/>
      <c r="EH17" s="1165"/>
      <c r="EI17" s="134"/>
      <c r="EJ17" s="134"/>
      <c r="EK17" s="134"/>
      <c r="EL17" s="1165"/>
      <c r="EM17" s="1165"/>
      <c r="EN17" s="1165"/>
      <c r="EO17" s="1165"/>
      <c r="EP17" s="1165"/>
      <c r="EQ17" s="1165"/>
      <c r="ER17" s="1165"/>
      <c r="ES17" s="1165"/>
      <c r="ET17" s="1165"/>
      <c r="EU17" s="1165"/>
      <c r="EV17" s="1165"/>
      <c r="EW17" s="134"/>
      <c r="EX17" s="134"/>
      <c r="EY17" s="134"/>
      <c r="EZ17" s="1165"/>
      <c r="FA17" s="1165"/>
      <c r="FB17" s="1165"/>
      <c r="FC17" s="1165"/>
      <c r="FD17" s="1165"/>
      <c r="FE17" s="1165"/>
      <c r="FF17" s="1165"/>
      <c r="FG17" s="1165"/>
      <c r="FH17" s="1165"/>
      <c r="FI17" s="1165"/>
      <c r="FJ17" s="1165"/>
      <c r="FK17" s="134"/>
    </row>
    <row r="18" spans="1:167" ht="12.75" customHeight="1" thickBot="1">
      <c r="A18" s="134"/>
      <c r="B18" s="1155"/>
      <c r="C18" s="1155"/>
      <c r="D18" s="1155"/>
      <c r="E18" s="1155"/>
      <c r="F18" s="1155"/>
      <c r="G18" s="1155"/>
      <c r="H18" s="1155"/>
      <c r="I18" s="1155"/>
      <c r="J18" s="1155"/>
      <c r="K18" s="1155"/>
      <c r="L18" s="1155"/>
      <c r="M18" s="134"/>
      <c r="N18" s="134"/>
      <c r="O18" s="134"/>
      <c r="P18" s="1155"/>
      <c r="Q18" s="1155"/>
      <c r="R18" s="1155"/>
      <c r="S18" s="1155"/>
      <c r="T18" s="1155"/>
      <c r="U18" s="1155"/>
      <c r="V18" s="1155"/>
      <c r="W18" s="1155"/>
      <c r="X18" s="1155"/>
      <c r="Y18" s="1155"/>
      <c r="Z18" s="1155"/>
      <c r="AA18" s="134"/>
      <c r="AB18" s="134"/>
      <c r="AC18" s="134"/>
      <c r="AD18" s="1155"/>
      <c r="AE18" s="1155"/>
      <c r="AF18" s="1155"/>
      <c r="AG18" s="1155"/>
      <c r="AH18" s="1155"/>
      <c r="AI18" s="1155"/>
      <c r="AJ18" s="1155"/>
      <c r="AK18" s="1155"/>
      <c r="AL18" s="1155"/>
      <c r="AM18" s="1155"/>
      <c r="AN18" s="1155"/>
      <c r="AO18" s="134"/>
      <c r="AP18" s="134"/>
      <c r="AQ18" s="134"/>
      <c r="AR18" s="1155"/>
      <c r="AS18" s="1155"/>
      <c r="AT18" s="1155"/>
      <c r="AU18" s="1155"/>
      <c r="AV18" s="1155"/>
      <c r="AW18" s="1155"/>
      <c r="AX18" s="1155"/>
      <c r="AY18" s="1155"/>
      <c r="AZ18" s="1155"/>
      <c r="BA18" s="1155"/>
      <c r="BB18" s="1155"/>
      <c r="BC18" s="134"/>
      <c r="BD18" s="134"/>
      <c r="BE18" s="134"/>
      <c r="BF18" s="1155"/>
      <c r="BG18" s="1155"/>
      <c r="BH18" s="1155"/>
      <c r="BI18" s="1155"/>
      <c r="BJ18" s="1155"/>
      <c r="BK18" s="1155"/>
      <c r="BL18" s="1155"/>
      <c r="BM18" s="1155"/>
      <c r="BN18" s="1155"/>
      <c r="BO18" s="1155"/>
      <c r="BP18" s="1155"/>
      <c r="BQ18" s="134"/>
      <c r="BR18" s="134"/>
      <c r="BS18" s="134"/>
      <c r="BT18" s="1155"/>
      <c r="BU18" s="1155"/>
      <c r="BV18" s="1155"/>
      <c r="BW18" s="1155"/>
      <c r="BX18" s="1155"/>
      <c r="BY18" s="1155"/>
      <c r="BZ18" s="1155"/>
      <c r="CA18" s="1155"/>
      <c r="CB18" s="1155"/>
      <c r="CC18" s="1155"/>
      <c r="CD18" s="1155"/>
      <c r="CE18" s="134"/>
      <c r="CF18" s="134"/>
      <c r="CG18" s="134"/>
      <c r="CH18" s="1155"/>
      <c r="CI18" s="1155"/>
      <c r="CJ18" s="1155"/>
      <c r="CK18" s="1155"/>
      <c r="CL18" s="1155"/>
      <c r="CM18" s="1155"/>
      <c r="CN18" s="1155"/>
      <c r="CO18" s="1155"/>
      <c r="CP18" s="1155"/>
      <c r="CQ18" s="1155"/>
      <c r="CR18" s="1155"/>
      <c r="CS18" s="134"/>
      <c r="CT18" s="134"/>
      <c r="CU18" s="134"/>
      <c r="CV18" s="1155"/>
      <c r="CW18" s="1155"/>
      <c r="CX18" s="1155"/>
      <c r="CY18" s="1155"/>
      <c r="CZ18" s="1155"/>
      <c r="DA18" s="1155"/>
      <c r="DB18" s="1155"/>
      <c r="DC18" s="1155"/>
      <c r="DD18" s="1155"/>
      <c r="DE18" s="1155"/>
      <c r="DF18" s="1155"/>
      <c r="DG18" s="134"/>
      <c r="DH18" s="134"/>
      <c r="DI18" s="134"/>
      <c r="DJ18" s="1155"/>
      <c r="DK18" s="1155"/>
      <c r="DL18" s="1155"/>
      <c r="DM18" s="1155"/>
      <c r="DN18" s="1155"/>
      <c r="DO18" s="1155"/>
      <c r="DP18" s="1155"/>
      <c r="DQ18" s="1155"/>
      <c r="DR18" s="1155"/>
      <c r="DS18" s="1155"/>
      <c r="DT18" s="1155"/>
      <c r="DU18" s="134"/>
      <c r="DV18" s="134"/>
      <c r="DW18" s="134"/>
      <c r="DX18" s="1155"/>
      <c r="DY18" s="1155"/>
      <c r="DZ18" s="1155"/>
      <c r="EA18" s="1155"/>
      <c r="EB18" s="1155"/>
      <c r="EC18" s="1155"/>
      <c r="ED18" s="1155"/>
      <c r="EE18" s="1155"/>
      <c r="EF18" s="1155"/>
      <c r="EG18" s="1155"/>
      <c r="EH18" s="1155"/>
      <c r="EI18" s="134"/>
      <c r="EJ18" s="134"/>
      <c r="EK18" s="134"/>
      <c r="EL18" s="1155"/>
      <c r="EM18" s="1155"/>
      <c r="EN18" s="1155"/>
      <c r="EO18" s="1155"/>
      <c r="EP18" s="1155"/>
      <c r="EQ18" s="1155"/>
      <c r="ER18" s="1155"/>
      <c r="ES18" s="1155"/>
      <c r="ET18" s="1155"/>
      <c r="EU18" s="1155"/>
      <c r="EV18" s="1155"/>
      <c r="EW18" s="134"/>
      <c r="EX18" s="134"/>
      <c r="EY18" s="134"/>
      <c r="EZ18" s="1155"/>
      <c r="FA18" s="1155"/>
      <c r="FB18" s="1155"/>
      <c r="FC18" s="1155"/>
      <c r="FD18" s="1155"/>
      <c r="FE18" s="1155"/>
      <c r="FF18" s="1155"/>
      <c r="FG18" s="1155"/>
      <c r="FH18" s="1155"/>
      <c r="FI18" s="1155"/>
      <c r="FJ18" s="1155"/>
      <c r="FK18" s="134"/>
    </row>
    <row r="19" spans="1:167" ht="12.75" customHeight="1">
      <c r="A19" s="2171" t="s">
        <v>2725</v>
      </c>
      <c r="B19" s="3567"/>
      <c r="C19" s="3567"/>
      <c r="D19" s="3567"/>
      <c r="E19" s="3567"/>
      <c r="F19" s="3567"/>
      <c r="G19" s="3567"/>
      <c r="H19" s="3567"/>
      <c r="I19" s="3567"/>
      <c r="J19" s="3567"/>
      <c r="K19" s="3567"/>
      <c r="L19" s="3568"/>
      <c r="M19" s="134"/>
      <c r="N19" s="134"/>
      <c r="O19" s="2171" t="s">
        <v>2725</v>
      </c>
      <c r="P19" s="3567"/>
      <c r="Q19" s="3567"/>
      <c r="R19" s="3567"/>
      <c r="S19" s="3567"/>
      <c r="T19" s="3567"/>
      <c r="U19" s="3567"/>
      <c r="V19" s="3567"/>
      <c r="W19" s="3567"/>
      <c r="X19" s="3567"/>
      <c r="Y19" s="3567"/>
      <c r="Z19" s="3568"/>
      <c r="AA19" s="134"/>
      <c r="AB19" s="134"/>
      <c r="AC19" s="2171" t="s">
        <v>2725</v>
      </c>
      <c r="AD19" s="3567"/>
      <c r="AE19" s="3567"/>
      <c r="AF19" s="3567"/>
      <c r="AG19" s="3567"/>
      <c r="AH19" s="3567"/>
      <c r="AI19" s="3567"/>
      <c r="AJ19" s="3567"/>
      <c r="AK19" s="3567"/>
      <c r="AL19" s="3567"/>
      <c r="AM19" s="3567"/>
      <c r="AN19" s="3568"/>
      <c r="AO19" s="134"/>
      <c r="AP19" s="134"/>
      <c r="AQ19" s="2171" t="s">
        <v>2725</v>
      </c>
      <c r="AR19" s="3567"/>
      <c r="AS19" s="3567"/>
      <c r="AT19" s="3567"/>
      <c r="AU19" s="3567"/>
      <c r="AV19" s="3567"/>
      <c r="AW19" s="3567"/>
      <c r="AX19" s="3567"/>
      <c r="AY19" s="3567"/>
      <c r="AZ19" s="3567"/>
      <c r="BA19" s="3567"/>
      <c r="BB19" s="3568"/>
      <c r="BC19" s="134"/>
      <c r="BD19" s="134"/>
      <c r="BE19" s="2171" t="s">
        <v>2725</v>
      </c>
      <c r="BF19" s="3567"/>
      <c r="BG19" s="3567"/>
      <c r="BH19" s="3567"/>
      <c r="BI19" s="3567"/>
      <c r="BJ19" s="3567"/>
      <c r="BK19" s="3567"/>
      <c r="BL19" s="3567"/>
      <c r="BM19" s="3567"/>
      <c r="BN19" s="3567"/>
      <c r="BO19" s="3567"/>
      <c r="BP19" s="3568"/>
      <c r="BQ19" s="134"/>
      <c r="BR19" s="134"/>
      <c r="BS19" s="2171" t="s">
        <v>2725</v>
      </c>
      <c r="BT19" s="3567"/>
      <c r="BU19" s="3567"/>
      <c r="BV19" s="3567"/>
      <c r="BW19" s="3567"/>
      <c r="BX19" s="3567"/>
      <c r="BY19" s="3567"/>
      <c r="BZ19" s="3567"/>
      <c r="CA19" s="3567"/>
      <c r="CB19" s="3567"/>
      <c r="CC19" s="3567"/>
      <c r="CD19" s="3568"/>
      <c r="CE19" s="134"/>
      <c r="CF19" s="134"/>
      <c r="CG19" s="2171" t="s">
        <v>2725</v>
      </c>
      <c r="CH19" s="3567"/>
      <c r="CI19" s="3567"/>
      <c r="CJ19" s="3567"/>
      <c r="CK19" s="3567"/>
      <c r="CL19" s="3567"/>
      <c r="CM19" s="3567"/>
      <c r="CN19" s="3567"/>
      <c r="CO19" s="3567"/>
      <c r="CP19" s="3567"/>
      <c r="CQ19" s="3567"/>
      <c r="CR19" s="3568"/>
      <c r="CS19" s="134"/>
      <c r="CT19" s="134"/>
      <c r="CU19" s="2171" t="s">
        <v>2725</v>
      </c>
      <c r="CV19" s="3567"/>
      <c r="CW19" s="3567"/>
      <c r="CX19" s="3567"/>
      <c r="CY19" s="3567"/>
      <c r="CZ19" s="3567"/>
      <c r="DA19" s="3567"/>
      <c r="DB19" s="3567"/>
      <c r="DC19" s="3567"/>
      <c r="DD19" s="3567"/>
      <c r="DE19" s="3567"/>
      <c r="DF19" s="3568"/>
      <c r="DG19" s="134"/>
      <c r="DH19" s="134"/>
      <c r="DI19" s="2171" t="s">
        <v>2725</v>
      </c>
      <c r="DJ19" s="3567"/>
      <c r="DK19" s="3567"/>
      <c r="DL19" s="3567"/>
      <c r="DM19" s="3567"/>
      <c r="DN19" s="3567"/>
      <c r="DO19" s="3567"/>
      <c r="DP19" s="3567"/>
      <c r="DQ19" s="3567"/>
      <c r="DR19" s="3567"/>
      <c r="DS19" s="3567"/>
      <c r="DT19" s="3568"/>
      <c r="DU19" s="134"/>
      <c r="DV19" s="134"/>
      <c r="DW19" s="2171" t="s">
        <v>2725</v>
      </c>
      <c r="DX19" s="3567"/>
      <c r="DY19" s="3567"/>
      <c r="DZ19" s="3567"/>
      <c r="EA19" s="3567"/>
      <c r="EB19" s="3567"/>
      <c r="EC19" s="3567"/>
      <c r="ED19" s="3567"/>
      <c r="EE19" s="3567"/>
      <c r="EF19" s="3567"/>
      <c r="EG19" s="3567"/>
      <c r="EH19" s="3568"/>
      <c r="EI19" s="134"/>
      <c r="EJ19" s="134"/>
      <c r="EK19" s="2171" t="s">
        <v>2725</v>
      </c>
      <c r="EL19" s="3567"/>
      <c r="EM19" s="3567"/>
      <c r="EN19" s="3567"/>
      <c r="EO19" s="3567"/>
      <c r="EP19" s="3567"/>
      <c r="EQ19" s="3567"/>
      <c r="ER19" s="3567"/>
      <c r="ES19" s="3567"/>
      <c r="ET19" s="3567"/>
      <c r="EU19" s="3567"/>
      <c r="EV19" s="3568"/>
      <c r="EW19" s="134"/>
      <c r="EX19" s="134"/>
      <c r="EY19" s="2171" t="s">
        <v>2725</v>
      </c>
      <c r="EZ19" s="3567"/>
      <c r="FA19" s="3567"/>
      <c r="FB19" s="3567"/>
      <c r="FC19" s="3567"/>
      <c r="FD19" s="3567"/>
      <c r="FE19" s="3567"/>
      <c r="FF19" s="3567"/>
      <c r="FG19" s="3567"/>
      <c r="FH19" s="3567"/>
      <c r="FI19" s="3567"/>
      <c r="FJ19" s="3568"/>
      <c r="FK19" s="134"/>
    </row>
    <row r="20" spans="1:167" ht="12.75" customHeight="1" thickBot="1">
      <c r="A20" s="3569" t="s">
        <v>2726</v>
      </c>
      <c r="B20" s="3565" t="s">
        <v>2727</v>
      </c>
      <c r="C20" s="3565" t="s">
        <v>2728</v>
      </c>
      <c r="D20" s="3565" t="s">
        <v>2729</v>
      </c>
      <c r="E20" s="3565" t="s">
        <v>2730</v>
      </c>
      <c r="F20" s="3565" t="s">
        <v>2731</v>
      </c>
      <c r="G20" s="3565" t="s">
        <v>2732</v>
      </c>
      <c r="H20" s="3565" t="s">
        <v>2733</v>
      </c>
      <c r="I20" s="3565" t="s">
        <v>2734</v>
      </c>
      <c r="J20" s="3565" t="s">
        <v>2735</v>
      </c>
      <c r="K20" s="3565" t="s">
        <v>2736</v>
      </c>
      <c r="L20" s="3566" t="s">
        <v>2737</v>
      </c>
      <c r="M20" s="134"/>
      <c r="N20" s="134"/>
      <c r="O20" s="3569" t="s">
        <v>2726</v>
      </c>
      <c r="P20" s="3565" t="s">
        <v>2727</v>
      </c>
      <c r="Q20" s="3565" t="s">
        <v>2728</v>
      </c>
      <c r="R20" s="3565" t="s">
        <v>2729</v>
      </c>
      <c r="S20" s="3565" t="s">
        <v>2730</v>
      </c>
      <c r="T20" s="3565" t="s">
        <v>2731</v>
      </c>
      <c r="U20" s="3565" t="s">
        <v>2732</v>
      </c>
      <c r="V20" s="3565" t="s">
        <v>2733</v>
      </c>
      <c r="W20" s="3565" t="s">
        <v>2734</v>
      </c>
      <c r="X20" s="3565" t="s">
        <v>2735</v>
      </c>
      <c r="Y20" s="3565" t="s">
        <v>2736</v>
      </c>
      <c r="Z20" s="3566" t="s">
        <v>2737</v>
      </c>
      <c r="AA20" s="134"/>
      <c r="AB20" s="134"/>
      <c r="AC20" s="3569" t="s">
        <v>2726</v>
      </c>
      <c r="AD20" s="3565" t="s">
        <v>2727</v>
      </c>
      <c r="AE20" s="3565" t="s">
        <v>2728</v>
      </c>
      <c r="AF20" s="3565" t="s">
        <v>2729</v>
      </c>
      <c r="AG20" s="3565" t="s">
        <v>2730</v>
      </c>
      <c r="AH20" s="3565" t="s">
        <v>2731</v>
      </c>
      <c r="AI20" s="3565" t="s">
        <v>2732</v>
      </c>
      <c r="AJ20" s="3565" t="s">
        <v>2733</v>
      </c>
      <c r="AK20" s="3565" t="s">
        <v>2734</v>
      </c>
      <c r="AL20" s="3565" t="s">
        <v>2735</v>
      </c>
      <c r="AM20" s="3565" t="s">
        <v>2736</v>
      </c>
      <c r="AN20" s="3566" t="s">
        <v>2737</v>
      </c>
      <c r="AO20" s="134"/>
      <c r="AP20" s="134"/>
      <c r="AQ20" s="3569" t="s">
        <v>2726</v>
      </c>
      <c r="AR20" s="3565" t="s">
        <v>2727</v>
      </c>
      <c r="AS20" s="3565" t="s">
        <v>2728</v>
      </c>
      <c r="AT20" s="3565" t="s">
        <v>2729</v>
      </c>
      <c r="AU20" s="3565" t="s">
        <v>2730</v>
      </c>
      <c r="AV20" s="3565" t="s">
        <v>2731</v>
      </c>
      <c r="AW20" s="3565" t="s">
        <v>2732</v>
      </c>
      <c r="AX20" s="3565" t="s">
        <v>2733</v>
      </c>
      <c r="AY20" s="3565" t="s">
        <v>2734</v>
      </c>
      <c r="AZ20" s="3565" t="s">
        <v>2735</v>
      </c>
      <c r="BA20" s="3565" t="s">
        <v>2736</v>
      </c>
      <c r="BB20" s="3566" t="s">
        <v>2737</v>
      </c>
      <c r="BC20" s="134"/>
      <c r="BD20" s="134"/>
      <c r="BE20" s="3569" t="s">
        <v>2726</v>
      </c>
      <c r="BF20" s="3565" t="s">
        <v>2727</v>
      </c>
      <c r="BG20" s="3565" t="s">
        <v>2728</v>
      </c>
      <c r="BH20" s="3565" t="s">
        <v>2729</v>
      </c>
      <c r="BI20" s="3565" t="s">
        <v>2730</v>
      </c>
      <c r="BJ20" s="3565" t="s">
        <v>2731</v>
      </c>
      <c r="BK20" s="3565" t="s">
        <v>2732</v>
      </c>
      <c r="BL20" s="3565" t="s">
        <v>2733</v>
      </c>
      <c r="BM20" s="3565" t="s">
        <v>2734</v>
      </c>
      <c r="BN20" s="3565" t="s">
        <v>2735</v>
      </c>
      <c r="BO20" s="3565" t="s">
        <v>2736</v>
      </c>
      <c r="BP20" s="3566" t="s">
        <v>2737</v>
      </c>
      <c r="BQ20" s="134"/>
      <c r="BR20" s="134"/>
      <c r="BS20" s="3569" t="s">
        <v>2726</v>
      </c>
      <c r="BT20" s="3565" t="s">
        <v>2727</v>
      </c>
      <c r="BU20" s="3565" t="s">
        <v>2728</v>
      </c>
      <c r="BV20" s="3565" t="s">
        <v>2729</v>
      </c>
      <c r="BW20" s="3565" t="s">
        <v>2730</v>
      </c>
      <c r="BX20" s="3565" t="s">
        <v>2731</v>
      </c>
      <c r="BY20" s="3565" t="s">
        <v>2732</v>
      </c>
      <c r="BZ20" s="3565" t="s">
        <v>2733</v>
      </c>
      <c r="CA20" s="3565" t="s">
        <v>2734</v>
      </c>
      <c r="CB20" s="3565" t="s">
        <v>2735</v>
      </c>
      <c r="CC20" s="3565" t="s">
        <v>2736</v>
      </c>
      <c r="CD20" s="3566" t="s">
        <v>2737</v>
      </c>
      <c r="CE20" s="134"/>
      <c r="CF20" s="134"/>
      <c r="CG20" s="3569" t="s">
        <v>2726</v>
      </c>
      <c r="CH20" s="3565" t="s">
        <v>2727</v>
      </c>
      <c r="CI20" s="3565" t="s">
        <v>2728</v>
      </c>
      <c r="CJ20" s="3565" t="s">
        <v>2729</v>
      </c>
      <c r="CK20" s="3565" t="s">
        <v>2730</v>
      </c>
      <c r="CL20" s="3565" t="s">
        <v>2731</v>
      </c>
      <c r="CM20" s="3565" t="s">
        <v>2732</v>
      </c>
      <c r="CN20" s="3565" t="s">
        <v>2733</v>
      </c>
      <c r="CO20" s="3565" t="s">
        <v>2734</v>
      </c>
      <c r="CP20" s="3565" t="s">
        <v>2735</v>
      </c>
      <c r="CQ20" s="3565" t="s">
        <v>2736</v>
      </c>
      <c r="CR20" s="3566" t="s">
        <v>2737</v>
      </c>
      <c r="CS20" s="134"/>
      <c r="CT20" s="134"/>
      <c r="CU20" s="3569" t="s">
        <v>2726</v>
      </c>
      <c r="CV20" s="3565" t="s">
        <v>2727</v>
      </c>
      <c r="CW20" s="3565" t="s">
        <v>2728</v>
      </c>
      <c r="CX20" s="3565" t="s">
        <v>2729</v>
      </c>
      <c r="CY20" s="3565" t="s">
        <v>2730</v>
      </c>
      <c r="CZ20" s="3565" t="s">
        <v>2731</v>
      </c>
      <c r="DA20" s="3565" t="s">
        <v>2732</v>
      </c>
      <c r="DB20" s="3565" t="s">
        <v>2733</v>
      </c>
      <c r="DC20" s="3565" t="s">
        <v>2734</v>
      </c>
      <c r="DD20" s="3565" t="s">
        <v>2735</v>
      </c>
      <c r="DE20" s="3565" t="s">
        <v>2736</v>
      </c>
      <c r="DF20" s="3566" t="s">
        <v>2737</v>
      </c>
      <c r="DG20" s="134"/>
      <c r="DH20" s="134"/>
      <c r="DI20" s="3569" t="s">
        <v>2726</v>
      </c>
      <c r="DJ20" s="3565" t="s">
        <v>2727</v>
      </c>
      <c r="DK20" s="3565" t="s">
        <v>2728</v>
      </c>
      <c r="DL20" s="3565" t="s">
        <v>2729</v>
      </c>
      <c r="DM20" s="3565" t="s">
        <v>2730</v>
      </c>
      <c r="DN20" s="3565" t="s">
        <v>2731</v>
      </c>
      <c r="DO20" s="3565" t="s">
        <v>2732</v>
      </c>
      <c r="DP20" s="3565" t="s">
        <v>2733</v>
      </c>
      <c r="DQ20" s="3565" t="s">
        <v>2734</v>
      </c>
      <c r="DR20" s="3565" t="s">
        <v>2735</v>
      </c>
      <c r="DS20" s="3565" t="s">
        <v>2736</v>
      </c>
      <c r="DT20" s="3566" t="s">
        <v>2737</v>
      </c>
      <c r="DU20" s="134"/>
      <c r="DV20" s="134"/>
      <c r="DW20" s="3569" t="s">
        <v>2726</v>
      </c>
      <c r="DX20" s="3565" t="s">
        <v>2727</v>
      </c>
      <c r="DY20" s="3565" t="s">
        <v>2728</v>
      </c>
      <c r="DZ20" s="3565" t="s">
        <v>2729</v>
      </c>
      <c r="EA20" s="3565" t="s">
        <v>2730</v>
      </c>
      <c r="EB20" s="3565" t="s">
        <v>2731</v>
      </c>
      <c r="EC20" s="3565" t="s">
        <v>2732</v>
      </c>
      <c r="ED20" s="3565" t="s">
        <v>2733</v>
      </c>
      <c r="EE20" s="3565" t="s">
        <v>2734</v>
      </c>
      <c r="EF20" s="3565" t="s">
        <v>2735</v>
      </c>
      <c r="EG20" s="3565" t="s">
        <v>2736</v>
      </c>
      <c r="EH20" s="3566" t="s">
        <v>2737</v>
      </c>
      <c r="EI20" s="134"/>
      <c r="EJ20" s="134"/>
      <c r="EK20" s="3569" t="s">
        <v>2726</v>
      </c>
      <c r="EL20" s="3565" t="s">
        <v>2727</v>
      </c>
      <c r="EM20" s="3565" t="s">
        <v>2728</v>
      </c>
      <c r="EN20" s="3565" t="s">
        <v>2729</v>
      </c>
      <c r="EO20" s="3565" t="s">
        <v>2730</v>
      </c>
      <c r="EP20" s="3565" t="s">
        <v>2731</v>
      </c>
      <c r="EQ20" s="3565" t="s">
        <v>2732</v>
      </c>
      <c r="ER20" s="3565" t="s">
        <v>2733</v>
      </c>
      <c r="ES20" s="3565" t="s">
        <v>2734</v>
      </c>
      <c r="ET20" s="3565" t="s">
        <v>2735</v>
      </c>
      <c r="EU20" s="3565" t="s">
        <v>2736</v>
      </c>
      <c r="EV20" s="3566" t="s">
        <v>2737</v>
      </c>
      <c r="EW20" s="134"/>
      <c r="EX20" s="134"/>
      <c r="EY20" s="3569" t="s">
        <v>2726</v>
      </c>
      <c r="EZ20" s="3565" t="s">
        <v>2727</v>
      </c>
      <c r="FA20" s="3565" t="s">
        <v>2728</v>
      </c>
      <c r="FB20" s="3565" t="s">
        <v>2729</v>
      </c>
      <c r="FC20" s="3565" t="s">
        <v>2730</v>
      </c>
      <c r="FD20" s="3565" t="s">
        <v>2731</v>
      </c>
      <c r="FE20" s="3565" t="s">
        <v>2732</v>
      </c>
      <c r="FF20" s="3565" t="s">
        <v>2733</v>
      </c>
      <c r="FG20" s="3565" t="s">
        <v>2734</v>
      </c>
      <c r="FH20" s="3565" t="s">
        <v>2735</v>
      </c>
      <c r="FI20" s="3565" t="s">
        <v>2736</v>
      </c>
      <c r="FJ20" s="3566" t="s">
        <v>2737</v>
      </c>
      <c r="FK20" s="134"/>
    </row>
    <row r="21" spans="1:167" ht="12.75" customHeight="1">
      <c r="A21" s="1166" t="s">
        <v>2723</v>
      </c>
      <c r="B21" s="3570"/>
      <c r="C21" s="3571"/>
      <c r="D21" s="3571"/>
      <c r="E21" s="3571"/>
      <c r="F21" s="3571"/>
      <c r="G21" s="3571"/>
      <c r="H21" s="3571"/>
      <c r="I21" s="3571"/>
      <c r="J21" s="3571"/>
      <c r="K21" s="3571"/>
      <c r="L21" s="3572"/>
      <c r="M21" s="134"/>
      <c r="N21" s="134"/>
      <c r="O21" s="1166" t="s">
        <v>2723</v>
      </c>
      <c r="P21" s="3570"/>
      <c r="Q21" s="3571"/>
      <c r="R21" s="3571"/>
      <c r="S21" s="3571"/>
      <c r="T21" s="3571"/>
      <c r="U21" s="3571"/>
      <c r="V21" s="3571"/>
      <c r="W21" s="3571"/>
      <c r="X21" s="3571"/>
      <c r="Y21" s="3571"/>
      <c r="Z21" s="3572"/>
      <c r="AA21" s="134"/>
      <c r="AB21" s="134"/>
      <c r="AC21" s="1166" t="s">
        <v>2723</v>
      </c>
      <c r="AD21" s="3570"/>
      <c r="AE21" s="3571"/>
      <c r="AF21" s="3571"/>
      <c r="AG21" s="3571"/>
      <c r="AH21" s="3571"/>
      <c r="AI21" s="3571"/>
      <c r="AJ21" s="3571"/>
      <c r="AK21" s="3571"/>
      <c r="AL21" s="3571"/>
      <c r="AM21" s="3571"/>
      <c r="AN21" s="3572"/>
      <c r="AO21" s="134"/>
      <c r="AP21" s="134"/>
      <c r="AQ21" s="1166" t="s">
        <v>2723</v>
      </c>
      <c r="AR21" s="3570"/>
      <c r="AS21" s="3571"/>
      <c r="AT21" s="3571"/>
      <c r="AU21" s="3571"/>
      <c r="AV21" s="3571"/>
      <c r="AW21" s="3571"/>
      <c r="AX21" s="3571"/>
      <c r="AY21" s="3571"/>
      <c r="AZ21" s="3571"/>
      <c r="BA21" s="3571"/>
      <c r="BB21" s="3572"/>
      <c r="BC21" s="134"/>
      <c r="BD21" s="134"/>
      <c r="BE21" s="1166" t="s">
        <v>2723</v>
      </c>
      <c r="BF21" s="3570"/>
      <c r="BG21" s="3571"/>
      <c r="BH21" s="3571"/>
      <c r="BI21" s="3571"/>
      <c r="BJ21" s="3571"/>
      <c r="BK21" s="3571"/>
      <c r="BL21" s="3571"/>
      <c r="BM21" s="3571"/>
      <c r="BN21" s="3571"/>
      <c r="BO21" s="3571"/>
      <c r="BP21" s="3572"/>
      <c r="BQ21" s="134"/>
      <c r="BR21" s="134"/>
      <c r="BS21" s="1166" t="s">
        <v>2723</v>
      </c>
      <c r="BT21" s="3570"/>
      <c r="BU21" s="3571"/>
      <c r="BV21" s="3571"/>
      <c r="BW21" s="3571"/>
      <c r="BX21" s="3571"/>
      <c r="BY21" s="3571"/>
      <c r="BZ21" s="3571"/>
      <c r="CA21" s="3571"/>
      <c r="CB21" s="3571"/>
      <c r="CC21" s="3571"/>
      <c r="CD21" s="3572"/>
      <c r="CE21" s="134"/>
      <c r="CF21" s="134"/>
      <c r="CG21" s="1166" t="s">
        <v>2723</v>
      </c>
      <c r="CH21" s="3570"/>
      <c r="CI21" s="3571"/>
      <c r="CJ21" s="3571"/>
      <c r="CK21" s="3571"/>
      <c r="CL21" s="3571"/>
      <c r="CM21" s="3571"/>
      <c r="CN21" s="3571"/>
      <c r="CO21" s="3571"/>
      <c r="CP21" s="3571"/>
      <c r="CQ21" s="3571"/>
      <c r="CR21" s="3572"/>
      <c r="CS21" s="134"/>
      <c r="CT21" s="134"/>
      <c r="CU21" s="1166" t="s">
        <v>2723</v>
      </c>
      <c r="CV21" s="3570"/>
      <c r="CW21" s="3571"/>
      <c r="CX21" s="3571"/>
      <c r="CY21" s="3571"/>
      <c r="CZ21" s="3571"/>
      <c r="DA21" s="3571"/>
      <c r="DB21" s="3571"/>
      <c r="DC21" s="3571"/>
      <c r="DD21" s="3571"/>
      <c r="DE21" s="3571"/>
      <c r="DF21" s="3572"/>
      <c r="DG21" s="134"/>
      <c r="DH21" s="134"/>
      <c r="DI21" s="1166" t="s">
        <v>2723</v>
      </c>
      <c r="DJ21" s="3570"/>
      <c r="DK21" s="3571"/>
      <c r="DL21" s="3571"/>
      <c r="DM21" s="3571"/>
      <c r="DN21" s="3571"/>
      <c r="DO21" s="3571"/>
      <c r="DP21" s="3571"/>
      <c r="DQ21" s="3571"/>
      <c r="DR21" s="3571"/>
      <c r="DS21" s="3571"/>
      <c r="DT21" s="3572"/>
      <c r="DU21" s="134"/>
      <c r="DV21" s="134"/>
      <c r="DW21" s="1166" t="s">
        <v>2723</v>
      </c>
      <c r="DX21" s="3570"/>
      <c r="DY21" s="3571"/>
      <c r="DZ21" s="3571"/>
      <c r="EA21" s="3571"/>
      <c r="EB21" s="3571"/>
      <c r="EC21" s="3571"/>
      <c r="ED21" s="3571"/>
      <c r="EE21" s="3571"/>
      <c r="EF21" s="3571"/>
      <c r="EG21" s="3571"/>
      <c r="EH21" s="3572"/>
      <c r="EI21" s="134"/>
      <c r="EJ21" s="134"/>
      <c r="EK21" s="1166" t="s">
        <v>2723</v>
      </c>
      <c r="EL21" s="3570"/>
      <c r="EM21" s="3571"/>
      <c r="EN21" s="3571"/>
      <c r="EO21" s="3571"/>
      <c r="EP21" s="3571"/>
      <c r="EQ21" s="3571"/>
      <c r="ER21" s="3571"/>
      <c r="ES21" s="3571"/>
      <c r="ET21" s="3571"/>
      <c r="EU21" s="3571"/>
      <c r="EV21" s="3572"/>
      <c r="EW21" s="134"/>
      <c r="EX21" s="134"/>
      <c r="EY21" s="1166" t="s">
        <v>2723</v>
      </c>
      <c r="EZ21" s="3570"/>
      <c r="FA21" s="3571"/>
      <c r="FB21" s="3571"/>
      <c r="FC21" s="3571"/>
      <c r="FD21" s="3571"/>
      <c r="FE21" s="3571"/>
      <c r="FF21" s="3571"/>
      <c r="FG21" s="3571"/>
      <c r="FH21" s="3571"/>
      <c r="FI21" s="3571"/>
      <c r="FJ21" s="3572"/>
      <c r="FK21" s="134"/>
    </row>
    <row r="22" spans="1:167" ht="12.75" customHeight="1">
      <c r="A22" s="1167">
        <v>2014</v>
      </c>
      <c r="B22" s="1168"/>
      <c r="C22" s="3573"/>
      <c r="D22" s="3573"/>
      <c r="E22" s="3573"/>
      <c r="F22" s="3573"/>
      <c r="G22" s="3573"/>
      <c r="H22" s="3573"/>
      <c r="I22" s="3573"/>
      <c r="J22" s="3573"/>
      <c r="K22" s="3573"/>
      <c r="L22" s="3574"/>
      <c r="M22" s="134"/>
      <c r="N22" s="134"/>
      <c r="O22" s="1167">
        <v>2014</v>
      </c>
      <c r="P22" s="1168"/>
      <c r="Q22" s="3573"/>
      <c r="R22" s="3573"/>
      <c r="S22" s="3573"/>
      <c r="T22" s="3573"/>
      <c r="U22" s="3573"/>
      <c r="V22" s="3573"/>
      <c r="W22" s="3573"/>
      <c r="X22" s="3573"/>
      <c r="Y22" s="3573"/>
      <c r="Z22" s="3574"/>
      <c r="AA22" s="134"/>
      <c r="AB22" s="134"/>
      <c r="AC22" s="1167">
        <v>2014</v>
      </c>
      <c r="AD22" s="1168"/>
      <c r="AE22" s="3573"/>
      <c r="AF22" s="3573"/>
      <c r="AG22" s="3573"/>
      <c r="AH22" s="3573"/>
      <c r="AI22" s="3573"/>
      <c r="AJ22" s="3573"/>
      <c r="AK22" s="3573"/>
      <c r="AL22" s="3573"/>
      <c r="AM22" s="3573"/>
      <c r="AN22" s="3574"/>
      <c r="AO22" s="134"/>
      <c r="AP22" s="134"/>
      <c r="AQ22" s="1167">
        <v>2014</v>
      </c>
      <c r="AR22" s="1168"/>
      <c r="AS22" s="3573"/>
      <c r="AT22" s="3573"/>
      <c r="AU22" s="3573"/>
      <c r="AV22" s="3573"/>
      <c r="AW22" s="3573"/>
      <c r="AX22" s="3573"/>
      <c r="AY22" s="3573"/>
      <c r="AZ22" s="3573"/>
      <c r="BA22" s="3573"/>
      <c r="BB22" s="3574"/>
      <c r="BC22" s="134"/>
      <c r="BD22" s="134"/>
      <c r="BE22" s="1167">
        <v>2014</v>
      </c>
      <c r="BF22" s="1168"/>
      <c r="BG22" s="3573"/>
      <c r="BH22" s="3573"/>
      <c r="BI22" s="3573"/>
      <c r="BJ22" s="3573"/>
      <c r="BK22" s="3573"/>
      <c r="BL22" s="3573"/>
      <c r="BM22" s="3573"/>
      <c r="BN22" s="3573"/>
      <c r="BO22" s="3573"/>
      <c r="BP22" s="3574"/>
      <c r="BQ22" s="134"/>
      <c r="BR22" s="134"/>
      <c r="BS22" s="1167">
        <v>2014</v>
      </c>
      <c r="BT22" s="1168"/>
      <c r="BU22" s="3573"/>
      <c r="BV22" s="3573"/>
      <c r="BW22" s="3573"/>
      <c r="BX22" s="3573"/>
      <c r="BY22" s="3573"/>
      <c r="BZ22" s="3573"/>
      <c r="CA22" s="3573"/>
      <c r="CB22" s="3573"/>
      <c r="CC22" s="3573"/>
      <c r="CD22" s="3574"/>
      <c r="CE22" s="134"/>
      <c r="CF22" s="134"/>
      <c r="CG22" s="1167">
        <v>2014</v>
      </c>
      <c r="CH22" s="1168"/>
      <c r="CI22" s="3573"/>
      <c r="CJ22" s="3573"/>
      <c r="CK22" s="3573"/>
      <c r="CL22" s="3573"/>
      <c r="CM22" s="3573"/>
      <c r="CN22" s="3573"/>
      <c r="CO22" s="3573"/>
      <c r="CP22" s="3573"/>
      <c r="CQ22" s="3573"/>
      <c r="CR22" s="3574"/>
      <c r="CS22" s="134"/>
      <c r="CT22" s="134"/>
      <c r="CU22" s="1167">
        <v>2014</v>
      </c>
      <c r="CV22" s="1168"/>
      <c r="CW22" s="3573"/>
      <c r="CX22" s="3573"/>
      <c r="CY22" s="3573"/>
      <c r="CZ22" s="3573"/>
      <c r="DA22" s="3573"/>
      <c r="DB22" s="3573"/>
      <c r="DC22" s="3573"/>
      <c r="DD22" s="3573"/>
      <c r="DE22" s="3573"/>
      <c r="DF22" s="3574"/>
      <c r="DG22" s="134"/>
      <c r="DH22" s="134"/>
      <c r="DI22" s="1167">
        <v>2014</v>
      </c>
      <c r="DJ22" s="1168"/>
      <c r="DK22" s="3573"/>
      <c r="DL22" s="3573"/>
      <c r="DM22" s="3573"/>
      <c r="DN22" s="3573"/>
      <c r="DO22" s="3573"/>
      <c r="DP22" s="3573"/>
      <c r="DQ22" s="3573"/>
      <c r="DR22" s="3573"/>
      <c r="DS22" s="3573"/>
      <c r="DT22" s="3574"/>
      <c r="DU22" s="134"/>
      <c r="DV22" s="134"/>
      <c r="DW22" s="1167">
        <v>2014</v>
      </c>
      <c r="DX22" s="1168"/>
      <c r="DY22" s="3573"/>
      <c r="DZ22" s="3573"/>
      <c r="EA22" s="3573"/>
      <c r="EB22" s="3573"/>
      <c r="EC22" s="3573"/>
      <c r="ED22" s="3573"/>
      <c r="EE22" s="3573"/>
      <c r="EF22" s="3573"/>
      <c r="EG22" s="3573"/>
      <c r="EH22" s="3574"/>
      <c r="EI22" s="134"/>
      <c r="EJ22" s="134"/>
      <c r="EK22" s="1167">
        <v>2014</v>
      </c>
      <c r="EL22" s="1168"/>
      <c r="EM22" s="3573"/>
      <c r="EN22" s="3573"/>
      <c r="EO22" s="3573"/>
      <c r="EP22" s="3573"/>
      <c r="EQ22" s="3573"/>
      <c r="ER22" s="3573"/>
      <c r="ES22" s="3573"/>
      <c r="ET22" s="3573"/>
      <c r="EU22" s="3573"/>
      <c r="EV22" s="3574"/>
      <c r="EW22" s="134"/>
      <c r="EX22" s="134"/>
      <c r="EY22" s="1167">
        <v>2014</v>
      </c>
      <c r="EZ22" s="1168"/>
      <c r="FA22" s="3573"/>
      <c r="FB22" s="3573"/>
      <c r="FC22" s="3573"/>
      <c r="FD22" s="3573"/>
      <c r="FE22" s="3573"/>
      <c r="FF22" s="3573"/>
      <c r="FG22" s="3573"/>
      <c r="FH22" s="3573"/>
      <c r="FI22" s="3573"/>
      <c r="FJ22" s="3574"/>
      <c r="FK22" s="134"/>
    </row>
    <row r="23" spans="1:167" ht="12.75" customHeight="1">
      <c r="A23" s="1167">
        <v>2015</v>
      </c>
      <c r="B23" s="1168"/>
      <c r="C23" s="3573"/>
      <c r="D23" s="3573"/>
      <c r="E23" s="3573"/>
      <c r="F23" s="3573"/>
      <c r="G23" s="3573"/>
      <c r="H23" s="3573"/>
      <c r="I23" s="3573"/>
      <c r="J23" s="3573"/>
      <c r="K23" s="3575"/>
      <c r="L23" s="3574"/>
      <c r="M23" s="134"/>
      <c r="N23" s="134"/>
      <c r="O23" s="1167">
        <v>2015</v>
      </c>
      <c r="P23" s="1168"/>
      <c r="Q23" s="3573"/>
      <c r="R23" s="3573"/>
      <c r="S23" s="3573"/>
      <c r="T23" s="3573"/>
      <c r="U23" s="3573"/>
      <c r="V23" s="3573"/>
      <c r="W23" s="3573"/>
      <c r="X23" s="3573"/>
      <c r="Y23" s="3575"/>
      <c r="Z23" s="3574"/>
      <c r="AA23" s="134"/>
      <c r="AB23" s="134"/>
      <c r="AC23" s="1167">
        <v>2015</v>
      </c>
      <c r="AD23" s="1168"/>
      <c r="AE23" s="3573"/>
      <c r="AF23" s="3573"/>
      <c r="AG23" s="3573"/>
      <c r="AH23" s="3573"/>
      <c r="AI23" s="3573"/>
      <c r="AJ23" s="3573"/>
      <c r="AK23" s="3573"/>
      <c r="AL23" s="3573"/>
      <c r="AM23" s="3575"/>
      <c r="AN23" s="3574"/>
      <c r="AO23" s="134"/>
      <c r="AP23" s="134"/>
      <c r="AQ23" s="1167">
        <v>2015</v>
      </c>
      <c r="AR23" s="1168"/>
      <c r="AS23" s="3573"/>
      <c r="AT23" s="3573"/>
      <c r="AU23" s="3573"/>
      <c r="AV23" s="3573"/>
      <c r="AW23" s="3573"/>
      <c r="AX23" s="3573"/>
      <c r="AY23" s="3573"/>
      <c r="AZ23" s="3573"/>
      <c r="BA23" s="3575"/>
      <c r="BB23" s="3574"/>
      <c r="BC23" s="134"/>
      <c r="BD23" s="134"/>
      <c r="BE23" s="1167">
        <v>2015</v>
      </c>
      <c r="BF23" s="1168"/>
      <c r="BG23" s="3573"/>
      <c r="BH23" s="3573"/>
      <c r="BI23" s="3573"/>
      <c r="BJ23" s="3573"/>
      <c r="BK23" s="3573"/>
      <c r="BL23" s="3573"/>
      <c r="BM23" s="3573"/>
      <c r="BN23" s="3573"/>
      <c r="BO23" s="3575"/>
      <c r="BP23" s="3574"/>
      <c r="BQ23" s="134"/>
      <c r="BR23" s="134"/>
      <c r="BS23" s="1167">
        <v>2015</v>
      </c>
      <c r="BT23" s="1168"/>
      <c r="BU23" s="3573"/>
      <c r="BV23" s="3573"/>
      <c r="BW23" s="3573"/>
      <c r="BX23" s="3573"/>
      <c r="BY23" s="3573"/>
      <c r="BZ23" s="3573"/>
      <c r="CA23" s="3573"/>
      <c r="CB23" s="3573"/>
      <c r="CC23" s="3575"/>
      <c r="CD23" s="3574"/>
      <c r="CE23" s="134"/>
      <c r="CF23" s="134"/>
      <c r="CG23" s="1167">
        <v>2015</v>
      </c>
      <c r="CH23" s="1168"/>
      <c r="CI23" s="3573"/>
      <c r="CJ23" s="3573"/>
      <c r="CK23" s="3573"/>
      <c r="CL23" s="3573"/>
      <c r="CM23" s="3573"/>
      <c r="CN23" s="3573"/>
      <c r="CO23" s="3573"/>
      <c r="CP23" s="3573"/>
      <c r="CQ23" s="3575"/>
      <c r="CR23" s="3574"/>
      <c r="CS23" s="134"/>
      <c r="CT23" s="134"/>
      <c r="CU23" s="1167">
        <v>2015</v>
      </c>
      <c r="CV23" s="1168"/>
      <c r="CW23" s="3573"/>
      <c r="CX23" s="3573"/>
      <c r="CY23" s="3573"/>
      <c r="CZ23" s="3573"/>
      <c r="DA23" s="3573"/>
      <c r="DB23" s="3573"/>
      <c r="DC23" s="3573"/>
      <c r="DD23" s="3573"/>
      <c r="DE23" s="3575"/>
      <c r="DF23" s="3574"/>
      <c r="DG23" s="134"/>
      <c r="DH23" s="134"/>
      <c r="DI23" s="1167">
        <v>2015</v>
      </c>
      <c r="DJ23" s="1168"/>
      <c r="DK23" s="3573"/>
      <c r="DL23" s="3573"/>
      <c r="DM23" s="3573"/>
      <c r="DN23" s="3573"/>
      <c r="DO23" s="3573"/>
      <c r="DP23" s="3573"/>
      <c r="DQ23" s="3573"/>
      <c r="DR23" s="3573"/>
      <c r="DS23" s="3575"/>
      <c r="DT23" s="3574"/>
      <c r="DU23" s="134"/>
      <c r="DV23" s="134"/>
      <c r="DW23" s="1167">
        <v>2015</v>
      </c>
      <c r="DX23" s="1168"/>
      <c r="DY23" s="3573"/>
      <c r="DZ23" s="3573"/>
      <c r="EA23" s="3573"/>
      <c r="EB23" s="3573"/>
      <c r="EC23" s="3573"/>
      <c r="ED23" s="3573"/>
      <c r="EE23" s="3573"/>
      <c r="EF23" s="3573"/>
      <c r="EG23" s="3575"/>
      <c r="EH23" s="3574"/>
      <c r="EI23" s="134"/>
      <c r="EJ23" s="134"/>
      <c r="EK23" s="1167">
        <v>2015</v>
      </c>
      <c r="EL23" s="1168"/>
      <c r="EM23" s="3573"/>
      <c r="EN23" s="3573"/>
      <c r="EO23" s="3573"/>
      <c r="EP23" s="3573"/>
      <c r="EQ23" s="3573"/>
      <c r="ER23" s="3573"/>
      <c r="ES23" s="3573"/>
      <c r="ET23" s="3573"/>
      <c r="EU23" s="3575"/>
      <c r="EV23" s="3574"/>
      <c r="EW23" s="134"/>
      <c r="EX23" s="134"/>
      <c r="EY23" s="1167">
        <v>2015</v>
      </c>
      <c r="EZ23" s="1168"/>
      <c r="FA23" s="3573"/>
      <c r="FB23" s="3573"/>
      <c r="FC23" s="3573"/>
      <c r="FD23" s="3573"/>
      <c r="FE23" s="3573"/>
      <c r="FF23" s="3573"/>
      <c r="FG23" s="3573"/>
      <c r="FH23" s="3573"/>
      <c r="FI23" s="3575"/>
      <c r="FJ23" s="3574"/>
      <c r="FK23" s="134"/>
    </row>
    <row r="24" spans="1:167" ht="12.75" customHeight="1">
      <c r="A24" s="1167">
        <v>2016</v>
      </c>
      <c r="B24" s="1168"/>
      <c r="C24" s="3573"/>
      <c r="D24" s="3573"/>
      <c r="E24" s="3573"/>
      <c r="F24" s="3573"/>
      <c r="G24" s="3573"/>
      <c r="H24" s="3573"/>
      <c r="I24" s="3573"/>
      <c r="J24" s="3575"/>
      <c r="K24" s="3575"/>
      <c r="L24" s="3574"/>
      <c r="M24" s="134"/>
      <c r="N24" s="134"/>
      <c r="O24" s="1167">
        <v>2016</v>
      </c>
      <c r="P24" s="1168"/>
      <c r="Q24" s="3573"/>
      <c r="R24" s="3573"/>
      <c r="S24" s="3573"/>
      <c r="T24" s="3573"/>
      <c r="U24" s="3573"/>
      <c r="V24" s="3573"/>
      <c r="W24" s="3573"/>
      <c r="X24" s="3575"/>
      <c r="Y24" s="3575"/>
      <c r="Z24" s="3574"/>
      <c r="AA24" s="134"/>
      <c r="AB24" s="134"/>
      <c r="AC24" s="1167">
        <v>2016</v>
      </c>
      <c r="AD24" s="1168"/>
      <c r="AE24" s="3573"/>
      <c r="AF24" s="3573"/>
      <c r="AG24" s="3573"/>
      <c r="AH24" s="3573"/>
      <c r="AI24" s="3573"/>
      <c r="AJ24" s="3573"/>
      <c r="AK24" s="3573"/>
      <c r="AL24" s="3575"/>
      <c r="AM24" s="3575"/>
      <c r="AN24" s="3574"/>
      <c r="AO24" s="134"/>
      <c r="AP24" s="134"/>
      <c r="AQ24" s="1167">
        <v>2016</v>
      </c>
      <c r="AR24" s="1168"/>
      <c r="AS24" s="3573"/>
      <c r="AT24" s="3573"/>
      <c r="AU24" s="3573"/>
      <c r="AV24" s="3573"/>
      <c r="AW24" s="3573"/>
      <c r="AX24" s="3573"/>
      <c r="AY24" s="3573"/>
      <c r="AZ24" s="3575"/>
      <c r="BA24" s="3575"/>
      <c r="BB24" s="3574"/>
      <c r="BC24" s="134"/>
      <c r="BD24" s="134"/>
      <c r="BE24" s="1167">
        <v>2016</v>
      </c>
      <c r="BF24" s="1168"/>
      <c r="BG24" s="3573"/>
      <c r="BH24" s="3573"/>
      <c r="BI24" s="3573"/>
      <c r="BJ24" s="3573"/>
      <c r="BK24" s="3573"/>
      <c r="BL24" s="3573"/>
      <c r="BM24" s="3573"/>
      <c r="BN24" s="3575"/>
      <c r="BO24" s="3575"/>
      <c r="BP24" s="3574"/>
      <c r="BQ24" s="134"/>
      <c r="BR24" s="134"/>
      <c r="BS24" s="1167">
        <v>2016</v>
      </c>
      <c r="BT24" s="1168"/>
      <c r="BU24" s="3573"/>
      <c r="BV24" s="3573"/>
      <c r="BW24" s="3573"/>
      <c r="BX24" s="3573"/>
      <c r="BY24" s="3573"/>
      <c r="BZ24" s="3573"/>
      <c r="CA24" s="3573"/>
      <c r="CB24" s="3575"/>
      <c r="CC24" s="3575"/>
      <c r="CD24" s="3574"/>
      <c r="CE24" s="134"/>
      <c r="CF24" s="134"/>
      <c r="CG24" s="1167">
        <v>2016</v>
      </c>
      <c r="CH24" s="1168"/>
      <c r="CI24" s="3573"/>
      <c r="CJ24" s="3573"/>
      <c r="CK24" s="3573"/>
      <c r="CL24" s="3573"/>
      <c r="CM24" s="3573"/>
      <c r="CN24" s="3573"/>
      <c r="CO24" s="3573"/>
      <c r="CP24" s="3575"/>
      <c r="CQ24" s="3575"/>
      <c r="CR24" s="3574"/>
      <c r="CS24" s="134"/>
      <c r="CT24" s="134"/>
      <c r="CU24" s="1167">
        <v>2016</v>
      </c>
      <c r="CV24" s="1168"/>
      <c r="CW24" s="3573"/>
      <c r="CX24" s="3573"/>
      <c r="CY24" s="3573"/>
      <c r="CZ24" s="3573"/>
      <c r="DA24" s="3573"/>
      <c r="DB24" s="3573"/>
      <c r="DC24" s="3573"/>
      <c r="DD24" s="3575"/>
      <c r="DE24" s="3575"/>
      <c r="DF24" s="3574"/>
      <c r="DG24" s="134"/>
      <c r="DH24" s="134"/>
      <c r="DI24" s="1167">
        <v>2016</v>
      </c>
      <c r="DJ24" s="1168"/>
      <c r="DK24" s="3573"/>
      <c r="DL24" s="3573"/>
      <c r="DM24" s="3573"/>
      <c r="DN24" s="3573"/>
      <c r="DO24" s="3573"/>
      <c r="DP24" s="3573"/>
      <c r="DQ24" s="3573"/>
      <c r="DR24" s="3575"/>
      <c r="DS24" s="3575"/>
      <c r="DT24" s="3574"/>
      <c r="DU24" s="134"/>
      <c r="DV24" s="134"/>
      <c r="DW24" s="1167">
        <v>2016</v>
      </c>
      <c r="DX24" s="1168"/>
      <c r="DY24" s="3573"/>
      <c r="DZ24" s="3573"/>
      <c r="EA24" s="3573"/>
      <c r="EB24" s="3573"/>
      <c r="EC24" s="3573"/>
      <c r="ED24" s="3573"/>
      <c r="EE24" s="3573"/>
      <c r="EF24" s="3575"/>
      <c r="EG24" s="3575"/>
      <c r="EH24" s="3574"/>
      <c r="EI24" s="134"/>
      <c r="EJ24" s="134"/>
      <c r="EK24" s="1167">
        <v>2016</v>
      </c>
      <c r="EL24" s="1168"/>
      <c r="EM24" s="3573"/>
      <c r="EN24" s="3573"/>
      <c r="EO24" s="3573"/>
      <c r="EP24" s="3573"/>
      <c r="EQ24" s="3573"/>
      <c r="ER24" s="3573"/>
      <c r="ES24" s="3573"/>
      <c r="ET24" s="3575"/>
      <c r="EU24" s="3575"/>
      <c r="EV24" s="3574"/>
      <c r="EW24" s="134"/>
      <c r="EX24" s="134"/>
      <c r="EY24" s="1167">
        <v>2016</v>
      </c>
      <c r="EZ24" s="1168"/>
      <c r="FA24" s="3573"/>
      <c r="FB24" s="3573"/>
      <c r="FC24" s="3573"/>
      <c r="FD24" s="3573"/>
      <c r="FE24" s="3573"/>
      <c r="FF24" s="3573"/>
      <c r="FG24" s="3573"/>
      <c r="FH24" s="3575"/>
      <c r="FI24" s="3575"/>
      <c r="FJ24" s="3574"/>
      <c r="FK24" s="134"/>
    </row>
    <row r="25" spans="1:167" ht="12.75" customHeight="1">
      <c r="A25" s="1167">
        <v>2017</v>
      </c>
      <c r="B25" s="1168"/>
      <c r="C25" s="3573"/>
      <c r="D25" s="3573"/>
      <c r="E25" s="3573"/>
      <c r="F25" s="3573"/>
      <c r="G25" s="3573"/>
      <c r="H25" s="3573"/>
      <c r="I25" s="3575"/>
      <c r="J25" s="3575"/>
      <c r="K25" s="3575"/>
      <c r="L25" s="3574"/>
      <c r="M25" s="134"/>
      <c r="N25" s="134"/>
      <c r="O25" s="1167">
        <v>2017</v>
      </c>
      <c r="P25" s="1168"/>
      <c r="Q25" s="3573"/>
      <c r="R25" s="3573"/>
      <c r="S25" s="3573"/>
      <c r="T25" s="3573"/>
      <c r="U25" s="3573"/>
      <c r="V25" s="3573"/>
      <c r="W25" s="3575"/>
      <c r="X25" s="3575"/>
      <c r="Y25" s="3575"/>
      <c r="Z25" s="3574"/>
      <c r="AA25" s="134"/>
      <c r="AB25" s="134"/>
      <c r="AC25" s="1167">
        <v>2017</v>
      </c>
      <c r="AD25" s="1168"/>
      <c r="AE25" s="3573"/>
      <c r="AF25" s="3573"/>
      <c r="AG25" s="3573"/>
      <c r="AH25" s="3573"/>
      <c r="AI25" s="3573"/>
      <c r="AJ25" s="3573"/>
      <c r="AK25" s="3575"/>
      <c r="AL25" s="3575"/>
      <c r="AM25" s="3575"/>
      <c r="AN25" s="3574"/>
      <c r="AO25" s="134"/>
      <c r="AP25" s="134"/>
      <c r="AQ25" s="1167">
        <v>2017</v>
      </c>
      <c r="AR25" s="1168"/>
      <c r="AS25" s="3573"/>
      <c r="AT25" s="3573"/>
      <c r="AU25" s="3573"/>
      <c r="AV25" s="3573"/>
      <c r="AW25" s="3573"/>
      <c r="AX25" s="3573"/>
      <c r="AY25" s="3575"/>
      <c r="AZ25" s="3575"/>
      <c r="BA25" s="3575"/>
      <c r="BB25" s="3574"/>
      <c r="BC25" s="134"/>
      <c r="BD25" s="134"/>
      <c r="BE25" s="1167">
        <v>2017</v>
      </c>
      <c r="BF25" s="1168"/>
      <c r="BG25" s="3573"/>
      <c r="BH25" s="3573"/>
      <c r="BI25" s="3573"/>
      <c r="BJ25" s="3573"/>
      <c r="BK25" s="3573"/>
      <c r="BL25" s="3573"/>
      <c r="BM25" s="3575"/>
      <c r="BN25" s="3575"/>
      <c r="BO25" s="3575"/>
      <c r="BP25" s="3574"/>
      <c r="BQ25" s="134"/>
      <c r="BR25" s="134"/>
      <c r="BS25" s="1167">
        <v>2017</v>
      </c>
      <c r="BT25" s="1168"/>
      <c r="BU25" s="3573"/>
      <c r="BV25" s="3573"/>
      <c r="BW25" s="3573"/>
      <c r="BX25" s="3573"/>
      <c r="BY25" s="3573"/>
      <c r="BZ25" s="3573"/>
      <c r="CA25" s="3575"/>
      <c r="CB25" s="3575"/>
      <c r="CC25" s="3575"/>
      <c r="CD25" s="3574"/>
      <c r="CE25" s="134"/>
      <c r="CF25" s="134"/>
      <c r="CG25" s="1167">
        <v>2017</v>
      </c>
      <c r="CH25" s="1168"/>
      <c r="CI25" s="3573"/>
      <c r="CJ25" s="3573"/>
      <c r="CK25" s="3573"/>
      <c r="CL25" s="3573"/>
      <c r="CM25" s="3573"/>
      <c r="CN25" s="3573"/>
      <c r="CO25" s="3575"/>
      <c r="CP25" s="3575"/>
      <c r="CQ25" s="3575"/>
      <c r="CR25" s="3574"/>
      <c r="CS25" s="134"/>
      <c r="CT25" s="134"/>
      <c r="CU25" s="1167">
        <v>2017</v>
      </c>
      <c r="CV25" s="1168"/>
      <c r="CW25" s="3573"/>
      <c r="CX25" s="3573"/>
      <c r="CY25" s="3573"/>
      <c r="CZ25" s="3573"/>
      <c r="DA25" s="3573"/>
      <c r="DB25" s="3573"/>
      <c r="DC25" s="3575"/>
      <c r="DD25" s="3575"/>
      <c r="DE25" s="3575"/>
      <c r="DF25" s="3574"/>
      <c r="DG25" s="134"/>
      <c r="DH25" s="134"/>
      <c r="DI25" s="1167">
        <v>2017</v>
      </c>
      <c r="DJ25" s="1168"/>
      <c r="DK25" s="3573"/>
      <c r="DL25" s="3573"/>
      <c r="DM25" s="3573"/>
      <c r="DN25" s="3573"/>
      <c r="DO25" s="3573"/>
      <c r="DP25" s="3573"/>
      <c r="DQ25" s="3575"/>
      <c r="DR25" s="3575"/>
      <c r="DS25" s="3575"/>
      <c r="DT25" s="3574"/>
      <c r="DU25" s="134"/>
      <c r="DV25" s="134"/>
      <c r="DW25" s="1167">
        <v>2017</v>
      </c>
      <c r="DX25" s="1168"/>
      <c r="DY25" s="3573"/>
      <c r="DZ25" s="3573"/>
      <c r="EA25" s="3573"/>
      <c r="EB25" s="3573"/>
      <c r="EC25" s="3573"/>
      <c r="ED25" s="3573"/>
      <c r="EE25" s="3575"/>
      <c r="EF25" s="3575"/>
      <c r="EG25" s="3575"/>
      <c r="EH25" s="3574"/>
      <c r="EI25" s="134"/>
      <c r="EJ25" s="134"/>
      <c r="EK25" s="1167">
        <v>2017</v>
      </c>
      <c r="EL25" s="1168"/>
      <c r="EM25" s="3573"/>
      <c r="EN25" s="3573"/>
      <c r="EO25" s="3573"/>
      <c r="EP25" s="3573"/>
      <c r="EQ25" s="3573"/>
      <c r="ER25" s="3573"/>
      <c r="ES25" s="3575"/>
      <c r="ET25" s="3575"/>
      <c r="EU25" s="3575"/>
      <c r="EV25" s="3574"/>
      <c r="EW25" s="134"/>
      <c r="EX25" s="134"/>
      <c r="EY25" s="1167">
        <v>2017</v>
      </c>
      <c r="EZ25" s="1168"/>
      <c r="FA25" s="3573"/>
      <c r="FB25" s="3573"/>
      <c r="FC25" s="3573"/>
      <c r="FD25" s="3573"/>
      <c r="FE25" s="3573"/>
      <c r="FF25" s="3573"/>
      <c r="FG25" s="3575"/>
      <c r="FH25" s="3575"/>
      <c r="FI25" s="3575"/>
      <c r="FJ25" s="3574"/>
      <c r="FK25" s="134"/>
    </row>
    <row r="26" spans="1:167" ht="12.75" customHeight="1">
      <c r="A26" s="1167">
        <v>2018</v>
      </c>
      <c r="B26" s="1168"/>
      <c r="C26" s="3573"/>
      <c r="D26" s="3573"/>
      <c r="E26" s="3573"/>
      <c r="F26" s="3573"/>
      <c r="G26" s="3573"/>
      <c r="H26" s="3575"/>
      <c r="I26" s="3575"/>
      <c r="J26" s="3575"/>
      <c r="K26" s="3575"/>
      <c r="L26" s="3574"/>
      <c r="M26" s="134"/>
      <c r="N26" s="134"/>
      <c r="O26" s="1167">
        <v>2018</v>
      </c>
      <c r="P26" s="1168"/>
      <c r="Q26" s="3573"/>
      <c r="R26" s="3573"/>
      <c r="S26" s="3573"/>
      <c r="T26" s="3573"/>
      <c r="U26" s="3573"/>
      <c r="V26" s="3575"/>
      <c r="W26" s="3575"/>
      <c r="X26" s="3575"/>
      <c r="Y26" s="3575"/>
      <c r="Z26" s="3574"/>
      <c r="AA26" s="134"/>
      <c r="AB26" s="134"/>
      <c r="AC26" s="1167">
        <v>2018</v>
      </c>
      <c r="AD26" s="1168"/>
      <c r="AE26" s="3573"/>
      <c r="AF26" s="3573"/>
      <c r="AG26" s="3573"/>
      <c r="AH26" s="3573"/>
      <c r="AI26" s="3573"/>
      <c r="AJ26" s="3575"/>
      <c r="AK26" s="3575"/>
      <c r="AL26" s="3575"/>
      <c r="AM26" s="3575"/>
      <c r="AN26" s="3574"/>
      <c r="AO26" s="134"/>
      <c r="AP26" s="134"/>
      <c r="AQ26" s="1167">
        <v>2018</v>
      </c>
      <c r="AR26" s="1168"/>
      <c r="AS26" s="3573"/>
      <c r="AT26" s="3573"/>
      <c r="AU26" s="3573"/>
      <c r="AV26" s="3573"/>
      <c r="AW26" s="3573"/>
      <c r="AX26" s="3575"/>
      <c r="AY26" s="3575"/>
      <c r="AZ26" s="3575"/>
      <c r="BA26" s="3575"/>
      <c r="BB26" s="3574"/>
      <c r="BC26" s="134"/>
      <c r="BD26" s="134"/>
      <c r="BE26" s="1167">
        <v>2018</v>
      </c>
      <c r="BF26" s="1168"/>
      <c r="BG26" s="3573"/>
      <c r="BH26" s="3573"/>
      <c r="BI26" s="3573"/>
      <c r="BJ26" s="3573"/>
      <c r="BK26" s="3573"/>
      <c r="BL26" s="3575"/>
      <c r="BM26" s="3575"/>
      <c r="BN26" s="3575"/>
      <c r="BO26" s="3575"/>
      <c r="BP26" s="3574"/>
      <c r="BQ26" s="134"/>
      <c r="BR26" s="134"/>
      <c r="BS26" s="1167">
        <v>2018</v>
      </c>
      <c r="BT26" s="1168"/>
      <c r="BU26" s="3573"/>
      <c r="BV26" s="3573"/>
      <c r="BW26" s="3573"/>
      <c r="BX26" s="3573"/>
      <c r="BY26" s="3573"/>
      <c r="BZ26" s="3575"/>
      <c r="CA26" s="3575"/>
      <c r="CB26" s="3575"/>
      <c r="CC26" s="3575"/>
      <c r="CD26" s="3574"/>
      <c r="CE26" s="134"/>
      <c r="CF26" s="134"/>
      <c r="CG26" s="1167">
        <v>2018</v>
      </c>
      <c r="CH26" s="1168"/>
      <c r="CI26" s="3573"/>
      <c r="CJ26" s="3573"/>
      <c r="CK26" s="3573"/>
      <c r="CL26" s="3573"/>
      <c r="CM26" s="3573"/>
      <c r="CN26" s="3575"/>
      <c r="CO26" s="3575"/>
      <c r="CP26" s="3575"/>
      <c r="CQ26" s="3575"/>
      <c r="CR26" s="3574"/>
      <c r="CS26" s="134"/>
      <c r="CT26" s="134"/>
      <c r="CU26" s="1167">
        <v>2018</v>
      </c>
      <c r="CV26" s="1168"/>
      <c r="CW26" s="3573"/>
      <c r="CX26" s="3573"/>
      <c r="CY26" s="3573"/>
      <c r="CZ26" s="3573"/>
      <c r="DA26" s="3573"/>
      <c r="DB26" s="3575"/>
      <c r="DC26" s="3575"/>
      <c r="DD26" s="3575"/>
      <c r="DE26" s="3575"/>
      <c r="DF26" s="3574"/>
      <c r="DG26" s="134"/>
      <c r="DH26" s="134"/>
      <c r="DI26" s="1167">
        <v>2018</v>
      </c>
      <c r="DJ26" s="1168"/>
      <c r="DK26" s="3573"/>
      <c r="DL26" s="3573"/>
      <c r="DM26" s="3573"/>
      <c r="DN26" s="3573"/>
      <c r="DO26" s="3573"/>
      <c r="DP26" s="3575"/>
      <c r="DQ26" s="3575"/>
      <c r="DR26" s="3575"/>
      <c r="DS26" s="3575"/>
      <c r="DT26" s="3574"/>
      <c r="DU26" s="134"/>
      <c r="DV26" s="134"/>
      <c r="DW26" s="1167">
        <v>2018</v>
      </c>
      <c r="DX26" s="1168"/>
      <c r="DY26" s="3573"/>
      <c r="DZ26" s="3573"/>
      <c r="EA26" s="3573"/>
      <c r="EB26" s="3573"/>
      <c r="EC26" s="3573"/>
      <c r="ED26" s="3575"/>
      <c r="EE26" s="3575"/>
      <c r="EF26" s="3575"/>
      <c r="EG26" s="3575"/>
      <c r="EH26" s="3574"/>
      <c r="EI26" s="134"/>
      <c r="EJ26" s="134"/>
      <c r="EK26" s="1167">
        <v>2018</v>
      </c>
      <c r="EL26" s="1168"/>
      <c r="EM26" s="3573"/>
      <c r="EN26" s="3573"/>
      <c r="EO26" s="3573"/>
      <c r="EP26" s="3573"/>
      <c r="EQ26" s="3573"/>
      <c r="ER26" s="3575"/>
      <c r="ES26" s="3575"/>
      <c r="ET26" s="3575"/>
      <c r="EU26" s="3575"/>
      <c r="EV26" s="3574"/>
      <c r="EW26" s="134"/>
      <c r="EX26" s="134"/>
      <c r="EY26" s="1167">
        <v>2018</v>
      </c>
      <c r="EZ26" s="1168"/>
      <c r="FA26" s="3573"/>
      <c r="FB26" s="3573"/>
      <c r="FC26" s="3573"/>
      <c r="FD26" s="3573"/>
      <c r="FE26" s="3573"/>
      <c r="FF26" s="3575"/>
      <c r="FG26" s="3575"/>
      <c r="FH26" s="3575"/>
      <c r="FI26" s="3575"/>
      <c r="FJ26" s="3574"/>
      <c r="FK26" s="134"/>
    </row>
    <row r="27" spans="1:167" ht="12.75" customHeight="1">
      <c r="A27" s="1167">
        <v>2019</v>
      </c>
      <c r="B27" s="1168"/>
      <c r="C27" s="3573"/>
      <c r="D27" s="3573"/>
      <c r="E27" s="3573"/>
      <c r="F27" s="3573"/>
      <c r="G27" s="3575"/>
      <c r="H27" s="3575"/>
      <c r="I27" s="3575"/>
      <c r="J27" s="3575"/>
      <c r="K27" s="3575"/>
      <c r="L27" s="3574"/>
      <c r="M27" s="134"/>
      <c r="N27" s="134"/>
      <c r="O27" s="1167">
        <v>2019</v>
      </c>
      <c r="P27" s="1168"/>
      <c r="Q27" s="3573"/>
      <c r="R27" s="3573"/>
      <c r="S27" s="3573"/>
      <c r="T27" s="3573"/>
      <c r="U27" s="3575"/>
      <c r="V27" s="3575"/>
      <c r="W27" s="3575"/>
      <c r="X27" s="3575"/>
      <c r="Y27" s="3575"/>
      <c r="Z27" s="3574"/>
      <c r="AA27" s="134"/>
      <c r="AB27" s="134"/>
      <c r="AC27" s="1167">
        <v>2019</v>
      </c>
      <c r="AD27" s="1168"/>
      <c r="AE27" s="3573"/>
      <c r="AF27" s="3573"/>
      <c r="AG27" s="3573"/>
      <c r="AH27" s="3573"/>
      <c r="AI27" s="3575"/>
      <c r="AJ27" s="3575"/>
      <c r="AK27" s="3575"/>
      <c r="AL27" s="3575"/>
      <c r="AM27" s="3575"/>
      <c r="AN27" s="3574"/>
      <c r="AO27" s="134"/>
      <c r="AP27" s="134"/>
      <c r="AQ27" s="1167">
        <v>2019</v>
      </c>
      <c r="AR27" s="1168"/>
      <c r="AS27" s="3573"/>
      <c r="AT27" s="3573"/>
      <c r="AU27" s="3573"/>
      <c r="AV27" s="3573"/>
      <c r="AW27" s="3575"/>
      <c r="AX27" s="3575"/>
      <c r="AY27" s="3575"/>
      <c r="AZ27" s="3575"/>
      <c r="BA27" s="3575"/>
      <c r="BB27" s="3574"/>
      <c r="BC27" s="134"/>
      <c r="BD27" s="134"/>
      <c r="BE27" s="1167">
        <v>2019</v>
      </c>
      <c r="BF27" s="1168"/>
      <c r="BG27" s="3573"/>
      <c r="BH27" s="3573"/>
      <c r="BI27" s="3573"/>
      <c r="BJ27" s="3573"/>
      <c r="BK27" s="3575"/>
      <c r="BL27" s="3575"/>
      <c r="BM27" s="3575"/>
      <c r="BN27" s="3575"/>
      <c r="BO27" s="3575"/>
      <c r="BP27" s="3574"/>
      <c r="BQ27" s="134"/>
      <c r="BR27" s="134"/>
      <c r="BS27" s="1167">
        <v>2019</v>
      </c>
      <c r="BT27" s="1168"/>
      <c r="BU27" s="3573"/>
      <c r="BV27" s="3573"/>
      <c r="BW27" s="3573"/>
      <c r="BX27" s="3573"/>
      <c r="BY27" s="3575"/>
      <c r="BZ27" s="3575"/>
      <c r="CA27" s="3575"/>
      <c r="CB27" s="3575"/>
      <c r="CC27" s="3575"/>
      <c r="CD27" s="3574"/>
      <c r="CE27" s="134"/>
      <c r="CF27" s="134"/>
      <c r="CG27" s="1167">
        <v>2019</v>
      </c>
      <c r="CH27" s="1168"/>
      <c r="CI27" s="3573"/>
      <c r="CJ27" s="3573"/>
      <c r="CK27" s="3573"/>
      <c r="CL27" s="3573"/>
      <c r="CM27" s="3575"/>
      <c r="CN27" s="3575"/>
      <c r="CO27" s="3575"/>
      <c r="CP27" s="3575"/>
      <c r="CQ27" s="3575"/>
      <c r="CR27" s="3574"/>
      <c r="CS27" s="134"/>
      <c r="CT27" s="134"/>
      <c r="CU27" s="1167">
        <v>2019</v>
      </c>
      <c r="CV27" s="1168"/>
      <c r="CW27" s="3573"/>
      <c r="CX27" s="3573"/>
      <c r="CY27" s="3573"/>
      <c r="CZ27" s="3573"/>
      <c r="DA27" s="3575"/>
      <c r="DB27" s="3575"/>
      <c r="DC27" s="3575"/>
      <c r="DD27" s="3575"/>
      <c r="DE27" s="3575"/>
      <c r="DF27" s="3574"/>
      <c r="DG27" s="134"/>
      <c r="DH27" s="134"/>
      <c r="DI27" s="1167">
        <v>2019</v>
      </c>
      <c r="DJ27" s="1168"/>
      <c r="DK27" s="3573"/>
      <c r="DL27" s="3573"/>
      <c r="DM27" s="3573"/>
      <c r="DN27" s="3573"/>
      <c r="DO27" s="3575"/>
      <c r="DP27" s="3575"/>
      <c r="DQ27" s="3575"/>
      <c r="DR27" s="3575"/>
      <c r="DS27" s="3575"/>
      <c r="DT27" s="3574"/>
      <c r="DU27" s="134"/>
      <c r="DV27" s="134"/>
      <c r="DW27" s="1167">
        <v>2019</v>
      </c>
      <c r="DX27" s="1168"/>
      <c r="DY27" s="3573"/>
      <c r="DZ27" s="3573"/>
      <c r="EA27" s="3573"/>
      <c r="EB27" s="3573"/>
      <c r="EC27" s="3575"/>
      <c r="ED27" s="3575"/>
      <c r="EE27" s="3575"/>
      <c r="EF27" s="3575"/>
      <c r="EG27" s="3575"/>
      <c r="EH27" s="3574"/>
      <c r="EI27" s="134"/>
      <c r="EJ27" s="134"/>
      <c r="EK27" s="1167">
        <v>2019</v>
      </c>
      <c r="EL27" s="1168"/>
      <c r="EM27" s="3573"/>
      <c r="EN27" s="3573"/>
      <c r="EO27" s="3573"/>
      <c r="EP27" s="3573"/>
      <c r="EQ27" s="3575"/>
      <c r="ER27" s="3575"/>
      <c r="ES27" s="3575"/>
      <c r="ET27" s="3575"/>
      <c r="EU27" s="3575"/>
      <c r="EV27" s="3574"/>
      <c r="EW27" s="134"/>
      <c r="EX27" s="134"/>
      <c r="EY27" s="1167">
        <v>2019</v>
      </c>
      <c r="EZ27" s="1168"/>
      <c r="FA27" s="3573"/>
      <c r="FB27" s="3573"/>
      <c r="FC27" s="3573"/>
      <c r="FD27" s="3573"/>
      <c r="FE27" s="3575"/>
      <c r="FF27" s="3575"/>
      <c r="FG27" s="3575"/>
      <c r="FH27" s="3575"/>
      <c r="FI27" s="3575"/>
      <c r="FJ27" s="3574"/>
      <c r="FK27" s="134"/>
    </row>
    <row r="28" spans="1:167" ht="12.75" customHeight="1">
      <c r="A28" s="1167">
        <v>2020</v>
      </c>
      <c r="B28" s="1168"/>
      <c r="C28" s="3573"/>
      <c r="D28" s="3573"/>
      <c r="E28" s="3573"/>
      <c r="F28" s="3575"/>
      <c r="G28" s="3575"/>
      <c r="H28" s="3575"/>
      <c r="I28" s="3575"/>
      <c r="J28" s="3575"/>
      <c r="K28" s="3575"/>
      <c r="L28" s="3574"/>
      <c r="M28" s="134"/>
      <c r="N28" s="134"/>
      <c r="O28" s="1167">
        <v>2020</v>
      </c>
      <c r="P28" s="1168"/>
      <c r="Q28" s="3573"/>
      <c r="R28" s="3573"/>
      <c r="S28" s="3573"/>
      <c r="T28" s="3575"/>
      <c r="U28" s="3575"/>
      <c r="V28" s="3575"/>
      <c r="W28" s="3575"/>
      <c r="X28" s="3575"/>
      <c r="Y28" s="3575"/>
      <c r="Z28" s="3574"/>
      <c r="AA28" s="134"/>
      <c r="AB28" s="134"/>
      <c r="AC28" s="1167">
        <v>2020</v>
      </c>
      <c r="AD28" s="1168"/>
      <c r="AE28" s="3573"/>
      <c r="AF28" s="3573"/>
      <c r="AG28" s="3573"/>
      <c r="AH28" s="3575"/>
      <c r="AI28" s="3575"/>
      <c r="AJ28" s="3575"/>
      <c r="AK28" s="3575"/>
      <c r="AL28" s="3575"/>
      <c r="AM28" s="3575"/>
      <c r="AN28" s="3574"/>
      <c r="AO28" s="134"/>
      <c r="AP28" s="134"/>
      <c r="AQ28" s="1167">
        <v>2020</v>
      </c>
      <c r="AR28" s="1168"/>
      <c r="AS28" s="3573"/>
      <c r="AT28" s="3573"/>
      <c r="AU28" s="3573"/>
      <c r="AV28" s="3575"/>
      <c r="AW28" s="3575"/>
      <c r="AX28" s="3575"/>
      <c r="AY28" s="3575"/>
      <c r="AZ28" s="3575"/>
      <c r="BA28" s="3575"/>
      <c r="BB28" s="3574"/>
      <c r="BC28" s="134"/>
      <c r="BD28" s="134"/>
      <c r="BE28" s="1167">
        <v>2020</v>
      </c>
      <c r="BF28" s="1168"/>
      <c r="BG28" s="3573"/>
      <c r="BH28" s="3573"/>
      <c r="BI28" s="3573"/>
      <c r="BJ28" s="3575"/>
      <c r="BK28" s="3575"/>
      <c r="BL28" s="3575"/>
      <c r="BM28" s="3575"/>
      <c r="BN28" s="3575"/>
      <c r="BO28" s="3575"/>
      <c r="BP28" s="3574"/>
      <c r="BQ28" s="134"/>
      <c r="BR28" s="134"/>
      <c r="BS28" s="1167">
        <v>2020</v>
      </c>
      <c r="BT28" s="1168"/>
      <c r="BU28" s="3573"/>
      <c r="BV28" s="3573"/>
      <c r="BW28" s="3573"/>
      <c r="BX28" s="3575"/>
      <c r="BY28" s="3575"/>
      <c r="BZ28" s="3575"/>
      <c r="CA28" s="3575"/>
      <c r="CB28" s="3575"/>
      <c r="CC28" s="3575"/>
      <c r="CD28" s="3574"/>
      <c r="CE28" s="134"/>
      <c r="CF28" s="134"/>
      <c r="CG28" s="1167">
        <v>2020</v>
      </c>
      <c r="CH28" s="1168"/>
      <c r="CI28" s="3573"/>
      <c r="CJ28" s="3573"/>
      <c r="CK28" s="3573"/>
      <c r="CL28" s="3575"/>
      <c r="CM28" s="3575"/>
      <c r="CN28" s="3575"/>
      <c r="CO28" s="3575"/>
      <c r="CP28" s="3575"/>
      <c r="CQ28" s="3575"/>
      <c r="CR28" s="3574"/>
      <c r="CS28" s="134"/>
      <c r="CT28" s="134"/>
      <c r="CU28" s="1167">
        <v>2020</v>
      </c>
      <c r="CV28" s="1168"/>
      <c r="CW28" s="3573"/>
      <c r="CX28" s="3573"/>
      <c r="CY28" s="3573"/>
      <c r="CZ28" s="3575"/>
      <c r="DA28" s="3575"/>
      <c r="DB28" s="3575"/>
      <c r="DC28" s="3575"/>
      <c r="DD28" s="3575"/>
      <c r="DE28" s="3575"/>
      <c r="DF28" s="3574"/>
      <c r="DG28" s="134"/>
      <c r="DH28" s="134"/>
      <c r="DI28" s="1167">
        <v>2020</v>
      </c>
      <c r="DJ28" s="1168"/>
      <c r="DK28" s="3573"/>
      <c r="DL28" s="3573"/>
      <c r="DM28" s="3573"/>
      <c r="DN28" s="3575"/>
      <c r="DO28" s="3575"/>
      <c r="DP28" s="3575"/>
      <c r="DQ28" s="3575"/>
      <c r="DR28" s="3575"/>
      <c r="DS28" s="3575"/>
      <c r="DT28" s="3574"/>
      <c r="DU28" s="134"/>
      <c r="DV28" s="134"/>
      <c r="DW28" s="1167">
        <v>2020</v>
      </c>
      <c r="DX28" s="1168"/>
      <c r="DY28" s="3573"/>
      <c r="DZ28" s="3573"/>
      <c r="EA28" s="3573"/>
      <c r="EB28" s="3575"/>
      <c r="EC28" s="3575"/>
      <c r="ED28" s="3575"/>
      <c r="EE28" s="3575"/>
      <c r="EF28" s="3575"/>
      <c r="EG28" s="3575"/>
      <c r="EH28" s="3574"/>
      <c r="EI28" s="134"/>
      <c r="EJ28" s="134"/>
      <c r="EK28" s="1167">
        <v>2020</v>
      </c>
      <c r="EL28" s="1168"/>
      <c r="EM28" s="3573"/>
      <c r="EN28" s="3573"/>
      <c r="EO28" s="3573"/>
      <c r="EP28" s="3575"/>
      <c r="EQ28" s="3575"/>
      <c r="ER28" s="3575"/>
      <c r="ES28" s="3575"/>
      <c r="ET28" s="3575"/>
      <c r="EU28" s="3575"/>
      <c r="EV28" s="3574"/>
      <c r="EW28" s="134"/>
      <c r="EX28" s="134"/>
      <c r="EY28" s="1167">
        <v>2020</v>
      </c>
      <c r="EZ28" s="1168"/>
      <c r="FA28" s="3573"/>
      <c r="FB28" s="3573"/>
      <c r="FC28" s="3573"/>
      <c r="FD28" s="3575"/>
      <c r="FE28" s="3575"/>
      <c r="FF28" s="3575"/>
      <c r="FG28" s="3575"/>
      <c r="FH28" s="3575"/>
      <c r="FI28" s="3575"/>
      <c r="FJ28" s="3574"/>
      <c r="FK28" s="134"/>
    </row>
    <row r="29" spans="1:167" ht="12.75" customHeight="1">
      <c r="A29" s="1167">
        <v>2021</v>
      </c>
      <c r="B29" s="1168"/>
      <c r="C29" s="3573"/>
      <c r="D29" s="3573"/>
      <c r="E29" s="3575"/>
      <c r="F29" s="3575"/>
      <c r="G29" s="3575"/>
      <c r="H29" s="3575"/>
      <c r="I29" s="3575"/>
      <c r="J29" s="3575"/>
      <c r="K29" s="3575"/>
      <c r="L29" s="3574"/>
      <c r="M29" s="134"/>
      <c r="N29" s="134"/>
      <c r="O29" s="1167">
        <v>2021</v>
      </c>
      <c r="P29" s="1168"/>
      <c r="Q29" s="3573"/>
      <c r="R29" s="3573"/>
      <c r="S29" s="3575"/>
      <c r="T29" s="3575"/>
      <c r="U29" s="3575"/>
      <c r="V29" s="3575"/>
      <c r="W29" s="3575"/>
      <c r="X29" s="3575"/>
      <c r="Y29" s="3575"/>
      <c r="Z29" s="3574"/>
      <c r="AA29" s="134"/>
      <c r="AB29" s="134"/>
      <c r="AC29" s="1167">
        <v>2021</v>
      </c>
      <c r="AD29" s="1168"/>
      <c r="AE29" s="3573"/>
      <c r="AF29" s="3573"/>
      <c r="AG29" s="3575"/>
      <c r="AH29" s="3575"/>
      <c r="AI29" s="3575"/>
      <c r="AJ29" s="3575"/>
      <c r="AK29" s="3575"/>
      <c r="AL29" s="3575"/>
      <c r="AM29" s="3575"/>
      <c r="AN29" s="3574"/>
      <c r="AO29" s="134"/>
      <c r="AP29" s="134"/>
      <c r="AQ29" s="1167">
        <v>2021</v>
      </c>
      <c r="AR29" s="1168"/>
      <c r="AS29" s="3573"/>
      <c r="AT29" s="3573"/>
      <c r="AU29" s="3575"/>
      <c r="AV29" s="3575"/>
      <c r="AW29" s="3575"/>
      <c r="AX29" s="3575"/>
      <c r="AY29" s="3575"/>
      <c r="AZ29" s="3575"/>
      <c r="BA29" s="3575"/>
      <c r="BB29" s="3574"/>
      <c r="BC29" s="134"/>
      <c r="BD29" s="134"/>
      <c r="BE29" s="1167">
        <v>2021</v>
      </c>
      <c r="BF29" s="1168"/>
      <c r="BG29" s="3573"/>
      <c r="BH29" s="3573"/>
      <c r="BI29" s="3575"/>
      <c r="BJ29" s="3575"/>
      <c r="BK29" s="3575"/>
      <c r="BL29" s="3575"/>
      <c r="BM29" s="3575"/>
      <c r="BN29" s="3575"/>
      <c r="BO29" s="3575"/>
      <c r="BP29" s="3574"/>
      <c r="BQ29" s="134"/>
      <c r="BR29" s="134"/>
      <c r="BS29" s="1167">
        <v>2021</v>
      </c>
      <c r="BT29" s="1168"/>
      <c r="BU29" s="3573"/>
      <c r="BV29" s="3573"/>
      <c r="BW29" s="3575"/>
      <c r="BX29" s="3575"/>
      <c r="BY29" s="3575"/>
      <c r="BZ29" s="3575"/>
      <c r="CA29" s="3575"/>
      <c r="CB29" s="3575"/>
      <c r="CC29" s="3575"/>
      <c r="CD29" s="3574"/>
      <c r="CE29" s="134"/>
      <c r="CF29" s="134"/>
      <c r="CG29" s="1167">
        <v>2021</v>
      </c>
      <c r="CH29" s="1168"/>
      <c r="CI29" s="3573"/>
      <c r="CJ29" s="3573"/>
      <c r="CK29" s="3575"/>
      <c r="CL29" s="3575"/>
      <c r="CM29" s="3575"/>
      <c r="CN29" s="3575"/>
      <c r="CO29" s="3575"/>
      <c r="CP29" s="3575"/>
      <c r="CQ29" s="3575"/>
      <c r="CR29" s="3574"/>
      <c r="CS29" s="134"/>
      <c r="CT29" s="134"/>
      <c r="CU29" s="1167">
        <v>2021</v>
      </c>
      <c r="CV29" s="1168"/>
      <c r="CW29" s="3573"/>
      <c r="CX29" s="3573"/>
      <c r="CY29" s="3575"/>
      <c r="CZ29" s="3575"/>
      <c r="DA29" s="3575"/>
      <c r="DB29" s="3575"/>
      <c r="DC29" s="3575"/>
      <c r="DD29" s="3575"/>
      <c r="DE29" s="3575"/>
      <c r="DF29" s="3574"/>
      <c r="DG29" s="134"/>
      <c r="DH29" s="134"/>
      <c r="DI29" s="1167">
        <v>2021</v>
      </c>
      <c r="DJ29" s="1168"/>
      <c r="DK29" s="3573"/>
      <c r="DL29" s="3573"/>
      <c r="DM29" s="3575"/>
      <c r="DN29" s="3575"/>
      <c r="DO29" s="3575"/>
      <c r="DP29" s="3575"/>
      <c r="DQ29" s="3575"/>
      <c r="DR29" s="3575"/>
      <c r="DS29" s="3575"/>
      <c r="DT29" s="3574"/>
      <c r="DU29" s="134"/>
      <c r="DV29" s="134"/>
      <c r="DW29" s="1167">
        <v>2021</v>
      </c>
      <c r="DX29" s="1168"/>
      <c r="DY29" s="3573"/>
      <c r="DZ29" s="3573"/>
      <c r="EA29" s="3575"/>
      <c r="EB29" s="3575"/>
      <c r="EC29" s="3575"/>
      <c r="ED29" s="3575"/>
      <c r="EE29" s="3575"/>
      <c r="EF29" s="3575"/>
      <c r="EG29" s="3575"/>
      <c r="EH29" s="3574"/>
      <c r="EI29" s="134"/>
      <c r="EJ29" s="134"/>
      <c r="EK29" s="1167">
        <v>2021</v>
      </c>
      <c r="EL29" s="1168"/>
      <c r="EM29" s="3573"/>
      <c r="EN29" s="3573"/>
      <c r="EO29" s="3575"/>
      <c r="EP29" s="3575"/>
      <c r="EQ29" s="3575"/>
      <c r="ER29" s="3575"/>
      <c r="ES29" s="3575"/>
      <c r="ET29" s="3575"/>
      <c r="EU29" s="3575"/>
      <c r="EV29" s="3574"/>
      <c r="EW29" s="134"/>
      <c r="EX29" s="134"/>
      <c r="EY29" s="1167">
        <v>2021</v>
      </c>
      <c r="EZ29" s="1168"/>
      <c r="FA29" s="3573"/>
      <c r="FB29" s="3573"/>
      <c r="FC29" s="3575"/>
      <c r="FD29" s="3575"/>
      <c r="FE29" s="3575"/>
      <c r="FF29" s="3575"/>
      <c r="FG29" s="3575"/>
      <c r="FH29" s="3575"/>
      <c r="FI29" s="3575"/>
      <c r="FJ29" s="3574"/>
      <c r="FK29" s="134"/>
    </row>
    <row r="30" spans="1:167" ht="12.75" customHeight="1">
      <c r="A30" s="1167">
        <v>2022</v>
      </c>
      <c r="B30" s="1168"/>
      <c r="C30" s="3573"/>
      <c r="D30" s="3575"/>
      <c r="E30" s="3575"/>
      <c r="F30" s="3575"/>
      <c r="G30" s="3575"/>
      <c r="H30" s="3575"/>
      <c r="I30" s="3575"/>
      <c r="J30" s="3575"/>
      <c r="K30" s="3575"/>
      <c r="L30" s="3574"/>
      <c r="M30" s="134"/>
      <c r="N30" s="134"/>
      <c r="O30" s="1167">
        <v>2022</v>
      </c>
      <c r="P30" s="1168"/>
      <c r="Q30" s="3573"/>
      <c r="R30" s="3575"/>
      <c r="S30" s="3575"/>
      <c r="T30" s="3575"/>
      <c r="U30" s="3575"/>
      <c r="V30" s="3575"/>
      <c r="W30" s="3575"/>
      <c r="X30" s="3575"/>
      <c r="Y30" s="3575"/>
      <c r="Z30" s="3574"/>
      <c r="AA30" s="134"/>
      <c r="AB30" s="134"/>
      <c r="AC30" s="1167">
        <v>2022</v>
      </c>
      <c r="AD30" s="1168"/>
      <c r="AE30" s="3573"/>
      <c r="AF30" s="3575"/>
      <c r="AG30" s="3575"/>
      <c r="AH30" s="3575"/>
      <c r="AI30" s="3575"/>
      <c r="AJ30" s="3575"/>
      <c r="AK30" s="3575"/>
      <c r="AL30" s="3575"/>
      <c r="AM30" s="3575"/>
      <c r="AN30" s="3574"/>
      <c r="AO30" s="134"/>
      <c r="AP30" s="134"/>
      <c r="AQ30" s="1167">
        <v>2022</v>
      </c>
      <c r="AR30" s="1168"/>
      <c r="AS30" s="3573"/>
      <c r="AT30" s="3575"/>
      <c r="AU30" s="3575"/>
      <c r="AV30" s="3575"/>
      <c r="AW30" s="3575"/>
      <c r="AX30" s="3575"/>
      <c r="AY30" s="3575"/>
      <c r="AZ30" s="3575"/>
      <c r="BA30" s="3575"/>
      <c r="BB30" s="3574"/>
      <c r="BC30" s="134"/>
      <c r="BD30" s="134"/>
      <c r="BE30" s="1167">
        <v>2022</v>
      </c>
      <c r="BF30" s="1168"/>
      <c r="BG30" s="3573"/>
      <c r="BH30" s="3575"/>
      <c r="BI30" s="3575"/>
      <c r="BJ30" s="3575"/>
      <c r="BK30" s="3575"/>
      <c r="BL30" s="3575"/>
      <c r="BM30" s="3575"/>
      <c r="BN30" s="3575"/>
      <c r="BO30" s="3575"/>
      <c r="BP30" s="3574"/>
      <c r="BQ30" s="134"/>
      <c r="BR30" s="134"/>
      <c r="BS30" s="1167">
        <v>2022</v>
      </c>
      <c r="BT30" s="1168"/>
      <c r="BU30" s="3573"/>
      <c r="BV30" s="3575"/>
      <c r="BW30" s="3575"/>
      <c r="BX30" s="3575"/>
      <c r="BY30" s="3575"/>
      <c r="BZ30" s="3575"/>
      <c r="CA30" s="3575"/>
      <c r="CB30" s="3575"/>
      <c r="CC30" s="3575"/>
      <c r="CD30" s="3574"/>
      <c r="CE30" s="134"/>
      <c r="CF30" s="134"/>
      <c r="CG30" s="1167">
        <v>2022</v>
      </c>
      <c r="CH30" s="1168"/>
      <c r="CI30" s="3573"/>
      <c r="CJ30" s="3575"/>
      <c r="CK30" s="3575"/>
      <c r="CL30" s="3575"/>
      <c r="CM30" s="3575"/>
      <c r="CN30" s="3575"/>
      <c r="CO30" s="3575"/>
      <c r="CP30" s="3575"/>
      <c r="CQ30" s="3575"/>
      <c r="CR30" s="3574"/>
      <c r="CS30" s="134"/>
      <c r="CT30" s="134"/>
      <c r="CU30" s="1167">
        <v>2022</v>
      </c>
      <c r="CV30" s="1168"/>
      <c r="CW30" s="3573"/>
      <c r="CX30" s="3575"/>
      <c r="CY30" s="3575"/>
      <c r="CZ30" s="3575"/>
      <c r="DA30" s="3575"/>
      <c r="DB30" s="3575"/>
      <c r="DC30" s="3575"/>
      <c r="DD30" s="3575"/>
      <c r="DE30" s="3575"/>
      <c r="DF30" s="3574"/>
      <c r="DG30" s="134"/>
      <c r="DH30" s="134"/>
      <c r="DI30" s="1167">
        <v>2022</v>
      </c>
      <c r="DJ30" s="1168"/>
      <c r="DK30" s="3573"/>
      <c r="DL30" s="3575"/>
      <c r="DM30" s="3575"/>
      <c r="DN30" s="3575"/>
      <c r="DO30" s="3575"/>
      <c r="DP30" s="3575"/>
      <c r="DQ30" s="3575"/>
      <c r="DR30" s="3575"/>
      <c r="DS30" s="3575"/>
      <c r="DT30" s="3574"/>
      <c r="DU30" s="134"/>
      <c r="DV30" s="134"/>
      <c r="DW30" s="1167">
        <v>2022</v>
      </c>
      <c r="DX30" s="1168"/>
      <c r="DY30" s="3573"/>
      <c r="DZ30" s="3575"/>
      <c r="EA30" s="3575"/>
      <c r="EB30" s="3575"/>
      <c r="EC30" s="3575"/>
      <c r="ED30" s="3575"/>
      <c r="EE30" s="3575"/>
      <c r="EF30" s="3575"/>
      <c r="EG30" s="3575"/>
      <c r="EH30" s="3574"/>
      <c r="EI30" s="134"/>
      <c r="EJ30" s="134"/>
      <c r="EK30" s="1167">
        <v>2022</v>
      </c>
      <c r="EL30" s="1168"/>
      <c r="EM30" s="3573"/>
      <c r="EN30" s="3575"/>
      <c r="EO30" s="3575"/>
      <c r="EP30" s="3575"/>
      <c r="EQ30" s="3575"/>
      <c r="ER30" s="3575"/>
      <c r="ES30" s="3575"/>
      <c r="ET30" s="3575"/>
      <c r="EU30" s="3575"/>
      <c r="EV30" s="3574"/>
      <c r="EW30" s="134"/>
      <c r="EX30" s="134"/>
      <c r="EY30" s="1167">
        <v>2022</v>
      </c>
      <c r="EZ30" s="1168"/>
      <c r="FA30" s="3573"/>
      <c r="FB30" s="3575"/>
      <c r="FC30" s="3575"/>
      <c r="FD30" s="3575"/>
      <c r="FE30" s="3575"/>
      <c r="FF30" s="3575"/>
      <c r="FG30" s="3575"/>
      <c r="FH30" s="3575"/>
      <c r="FI30" s="3575"/>
      <c r="FJ30" s="3574"/>
      <c r="FK30" s="134"/>
    </row>
    <row r="31" spans="1:167" ht="12.75" customHeight="1" thickBot="1">
      <c r="A31" s="1169">
        <v>2023</v>
      </c>
      <c r="B31" s="1170"/>
      <c r="C31" s="1171"/>
      <c r="D31" s="1171"/>
      <c r="E31" s="1171"/>
      <c r="F31" s="1171"/>
      <c r="G31" s="1171"/>
      <c r="H31" s="1171"/>
      <c r="I31" s="1171"/>
      <c r="J31" s="1171"/>
      <c r="K31" s="1171"/>
      <c r="L31" s="1172"/>
      <c r="M31" s="134"/>
      <c r="N31" s="134"/>
      <c r="O31" s="1169">
        <v>2023</v>
      </c>
      <c r="P31" s="1170"/>
      <c r="Q31" s="1171"/>
      <c r="R31" s="1171"/>
      <c r="S31" s="1171"/>
      <c r="T31" s="1171"/>
      <c r="U31" s="1171"/>
      <c r="V31" s="1171"/>
      <c r="W31" s="1171"/>
      <c r="X31" s="1171"/>
      <c r="Y31" s="1171"/>
      <c r="Z31" s="1172"/>
      <c r="AA31" s="134"/>
      <c r="AB31" s="134"/>
      <c r="AC31" s="1169">
        <v>2023</v>
      </c>
      <c r="AD31" s="1170"/>
      <c r="AE31" s="1171"/>
      <c r="AF31" s="1171"/>
      <c r="AG31" s="1171"/>
      <c r="AH31" s="1171"/>
      <c r="AI31" s="1171"/>
      <c r="AJ31" s="1171"/>
      <c r="AK31" s="1171"/>
      <c r="AL31" s="1171"/>
      <c r="AM31" s="1171"/>
      <c r="AN31" s="1172"/>
      <c r="AO31" s="134"/>
      <c r="AP31" s="134"/>
      <c r="AQ31" s="1169">
        <v>2023</v>
      </c>
      <c r="AR31" s="1170"/>
      <c r="AS31" s="1171"/>
      <c r="AT31" s="1171"/>
      <c r="AU31" s="1171"/>
      <c r="AV31" s="1171"/>
      <c r="AW31" s="1171"/>
      <c r="AX31" s="1171"/>
      <c r="AY31" s="1171"/>
      <c r="AZ31" s="1171"/>
      <c r="BA31" s="1171"/>
      <c r="BB31" s="1172"/>
      <c r="BC31" s="134"/>
      <c r="BD31" s="134"/>
      <c r="BE31" s="1169">
        <v>2023</v>
      </c>
      <c r="BF31" s="1170"/>
      <c r="BG31" s="1171"/>
      <c r="BH31" s="1171"/>
      <c r="BI31" s="1171"/>
      <c r="BJ31" s="1171"/>
      <c r="BK31" s="1171"/>
      <c r="BL31" s="1171"/>
      <c r="BM31" s="1171"/>
      <c r="BN31" s="1171"/>
      <c r="BO31" s="1171"/>
      <c r="BP31" s="1172"/>
      <c r="BQ31" s="134"/>
      <c r="BR31" s="134"/>
      <c r="BS31" s="1169">
        <v>2023</v>
      </c>
      <c r="BT31" s="1170"/>
      <c r="BU31" s="1171"/>
      <c r="BV31" s="1171"/>
      <c r="BW31" s="1171"/>
      <c r="BX31" s="1171"/>
      <c r="BY31" s="1171"/>
      <c r="BZ31" s="1171"/>
      <c r="CA31" s="1171"/>
      <c r="CB31" s="1171"/>
      <c r="CC31" s="1171"/>
      <c r="CD31" s="1172"/>
      <c r="CE31" s="134"/>
      <c r="CF31" s="134"/>
      <c r="CG31" s="1169">
        <v>2023</v>
      </c>
      <c r="CH31" s="1170"/>
      <c r="CI31" s="1171"/>
      <c r="CJ31" s="1171"/>
      <c r="CK31" s="1171"/>
      <c r="CL31" s="1171"/>
      <c r="CM31" s="1171"/>
      <c r="CN31" s="1171"/>
      <c r="CO31" s="1171"/>
      <c r="CP31" s="1171"/>
      <c r="CQ31" s="1171"/>
      <c r="CR31" s="1172"/>
      <c r="CS31" s="134"/>
      <c r="CT31" s="134"/>
      <c r="CU31" s="1169">
        <v>2023</v>
      </c>
      <c r="CV31" s="1170"/>
      <c r="CW31" s="1171"/>
      <c r="CX31" s="1171"/>
      <c r="CY31" s="1171"/>
      <c r="CZ31" s="1171"/>
      <c r="DA31" s="1171"/>
      <c r="DB31" s="1171"/>
      <c r="DC31" s="1171"/>
      <c r="DD31" s="1171"/>
      <c r="DE31" s="1171"/>
      <c r="DF31" s="1172"/>
      <c r="DG31" s="134"/>
      <c r="DH31" s="134"/>
      <c r="DI31" s="1169">
        <v>2023</v>
      </c>
      <c r="DJ31" s="1170"/>
      <c r="DK31" s="1171"/>
      <c r="DL31" s="1171"/>
      <c r="DM31" s="1171"/>
      <c r="DN31" s="1171"/>
      <c r="DO31" s="1171"/>
      <c r="DP31" s="1171"/>
      <c r="DQ31" s="1171"/>
      <c r="DR31" s="1171"/>
      <c r="DS31" s="1171"/>
      <c r="DT31" s="1172"/>
      <c r="DU31" s="134"/>
      <c r="DV31" s="134"/>
      <c r="DW31" s="1169">
        <v>2023</v>
      </c>
      <c r="DX31" s="1170"/>
      <c r="DY31" s="1171"/>
      <c r="DZ31" s="1171"/>
      <c r="EA31" s="1171"/>
      <c r="EB31" s="1171"/>
      <c r="EC31" s="1171"/>
      <c r="ED31" s="1171"/>
      <c r="EE31" s="1171"/>
      <c r="EF31" s="1171"/>
      <c r="EG31" s="1171"/>
      <c r="EH31" s="1172"/>
      <c r="EI31" s="134"/>
      <c r="EJ31" s="134"/>
      <c r="EK31" s="1169">
        <v>2023</v>
      </c>
      <c r="EL31" s="1170"/>
      <c r="EM31" s="1171"/>
      <c r="EN31" s="1171"/>
      <c r="EO31" s="1171"/>
      <c r="EP31" s="1171"/>
      <c r="EQ31" s="1171"/>
      <c r="ER31" s="1171"/>
      <c r="ES31" s="1171"/>
      <c r="ET31" s="1171"/>
      <c r="EU31" s="1171"/>
      <c r="EV31" s="1172"/>
      <c r="EW31" s="134"/>
      <c r="EX31" s="134"/>
      <c r="EY31" s="1169">
        <v>2023</v>
      </c>
      <c r="EZ31" s="1170"/>
      <c r="FA31" s="1171"/>
      <c r="FB31" s="1171"/>
      <c r="FC31" s="1171"/>
      <c r="FD31" s="1171"/>
      <c r="FE31" s="1171"/>
      <c r="FF31" s="1171"/>
      <c r="FG31" s="1171"/>
      <c r="FH31" s="1171"/>
      <c r="FI31" s="1171"/>
      <c r="FJ31" s="1172"/>
      <c r="FK31" s="134"/>
    </row>
    <row r="32" spans="1:167" ht="12.75" customHeight="1">
      <c r="A32" s="134"/>
      <c r="B32" s="134"/>
      <c r="C32" s="134"/>
      <c r="D32" s="134"/>
      <c r="E32" s="134"/>
      <c r="F32" s="134"/>
      <c r="G32" s="134"/>
      <c r="H32" s="134"/>
      <c r="I32" s="134"/>
      <c r="J32" s="134"/>
      <c r="K32" s="134"/>
      <c r="L32" s="134"/>
      <c r="M32" s="134"/>
      <c r="N32" s="134"/>
      <c r="O32" s="134"/>
      <c r="P32" s="134"/>
      <c r="Q32" s="134"/>
      <c r="R32" s="134"/>
      <c r="S32" s="134"/>
      <c r="T32" s="134"/>
      <c r="U32" s="134"/>
      <c r="V32" s="134"/>
      <c r="W32" s="134"/>
      <c r="X32" s="134"/>
      <c r="Y32" s="134"/>
      <c r="Z32" s="134"/>
      <c r="AA32" s="134"/>
      <c r="AB32" s="134"/>
      <c r="AC32" s="134"/>
      <c r="AD32" s="134"/>
      <c r="AE32" s="134"/>
      <c r="AF32" s="134"/>
      <c r="AG32" s="134"/>
      <c r="AH32" s="134"/>
      <c r="AI32" s="134"/>
      <c r="AJ32" s="134"/>
      <c r="AK32" s="134"/>
      <c r="AL32" s="134"/>
      <c r="AM32" s="134"/>
      <c r="AN32" s="134"/>
      <c r="AO32" s="134"/>
      <c r="AP32" s="134"/>
      <c r="AQ32" s="134"/>
      <c r="AR32" s="134"/>
      <c r="AS32" s="134"/>
      <c r="AT32" s="134"/>
      <c r="AU32" s="134"/>
      <c r="AV32" s="134"/>
      <c r="AW32" s="134"/>
      <c r="AX32" s="134"/>
      <c r="AY32" s="134"/>
      <c r="AZ32" s="134"/>
      <c r="BA32" s="134"/>
      <c r="BB32" s="134"/>
      <c r="BC32" s="134"/>
      <c r="BD32" s="134"/>
      <c r="BE32" s="134"/>
      <c r="BF32" s="134"/>
      <c r="BG32" s="134"/>
      <c r="BH32" s="134"/>
      <c r="BI32" s="134"/>
      <c r="BJ32" s="134"/>
      <c r="BK32" s="134"/>
      <c r="BL32" s="134"/>
      <c r="BM32" s="134"/>
      <c r="BN32" s="134"/>
      <c r="BO32" s="134"/>
      <c r="BP32" s="134"/>
      <c r="BQ32" s="134"/>
      <c r="BR32" s="134"/>
      <c r="BS32" s="134"/>
      <c r="BT32" s="134"/>
      <c r="BU32" s="134"/>
      <c r="BV32" s="134"/>
      <c r="BW32" s="134"/>
      <c r="BX32" s="134"/>
      <c r="BY32" s="134"/>
      <c r="BZ32" s="134"/>
      <c r="CA32" s="134"/>
      <c r="CB32" s="134"/>
      <c r="CC32" s="134"/>
      <c r="CD32" s="134"/>
      <c r="CE32" s="134"/>
      <c r="CF32" s="134"/>
      <c r="CG32" s="134"/>
      <c r="CH32" s="134"/>
      <c r="CI32" s="134"/>
      <c r="CJ32" s="134"/>
      <c r="CK32" s="134"/>
      <c r="CL32" s="134"/>
      <c r="CM32" s="134"/>
      <c r="CN32" s="134"/>
      <c r="CO32" s="134"/>
      <c r="CP32" s="134"/>
      <c r="CQ32" s="134"/>
      <c r="CR32" s="134"/>
      <c r="CS32" s="134"/>
      <c r="CT32" s="134"/>
      <c r="CU32" s="134"/>
      <c r="CV32" s="134"/>
      <c r="CW32" s="134"/>
      <c r="CX32" s="134"/>
      <c r="CY32" s="134"/>
      <c r="CZ32" s="134"/>
      <c r="DA32" s="134"/>
      <c r="DB32" s="134"/>
      <c r="DC32" s="134"/>
      <c r="DD32" s="134"/>
      <c r="DE32" s="134"/>
      <c r="DF32" s="134"/>
      <c r="DG32" s="134"/>
      <c r="DH32" s="134"/>
      <c r="DI32" s="134"/>
      <c r="DJ32" s="134"/>
      <c r="DK32" s="134"/>
      <c r="DL32" s="134"/>
      <c r="DM32" s="134"/>
      <c r="DN32" s="134"/>
      <c r="DO32" s="134"/>
      <c r="DP32" s="134"/>
      <c r="DQ32" s="134"/>
      <c r="DR32" s="134"/>
      <c r="DS32" s="134"/>
      <c r="DT32" s="134"/>
      <c r="DU32" s="134"/>
      <c r="DV32" s="134"/>
      <c r="DW32" s="134"/>
      <c r="DX32" s="134"/>
      <c r="DY32" s="134"/>
      <c r="DZ32" s="134"/>
      <c r="EA32" s="134"/>
      <c r="EB32" s="134"/>
      <c r="EC32" s="134"/>
      <c r="ED32" s="134"/>
      <c r="EE32" s="134"/>
      <c r="EF32" s="134"/>
      <c r="EG32" s="134"/>
      <c r="EH32" s="134"/>
      <c r="EI32" s="134"/>
      <c r="EJ32" s="134"/>
      <c r="EK32" s="134"/>
      <c r="EL32" s="134"/>
      <c r="EM32" s="134"/>
      <c r="EN32" s="134"/>
      <c r="EO32" s="134"/>
      <c r="EP32" s="134"/>
      <c r="EQ32" s="134"/>
      <c r="ER32" s="134"/>
      <c r="ES32" s="134"/>
      <c r="ET32" s="134"/>
      <c r="EU32" s="134"/>
      <c r="EV32" s="134"/>
      <c r="EW32" s="134"/>
      <c r="EX32" s="134"/>
      <c r="EY32" s="134"/>
      <c r="EZ32" s="134"/>
      <c r="FA32" s="134"/>
      <c r="FB32" s="134"/>
      <c r="FC32" s="134"/>
      <c r="FD32" s="134"/>
      <c r="FE32" s="134"/>
      <c r="FF32" s="134"/>
      <c r="FG32" s="134"/>
      <c r="FH32" s="134"/>
      <c r="FI32" s="134"/>
      <c r="FJ32" s="134"/>
      <c r="FK32" s="134"/>
    </row>
    <row r="33" spans="1:167" ht="12.75" customHeight="1" thickBot="1">
      <c r="A33" s="134"/>
      <c r="B33" s="1155"/>
      <c r="C33" s="1155"/>
      <c r="D33" s="1155"/>
      <c r="E33" s="1155"/>
      <c r="F33" s="1155"/>
      <c r="G33" s="1155"/>
      <c r="H33" s="1155"/>
      <c r="I33" s="1155"/>
      <c r="J33" s="1155"/>
      <c r="K33" s="1155"/>
      <c r="L33" s="1155"/>
      <c r="M33" s="134"/>
      <c r="N33" s="134"/>
      <c r="O33" s="134"/>
      <c r="P33" s="1155"/>
      <c r="Q33" s="1155"/>
      <c r="R33" s="1155"/>
      <c r="S33" s="1155"/>
      <c r="T33" s="1155"/>
      <c r="U33" s="1155"/>
      <c r="V33" s="1155"/>
      <c r="W33" s="1155"/>
      <c r="X33" s="1155"/>
      <c r="Y33" s="1155"/>
      <c r="Z33" s="1155"/>
      <c r="AA33" s="134"/>
      <c r="AB33" s="134"/>
      <c r="AC33" s="134"/>
      <c r="AD33" s="1155"/>
      <c r="AE33" s="1155"/>
      <c r="AF33" s="1155"/>
      <c r="AG33" s="1155"/>
      <c r="AH33" s="1155"/>
      <c r="AI33" s="1155"/>
      <c r="AJ33" s="1155"/>
      <c r="AK33" s="1155"/>
      <c r="AL33" s="1155"/>
      <c r="AM33" s="1155"/>
      <c r="AN33" s="1155"/>
      <c r="AO33" s="134"/>
      <c r="AP33" s="134"/>
      <c r="AQ33" s="134"/>
      <c r="AR33" s="1155"/>
      <c r="AS33" s="1155"/>
      <c r="AT33" s="1155"/>
      <c r="AU33" s="1155"/>
      <c r="AV33" s="1155"/>
      <c r="AW33" s="1155"/>
      <c r="AX33" s="1155"/>
      <c r="AY33" s="1155"/>
      <c r="AZ33" s="1155"/>
      <c r="BA33" s="1155"/>
      <c r="BB33" s="1155"/>
      <c r="BC33" s="134"/>
      <c r="BD33" s="134"/>
      <c r="BE33" s="134"/>
      <c r="BF33" s="1155"/>
      <c r="BG33" s="1155"/>
      <c r="BH33" s="1155"/>
      <c r="BI33" s="1155"/>
      <c r="BJ33" s="1155"/>
      <c r="BK33" s="1155"/>
      <c r="BL33" s="1155"/>
      <c r="BM33" s="1155"/>
      <c r="BN33" s="1155"/>
      <c r="BO33" s="1155"/>
      <c r="BP33" s="1155"/>
      <c r="BQ33" s="134"/>
      <c r="BR33" s="134"/>
      <c r="BS33" s="134"/>
      <c r="BT33" s="1155"/>
      <c r="BU33" s="1155"/>
      <c r="BV33" s="1155"/>
      <c r="BW33" s="1155"/>
      <c r="BX33" s="1155"/>
      <c r="BY33" s="1155"/>
      <c r="BZ33" s="1155"/>
      <c r="CA33" s="1155"/>
      <c r="CB33" s="1155"/>
      <c r="CC33" s="1155"/>
      <c r="CD33" s="1155"/>
      <c r="CE33" s="134"/>
      <c r="CF33" s="134"/>
      <c r="CG33" s="134"/>
      <c r="CH33" s="1155"/>
      <c r="CI33" s="1155"/>
      <c r="CJ33" s="1155"/>
      <c r="CK33" s="1155"/>
      <c r="CL33" s="1155"/>
      <c r="CM33" s="1155"/>
      <c r="CN33" s="1155"/>
      <c r="CO33" s="1155"/>
      <c r="CP33" s="1155"/>
      <c r="CQ33" s="1155"/>
      <c r="CR33" s="1155"/>
      <c r="CS33" s="134"/>
      <c r="CT33" s="134"/>
      <c r="CU33" s="134"/>
      <c r="CV33" s="1155"/>
      <c r="CW33" s="1155"/>
      <c r="CX33" s="1155"/>
      <c r="CY33" s="1155"/>
      <c r="CZ33" s="1155"/>
      <c r="DA33" s="1155"/>
      <c r="DB33" s="1155"/>
      <c r="DC33" s="1155"/>
      <c r="DD33" s="1155"/>
      <c r="DE33" s="1155"/>
      <c r="DF33" s="1155"/>
      <c r="DG33" s="134"/>
      <c r="DH33" s="134"/>
      <c r="DI33" s="134"/>
      <c r="DJ33" s="1155"/>
      <c r="DK33" s="1155"/>
      <c r="DL33" s="1155"/>
      <c r="DM33" s="1155"/>
      <c r="DN33" s="1155"/>
      <c r="DO33" s="1155"/>
      <c r="DP33" s="1155"/>
      <c r="DQ33" s="1155"/>
      <c r="DR33" s="1155"/>
      <c r="DS33" s="1155"/>
      <c r="DT33" s="1155"/>
      <c r="DU33" s="134"/>
      <c r="DV33" s="134"/>
      <c r="DW33" s="134"/>
      <c r="DX33" s="1155"/>
      <c r="DY33" s="1155"/>
      <c r="DZ33" s="1155"/>
      <c r="EA33" s="1155"/>
      <c r="EB33" s="1155"/>
      <c r="EC33" s="1155"/>
      <c r="ED33" s="1155"/>
      <c r="EE33" s="1155"/>
      <c r="EF33" s="1155"/>
      <c r="EG33" s="1155"/>
      <c r="EH33" s="1155"/>
      <c r="EI33" s="134"/>
      <c r="EJ33" s="134"/>
      <c r="EK33" s="134"/>
      <c r="EL33" s="1155"/>
      <c r="EM33" s="1155"/>
      <c r="EN33" s="1155"/>
      <c r="EO33" s="1155"/>
      <c r="EP33" s="1155"/>
      <c r="EQ33" s="1155"/>
      <c r="ER33" s="1155"/>
      <c r="ES33" s="1155"/>
      <c r="ET33" s="1155"/>
      <c r="EU33" s="1155"/>
      <c r="EV33" s="1155"/>
      <c r="EW33" s="134"/>
      <c r="EX33" s="134"/>
      <c r="EY33" s="134"/>
      <c r="EZ33" s="1155"/>
      <c r="FA33" s="1155"/>
      <c r="FB33" s="1155"/>
      <c r="FC33" s="1155"/>
      <c r="FD33" s="1155"/>
      <c r="FE33" s="1155"/>
      <c r="FF33" s="1155"/>
      <c r="FG33" s="1155"/>
      <c r="FH33" s="1155"/>
      <c r="FI33" s="1155"/>
      <c r="FJ33" s="1155"/>
      <c r="FK33" s="134"/>
    </row>
    <row r="34" spans="1:167" ht="12.75" customHeight="1">
      <c r="A34" s="2169" t="s">
        <v>2738</v>
      </c>
      <c r="B34" s="3339"/>
      <c r="C34" s="3339"/>
      <c r="D34" s="3339"/>
      <c r="E34" s="3339"/>
      <c r="F34" s="3339"/>
      <c r="G34" s="3339"/>
      <c r="H34" s="3339"/>
      <c r="I34" s="3339"/>
      <c r="J34" s="3339"/>
      <c r="K34" s="3339"/>
      <c r="L34" s="2170"/>
      <c r="M34" s="134"/>
      <c r="N34" s="134"/>
      <c r="O34" s="2169" t="s">
        <v>2738</v>
      </c>
      <c r="P34" s="3339"/>
      <c r="Q34" s="3339"/>
      <c r="R34" s="3339"/>
      <c r="S34" s="3339"/>
      <c r="T34" s="3339"/>
      <c r="U34" s="3339"/>
      <c r="V34" s="3339"/>
      <c r="W34" s="3339"/>
      <c r="X34" s="3339"/>
      <c r="Y34" s="3339"/>
      <c r="Z34" s="2170"/>
      <c r="AA34" s="134"/>
      <c r="AB34" s="134"/>
      <c r="AC34" s="2169" t="s">
        <v>2738</v>
      </c>
      <c r="AD34" s="3339"/>
      <c r="AE34" s="3339"/>
      <c r="AF34" s="3339"/>
      <c r="AG34" s="3339"/>
      <c r="AH34" s="3339"/>
      <c r="AI34" s="3339"/>
      <c r="AJ34" s="3339"/>
      <c r="AK34" s="3339"/>
      <c r="AL34" s="3339"/>
      <c r="AM34" s="3339"/>
      <c r="AN34" s="2170"/>
      <c r="AO34" s="134"/>
      <c r="AP34" s="134"/>
      <c r="AQ34" s="2169" t="s">
        <v>2738</v>
      </c>
      <c r="AR34" s="3339"/>
      <c r="AS34" s="3339"/>
      <c r="AT34" s="3339"/>
      <c r="AU34" s="3339"/>
      <c r="AV34" s="3339"/>
      <c r="AW34" s="3339"/>
      <c r="AX34" s="3339"/>
      <c r="AY34" s="3339"/>
      <c r="AZ34" s="3339"/>
      <c r="BA34" s="3339"/>
      <c r="BB34" s="2170"/>
      <c r="BC34" s="134"/>
      <c r="BD34" s="134"/>
      <c r="BE34" s="2169" t="s">
        <v>2738</v>
      </c>
      <c r="BF34" s="3339"/>
      <c r="BG34" s="3339"/>
      <c r="BH34" s="3339"/>
      <c r="BI34" s="3339"/>
      <c r="BJ34" s="3339"/>
      <c r="BK34" s="3339"/>
      <c r="BL34" s="3339"/>
      <c r="BM34" s="3339"/>
      <c r="BN34" s="3339"/>
      <c r="BO34" s="3339"/>
      <c r="BP34" s="2170"/>
      <c r="BQ34" s="134"/>
      <c r="BR34" s="134"/>
      <c r="BS34" s="2169" t="s">
        <v>2738</v>
      </c>
      <c r="BT34" s="3339"/>
      <c r="BU34" s="3339"/>
      <c r="BV34" s="3339"/>
      <c r="BW34" s="3339"/>
      <c r="BX34" s="3339"/>
      <c r="BY34" s="3339"/>
      <c r="BZ34" s="3339"/>
      <c r="CA34" s="3339"/>
      <c r="CB34" s="3339"/>
      <c r="CC34" s="3339"/>
      <c r="CD34" s="2170"/>
      <c r="CE34" s="134"/>
      <c r="CF34" s="134"/>
      <c r="CG34" s="2169" t="s">
        <v>2738</v>
      </c>
      <c r="CH34" s="3339"/>
      <c r="CI34" s="3339"/>
      <c r="CJ34" s="3339"/>
      <c r="CK34" s="3339"/>
      <c r="CL34" s="3339"/>
      <c r="CM34" s="3339"/>
      <c r="CN34" s="3339"/>
      <c r="CO34" s="3339"/>
      <c r="CP34" s="3339"/>
      <c r="CQ34" s="3339"/>
      <c r="CR34" s="2170"/>
      <c r="CS34" s="134"/>
      <c r="CT34" s="134"/>
      <c r="CU34" s="2169" t="s">
        <v>2738</v>
      </c>
      <c r="CV34" s="3339"/>
      <c r="CW34" s="3339"/>
      <c r="CX34" s="3339"/>
      <c r="CY34" s="3339"/>
      <c r="CZ34" s="3339"/>
      <c r="DA34" s="3339"/>
      <c r="DB34" s="3339"/>
      <c r="DC34" s="3339"/>
      <c r="DD34" s="3339"/>
      <c r="DE34" s="3339"/>
      <c r="DF34" s="2170"/>
      <c r="DG34" s="134"/>
      <c r="DH34" s="134"/>
      <c r="DI34" s="2169" t="s">
        <v>2738</v>
      </c>
      <c r="DJ34" s="3339"/>
      <c r="DK34" s="3339"/>
      <c r="DL34" s="3339"/>
      <c r="DM34" s="3339"/>
      <c r="DN34" s="3339"/>
      <c r="DO34" s="3339"/>
      <c r="DP34" s="3339"/>
      <c r="DQ34" s="3339"/>
      <c r="DR34" s="3339"/>
      <c r="DS34" s="3339"/>
      <c r="DT34" s="2170"/>
      <c r="DU34" s="134"/>
      <c r="DV34" s="134"/>
      <c r="DW34" s="2169" t="s">
        <v>2738</v>
      </c>
      <c r="DX34" s="3339"/>
      <c r="DY34" s="3339"/>
      <c r="DZ34" s="3339"/>
      <c r="EA34" s="3339"/>
      <c r="EB34" s="3339"/>
      <c r="EC34" s="3339"/>
      <c r="ED34" s="3339"/>
      <c r="EE34" s="3339"/>
      <c r="EF34" s="3339"/>
      <c r="EG34" s="3339"/>
      <c r="EH34" s="2170"/>
      <c r="EI34" s="134"/>
      <c r="EJ34" s="134"/>
      <c r="EK34" s="2169" t="s">
        <v>2738</v>
      </c>
      <c r="EL34" s="3339"/>
      <c r="EM34" s="3339"/>
      <c r="EN34" s="3339"/>
      <c r="EO34" s="3339"/>
      <c r="EP34" s="3339"/>
      <c r="EQ34" s="3339"/>
      <c r="ER34" s="3339"/>
      <c r="ES34" s="3339"/>
      <c r="ET34" s="3339"/>
      <c r="EU34" s="3339"/>
      <c r="EV34" s="2170"/>
      <c r="EW34" s="134"/>
      <c r="EX34" s="134"/>
      <c r="EY34" s="2169" t="s">
        <v>2738</v>
      </c>
      <c r="EZ34" s="3339"/>
      <c r="FA34" s="3339"/>
      <c r="FB34" s="3339"/>
      <c r="FC34" s="3339"/>
      <c r="FD34" s="3339"/>
      <c r="FE34" s="3339"/>
      <c r="FF34" s="3339"/>
      <c r="FG34" s="3339"/>
      <c r="FH34" s="3339"/>
      <c r="FI34" s="3339"/>
      <c r="FJ34" s="2170"/>
      <c r="FK34" s="134"/>
    </row>
    <row r="35" spans="1:167" ht="12.75" customHeight="1" thickBot="1">
      <c r="A35" s="3569" t="s">
        <v>2726</v>
      </c>
      <c r="B35" s="3565" t="s">
        <v>2727</v>
      </c>
      <c r="C35" s="3565" t="s">
        <v>2728</v>
      </c>
      <c r="D35" s="3565" t="s">
        <v>2729</v>
      </c>
      <c r="E35" s="3565" t="s">
        <v>2730</v>
      </c>
      <c r="F35" s="3565" t="s">
        <v>2731</v>
      </c>
      <c r="G35" s="3565" t="s">
        <v>2732</v>
      </c>
      <c r="H35" s="3565" t="s">
        <v>2733</v>
      </c>
      <c r="I35" s="3565" t="s">
        <v>2734</v>
      </c>
      <c r="J35" s="3565" t="s">
        <v>2735</v>
      </c>
      <c r="K35" s="3565" t="s">
        <v>2736</v>
      </c>
      <c r="L35" s="3566" t="s">
        <v>2737</v>
      </c>
      <c r="M35" s="134"/>
      <c r="N35" s="134"/>
      <c r="O35" s="3569" t="s">
        <v>2726</v>
      </c>
      <c r="P35" s="3565" t="s">
        <v>2727</v>
      </c>
      <c r="Q35" s="3565" t="s">
        <v>2728</v>
      </c>
      <c r="R35" s="3565" t="s">
        <v>2729</v>
      </c>
      <c r="S35" s="3565" t="s">
        <v>2730</v>
      </c>
      <c r="T35" s="3565" t="s">
        <v>2731</v>
      </c>
      <c r="U35" s="3565" t="s">
        <v>2732</v>
      </c>
      <c r="V35" s="3565" t="s">
        <v>2733</v>
      </c>
      <c r="W35" s="3565" t="s">
        <v>2734</v>
      </c>
      <c r="X35" s="3565" t="s">
        <v>2735</v>
      </c>
      <c r="Y35" s="3565" t="s">
        <v>2736</v>
      </c>
      <c r="Z35" s="3566" t="s">
        <v>2737</v>
      </c>
      <c r="AA35" s="134"/>
      <c r="AB35" s="134"/>
      <c r="AC35" s="3569" t="s">
        <v>2726</v>
      </c>
      <c r="AD35" s="3565" t="s">
        <v>2727</v>
      </c>
      <c r="AE35" s="3565" t="s">
        <v>2728</v>
      </c>
      <c r="AF35" s="3565" t="s">
        <v>2729</v>
      </c>
      <c r="AG35" s="3565" t="s">
        <v>2730</v>
      </c>
      <c r="AH35" s="3565" t="s">
        <v>2731</v>
      </c>
      <c r="AI35" s="3565" t="s">
        <v>2732</v>
      </c>
      <c r="AJ35" s="3565" t="s">
        <v>2733</v>
      </c>
      <c r="AK35" s="3565" t="s">
        <v>2734</v>
      </c>
      <c r="AL35" s="3565" t="s">
        <v>2735</v>
      </c>
      <c r="AM35" s="3565" t="s">
        <v>2736</v>
      </c>
      <c r="AN35" s="3566" t="s">
        <v>2737</v>
      </c>
      <c r="AO35" s="134"/>
      <c r="AP35" s="134"/>
      <c r="AQ35" s="3569" t="s">
        <v>2726</v>
      </c>
      <c r="AR35" s="3565" t="s">
        <v>2727</v>
      </c>
      <c r="AS35" s="3565" t="s">
        <v>2728</v>
      </c>
      <c r="AT35" s="3565" t="s">
        <v>2729</v>
      </c>
      <c r="AU35" s="3565" t="s">
        <v>2730</v>
      </c>
      <c r="AV35" s="3565" t="s">
        <v>2731</v>
      </c>
      <c r="AW35" s="3565" t="s">
        <v>2732</v>
      </c>
      <c r="AX35" s="3565" t="s">
        <v>2733</v>
      </c>
      <c r="AY35" s="3565" t="s">
        <v>2734</v>
      </c>
      <c r="AZ35" s="3565" t="s">
        <v>2735</v>
      </c>
      <c r="BA35" s="3565" t="s">
        <v>2736</v>
      </c>
      <c r="BB35" s="3566" t="s">
        <v>2737</v>
      </c>
      <c r="BC35" s="134"/>
      <c r="BD35" s="134"/>
      <c r="BE35" s="3569" t="s">
        <v>2726</v>
      </c>
      <c r="BF35" s="3565" t="s">
        <v>2727</v>
      </c>
      <c r="BG35" s="3565" t="s">
        <v>2728</v>
      </c>
      <c r="BH35" s="3565" t="s">
        <v>2729</v>
      </c>
      <c r="BI35" s="3565" t="s">
        <v>2730</v>
      </c>
      <c r="BJ35" s="3565" t="s">
        <v>2731</v>
      </c>
      <c r="BK35" s="3565" t="s">
        <v>2732</v>
      </c>
      <c r="BL35" s="3565" t="s">
        <v>2733</v>
      </c>
      <c r="BM35" s="3565" t="s">
        <v>2734</v>
      </c>
      <c r="BN35" s="3565" t="s">
        <v>2735</v>
      </c>
      <c r="BO35" s="3565" t="s">
        <v>2736</v>
      </c>
      <c r="BP35" s="3566" t="s">
        <v>2737</v>
      </c>
      <c r="BQ35" s="134"/>
      <c r="BR35" s="134"/>
      <c r="BS35" s="3569" t="s">
        <v>2726</v>
      </c>
      <c r="BT35" s="3565" t="s">
        <v>2727</v>
      </c>
      <c r="BU35" s="3565" t="s">
        <v>2728</v>
      </c>
      <c r="BV35" s="3565" t="s">
        <v>2729</v>
      </c>
      <c r="BW35" s="3565" t="s">
        <v>2730</v>
      </c>
      <c r="BX35" s="3565" t="s">
        <v>2731</v>
      </c>
      <c r="BY35" s="3565" t="s">
        <v>2732</v>
      </c>
      <c r="BZ35" s="3565" t="s">
        <v>2733</v>
      </c>
      <c r="CA35" s="3565" t="s">
        <v>2734</v>
      </c>
      <c r="CB35" s="3565" t="s">
        <v>2735</v>
      </c>
      <c r="CC35" s="3565" t="s">
        <v>2736</v>
      </c>
      <c r="CD35" s="3566" t="s">
        <v>2737</v>
      </c>
      <c r="CE35" s="134"/>
      <c r="CF35" s="134"/>
      <c r="CG35" s="3569" t="s">
        <v>2726</v>
      </c>
      <c r="CH35" s="3565" t="s">
        <v>2727</v>
      </c>
      <c r="CI35" s="3565" t="s">
        <v>2728</v>
      </c>
      <c r="CJ35" s="3565" t="s">
        <v>2729</v>
      </c>
      <c r="CK35" s="3565" t="s">
        <v>2730</v>
      </c>
      <c r="CL35" s="3565" t="s">
        <v>2731</v>
      </c>
      <c r="CM35" s="3565" t="s">
        <v>2732</v>
      </c>
      <c r="CN35" s="3565" t="s">
        <v>2733</v>
      </c>
      <c r="CO35" s="3565" t="s">
        <v>2734</v>
      </c>
      <c r="CP35" s="3565" t="s">
        <v>2735</v>
      </c>
      <c r="CQ35" s="3565" t="s">
        <v>2736</v>
      </c>
      <c r="CR35" s="3566" t="s">
        <v>2737</v>
      </c>
      <c r="CS35" s="134"/>
      <c r="CT35" s="134"/>
      <c r="CU35" s="3569" t="s">
        <v>2726</v>
      </c>
      <c r="CV35" s="3565" t="s">
        <v>2727</v>
      </c>
      <c r="CW35" s="3565" t="s">
        <v>2728</v>
      </c>
      <c r="CX35" s="3565" t="s">
        <v>2729</v>
      </c>
      <c r="CY35" s="3565" t="s">
        <v>2730</v>
      </c>
      <c r="CZ35" s="3565" t="s">
        <v>2731</v>
      </c>
      <c r="DA35" s="3565" t="s">
        <v>2732</v>
      </c>
      <c r="DB35" s="3565" t="s">
        <v>2733</v>
      </c>
      <c r="DC35" s="3565" t="s">
        <v>2734</v>
      </c>
      <c r="DD35" s="3565" t="s">
        <v>2735</v>
      </c>
      <c r="DE35" s="3565" t="s">
        <v>2736</v>
      </c>
      <c r="DF35" s="3566" t="s">
        <v>2737</v>
      </c>
      <c r="DG35" s="134"/>
      <c r="DH35" s="134"/>
      <c r="DI35" s="3569" t="s">
        <v>2726</v>
      </c>
      <c r="DJ35" s="3565" t="s">
        <v>2727</v>
      </c>
      <c r="DK35" s="3565" t="s">
        <v>2728</v>
      </c>
      <c r="DL35" s="3565" t="s">
        <v>2729</v>
      </c>
      <c r="DM35" s="3565" t="s">
        <v>2730</v>
      </c>
      <c r="DN35" s="3565" t="s">
        <v>2731</v>
      </c>
      <c r="DO35" s="3565" t="s">
        <v>2732</v>
      </c>
      <c r="DP35" s="3565" t="s">
        <v>2733</v>
      </c>
      <c r="DQ35" s="3565" t="s">
        <v>2734</v>
      </c>
      <c r="DR35" s="3565" t="s">
        <v>2735</v>
      </c>
      <c r="DS35" s="3565" t="s">
        <v>2736</v>
      </c>
      <c r="DT35" s="3566" t="s">
        <v>2737</v>
      </c>
      <c r="DU35" s="134"/>
      <c r="DV35" s="134"/>
      <c r="DW35" s="3569" t="s">
        <v>2726</v>
      </c>
      <c r="DX35" s="3565" t="s">
        <v>2727</v>
      </c>
      <c r="DY35" s="3565" t="s">
        <v>2728</v>
      </c>
      <c r="DZ35" s="3565" t="s">
        <v>2729</v>
      </c>
      <c r="EA35" s="3565" t="s">
        <v>2730</v>
      </c>
      <c r="EB35" s="3565" t="s">
        <v>2731</v>
      </c>
      <c r="EC35" s="3565" t="s">
        <v>2732</v>
      </c>
      <c r="ED35" s="3565" t="s">
        <v>2733</v>
      </c>
      <c r="EE35" s="3565" t="s">
        <v>2734</v>
      </c>
      <c r="EF35" s="3565" t="s">
        <v>2735</v>
      </c>
      <c r="EG35" s="3565" t="s">
        <v>2736</v>
      </c>
      <c r="EH35" s="3566" t="s">
        <v>2737</v>
      </c>
      <c r="EI35" s="134"/>
      <c r="EJ35" s="134"/>
      <c r="EK35" s="3569" t="s">
        <v>2726</v>
      </c>
      <c r="EL35" s="3565" t="s">
        <v>2727</v>
      </c>
      <c r="EM35" s="3565" t="s">
        <v>2728</v>
      </c>
      <c r="EN35" s="3565" t="s">
        <v>2729</v>
      </c>
      <c r="EO35" s="3565" t="s">
        <v>2730</v>
      </c>
      <c r="EP35" s="3565" t="s">
        <v>2731</v>
      </c>
      <c r="EQ35" s="3565" t="s">
        <v>2732</v>
      </c>
      <c r="ER35" s="3565" t="s">
        <v>2733</v>
      </c>
      <c r="ES35" s="3565" t="s">
        <v>2734</v>
      </c>
      <c r="ET35" s="3565" t="s">
        <v>2735</v>
      </c>
      <c r="EU35" s="3565" t="s">
        <v>2736</v>
      </c>
      <c r="EV35" s="3566" t="s">
        <v>2737</v>
      </c>
      <c r="EW35" s="134"/>
      <c r="EX35" s="134"/>
      <c r="EY35" s="3569" t="s">
        <v>2726</v>
      </c>
      <c r="EZ35" s="3565" t="s">
        <v>2727</v>
      </c>
      <c r="FA35" s="3565" t="s">
        <v>2728</v>
      </c>
      <c r="FB35" s="3565" t="s">
        <v>2729</v>
      </c>
      <c r="FC35" s="3565" t="s">
        <v>2730</v>
      </c>
      <c r="FD35" s="3565" t="s">
        <v>2731</v>
      </c>
      <c r="FE35" s="3565" t="s">
        <v>2732</v>
      </c>
      <c r="FF35" s="3565" t="s">
        <v>2733</v>
      </c>
      <c r="FG35" s="3565" t="s">
        <v>2734</v>
      </c>
      <c r="FH35" s="3565" t="s">
        <v>2735</v>
      </c>
      <c r="FI35" s="3565" t="s">
        <v>2736</v>
      </c>
      <c r="FJ35" s="3566" t="s">
        <v>2737</v>
      </c>
      <c r="FK35" s="134"/>
    </row>
    <row r="36" spans="1:167" ht="12.75" customHeight="1">
      <c r="A36" s="1166" t="s">
        <v>2723</v>
      </c>
      <c r="B36" s="3570"/>
      <c r="C36" s="3571"/>
      <c r="D36" s="3571"/>
      <c r="E36" s="3571"/>
      <c r="F36" s="3571"/>
      <c r="G36" s="3571"/>
      <c r="H36" s="3571"/>
      <c r="I36" s="3571"/>
      <c r="J36" s="3571"/>
      <c r="K36" s="3571"/>
      <c r="L36" s="3572"/>
      <c r="M36" s="134"/>
      <c r="N36" s="134"/>
      <c r="O36" s="1166" t="s">
        <v>2723</v>
      </c>
      <c r="P36" s="3570"/>
      <c r="Q36" s="3571"/>
      <c r="R36" s="3571"/>
      <c r="S36" s="3571"/>
      <c r="T36" s="3571"/>
      <c r="U36" s="3571"/>
      <c r="V36" s="3571"/>
      <c r="W36" s="3571"/>
      <c r="X36" s="3571"/>
      <c r="Y36" s="3571"/>
      <c r="Z36" s="3572"/>
      <c r="AA36" s="134"/>
      <c r="AB36" s="134"/>
      <c r="AC36" s="1166" t="s">
        <v>2723</v>
      </c>
      <c r="AD36" s="3570"/>
      <c r="AE36" s="3571"/>
      <c r="AF36" s="3571"/>
      <c r="AG36" s="3571"/>
      <c r="AH36" s="3571"/>
      <c r="AI36" s="3571"/>
      <c r="AJ36" s="3571"/>
      <c r="AK36" s="3571"/>
      <c r="AL36" s="3571"/>
      <c r="AM36" s="3571"/>
      <c r="AN36" s="3572"/>
      <c r="AO36" s="134"/>
      <c r="AP36" s="134"/>
      <c r="AQ36" s="1166" t="s">
        <v>2723</v>
      </c>
      <c r="AR36" s="3570"/>
      <c r="AS36" s="3571"/>
      <c r="AT36" s="3571"/>
      <c r="AU36" s="3571"/>
      <c r="AV36" s="3571"/>
      <c r="AW36" s="3571"/>
      <c r="AX36" s="3571"/>
      <c r="AY36" s="3571"/>
      <c r="AZ36" s="3571"/>
      <c r="BA36" s="3571"/>
      <c r="BB36" s="3572"/>
      <c r="BC36" s="134"/>
      <c r="BD36" s="134"/>
      <c r="BE36" s="1166" t="s">
        <v>2723</v>
      </c>
      <c r="BF36" s="3570"/>
      <c r="BG36" s="3571"/>
      <c r="BH36" s="3571"/>
      <c r="BI36" s="3571"/>
      <c r="BJ36" s="3571"/>
      <c r="BK36" s="3571"/>
      <c r="BL36" s="3571"/>
      <c r="BM36" s="3571"/>
      <c r="BN36" s="3571"/>
      <c r="BO36" s="3571"/>
      <c r="BP36" s="3572"/>
      <c r="BQ36" s="134"/>
      <c r="BR36" s="134"/>
      <c r="BS36" s="1166" t="s">
        <v>2723</v>
      </c>
      <c r="BT36" s="3570"/>
      <c r="BU36" s="3571"/>
      <c r="BV36" s="3571"/>
      <c r="BW36" s="3571"/>
      <c r="BX36" s="3571"/>
      <c r="BY36" s="3571"/>
      <c r="BZ36" s="3571"/>
      <c r="CA36" s="3571"/>
      <c r="CB36" s="3571"/>
      <c r="CC36" s="3571"/>
      <c r="CD36" s="3572"/>
      <c r="CE36" s="134"/>
      <c r="CF36" s="134"/>
      <c r="CG36" s="1166" t="s">
        <v>2723</v>
      </c>
      <c r="CH36" s="3570"/>
      <c r="CI36" s="3571"/>
      <c r="CJ36" s="3571"/>
      <c r="CK36" s="3571"/>
      <c r="CL36" s="3571"/>
      <c r="CM36" s="3571"/>
      <c r="CN36" s="3571"/>
      <c r="CO36" s="3571"/>
      <c r="CP36" s="3571"/>
      <c r="CQ36" s="3571"/>
      <c r="CR36" s="3572"/>
      <c r="CS36" s="134"/>
      <c r="CT36" s="134"/>
      <c r="CU36" s="1166" t="s">
        <v>2723</v>
      </c>
      <c r="CV36" s="3570"/>
      <c r="CW36" s="3571"/>
      <c r="CX36" s="3571"/>
      <c r="CY36" s="3571"/>
      <c r="CZ36" s="3571"/>
      <c r="DA36" s="3571"/>
      <c r="DB36" s="3571"/>
      <c r="DC36" s="3571"/>
      <c r="DD36" s="3571"/>
      <c r="DE36" s="3571"/>
      <c r="DF36" s="3572"/>
      <c r="DG36" s="134"/>
      <c r="DH36" s="134"/>
      <c r="DI36" s="1166" t="s">
        <v>2723</v>
      </c>
      <c r="DJ36" s="3570"/>
      <c r="DK36" s="3571"/>
      <c r="DL36" s="3571"/>
      <c r="DM36" s="3571"/>
      <c r="DN36" s="3571"/>
      <c r="DO36" s="3571"/>
      <c r="DP36" s="3571"/>
      <c r="DQ36" s="3571"/>
      <c r="DR36" s="3571"/>
      <c r="DS36" s="3571"/>
      <c r="DT36" s="3572"/>
      <c r="DU36" s="134"/>
      <c r="DV36" s="134"/>
      <c r="DW36" s="1166" t="s">
        <v>2723</v>
      </c>
      <c r="DX36" s="3570"/>
      <c r="DY36" s="3571"/>
      <c r="DZ36" s="3571"/>
      <c r="EA36" s="3571"/>
      <c r="EB36" s="3571"/>
      <c r="EC36" s="3571"/>
      <c r="ED36" s="3571"/>
      <c r="EE36" s="3571"/>
      <c r="EF36" s="3571"/>
      <c r="EG36" s="3571"/>
      <c r="EH36" s="3572"/>
      <c r="EI36" s="134"/>
      <c r="EJ36" s="134"/>
      <c r="EK36" s="1166" t="s">
        <v>2723</v>
      </c>
      <c r="EL36" s="3570"/>
      <c r="EM36" s="3571"/>
      <c r="EN36" s="3571"/>
      <c r="EO36" s="3571"/>
      <c r="EP36" s="3571"/>
      <c r="EQ36" s="3571"/>
      <c r="ER36" s="3571"/>
      <c r="ES36" s="3571"/>
      <c r="ET36" s="3571"/>
      <c r="EU36" s="3571"/>
      <c r="EV36" s="3572"/>
      <c r="EW36" s="134"/>
      <c r="EX36" s="134"/>
      <c r="EY36" s="1166" t="s">
        <v>2723</v>
      </c>
      <c r="EZ36" s="3570"/>
      <c r="FA36" s="3571"/>
      <c r="FB36" s="3571"/>
      <c r="FC36" s="3571"/>
      <c r="FD36" s="3571"/>
      <c r="FE36" s="3571"/>
      <c r="FF36" s="3571"/>
      <c r="FG36" s="3571"/>
      <c r="FH36" s="3571"/>
      <c r="FI36" s="3571"/>
      <c r="FJ36" s="3572"/>
      <c r="FK36" s="134"/>
    </row>
    <row r="37" spans="1:167" ht="12.75" customHeight="1">
      <c r="A37" s="1167">
        <v>2014</v>
      </c>
      <c r="B37" s="1168"/>
      <c r="C37" s="3573"/>
      <c r="D37" s="3573"/>
      <c r="E37" s="3573"/>
      <c r="F37" s="3573"/>
      <c r="G37" s="3573"/>
      <c r="H37" s="3573"/>
      <c r="I37" s="3573"/>
      <c r="J37" s="3573"/>
      <c r="K37" s="3573"/>
      <c r="L37" s="3574"/>
      <c r="M37" s="134"/>
      <c r="N37" s="134"/>
      <c r="O37" s="1167">
        <v>2014</v>
      </c>
      <c r="P37" s="1168"/>
      <c r="Q37" s="3573"/>
      <c r="R37" s="3573"/>
      <c r="S37" s="3573"/>
      <c r="T37" s="3573"/>
      <c r="U37" s="3573"/>
      <c r="V37" s="3573"/>
      <c r="W37" s="3573"/>
      <c r="X37" s="3573"/>
      <c r="Y37" s="3573"/>
      <c r="Z37" s="3574"/>
      <c r="AA37" s="134"/>
      <c r="AB37" s="134"/>
      <c r="AC37" s="1167">
        <v>2014</v>
      </c>
      <c r="AD37" s="1168"/>
      <c r="AE37" s="3573"/>
      <c r="AF37" s="3573"/>
      <c r="AG37" s="3573"/>
      <c r="AH37" s="3573"/>
      <c r="AI37" s="3573"/>
      <c r="AJ37" s="3573"/>
      <c r="AK37" s="3573"/>
      <c r="AL37" s="3573"/>
      <c r="AM37" s="3573"/>
      <c r="AN37" s="3574"/>
      <c r="AO37" s="134"/>
      <c r="AP37" s="134"/>
      <c r="AQ37" s="1167">
        <v>2014</v>
      </c>
      <c r="AR37" s="1168"/>
      <c r="AS37" s="3573"/>
      <c r="AT37" s="3573"/>
      <c r="AU37" s="3573"/>
      <c r="AV37" s="3573"/>
      <c r="AW37" s="3573"/>
      <c r="AX37" s="3573"/>
      <c r="AY37" s="3573"/>
      <c r="AZ37" s="3573"/>
      <c r="BA37" s="3573"/>
      <c r="BB37" s="3574"/>
      <c r="BC37" s="134"/>
      <c r="BD37" s="134"/>
      <c r="BE37" s="1167">
        <v>2014</v>
      </c>
      <c r="BF37" s="1168"/>
      <c r="BG37" s="3573"/>
      <c r="BH37" s="3573"/>
      <c r="BI37" s="3573"/>
      <c r="BJ37" s="3573"/>
      <c r="BK37" s="3573"/>
      <c r="BL37" s="3573"/>
      <c r="BM37" s="3573"/>
      <c r="BN37" s="3573"/>
      <c r="BO37" s="3573"/>
      <c r="BP37" s="3574"/>
      <c r="BQ37" s="134"/>
      <c r="BR37" s="134"/>
      <c r="BS37" s="1167">
        <v>2014</v>
      </c>
      <c r="BT37" s="1168"/>
      <c r="BU37" s="3573"/>
      <c r="BV37" s="3573"/>
      <c r="BW37" s="3573"/>
      <c r="BX37" s="3573"/>
      <c r="BY37" s="3573"/>
      <c r="BZ37" s="3573"/>
      <c r="CA37" s="3573"/>
      <c r="CB37" s="3573"/>
      <c r="CC37" s="3573"/>
      <c r="CD37" s="3574"/>
      <c r="CE37" s="134"/>
      <c r="CF37" s="134"/>
      <c r="CG37" s="1167">
        <v>2014</v>
      </c>
      <c r="CH37" s="1168"/>
      <c r="CI37" s="3573"/>
      <c r="CJ37" s="3573"/>
      <c r="CK37" s="3573"/>
      <c r="CL37" s="3573"/>
      <c r="CM37" s="3573"/>
      <c r="CN37" s="3573"/>
      <c r="CO37" s="3573"/>
      <c r="CP37" s="3573"/>
      <c r="CQ37" s="3573"/>
      <c r="CR37" s="3574"/>
      <c r="CS37" s="134"/>
      <c r="CT37" s="134"/>
      <c r="CU37" s="1167">
        <v>2014</v>
      </c>
      <c r="CV37" s="1168"/>
      <c r="CW37" s="3573"/>
      <c r="CX37" s="3573"/>
      <c r="CY37" s="3573"/>
      <c r="CZ37" s="3573"/>
      <c r="DA37" s="3573"/>
      <c r="DB37" s="3573"/>
      <c r="DC37" s="3573"/>
      <c r="DD37" s="3573"/>
      <c r="DE37" s="3573"/>
      <c r="DF37" s="3574"/>
      <c r="DG37" s="134"/>
      <c r="DH37" s="134"/>
      <c r="DI37" s="1167">
        <v>2014</v>
      </c>
      <c r="DJ37" s="1168"/>
      <c r="DK37" s="3573"/>
      <c r="DL37" s="3573"/>
      <c r="DM37" s="3573"/>
      <c r="DN37" s="3573"/>
      <c r="DO37" s="3573"/>
      <c r="DP37" s="3573"/>
      <c r="DQ37" s="3573"/>
      <c r="DR37" s="3573"/>
      <c r="DS37" s="3573"/>
      <c r="DT37" s="3574"/>
      <c r="DU37" s="134"/>
      <c r="DV37" s="134"/>
      <c r="DW37" s="1167">
        <v>2014</v>
      </c>
      <c r="DX37" s="1168"/>
      <c r="DY37" s="3573"/>
      <c r="DZ37" s="3573"/>
      <c r="EA37" s="3573"/>
      <c r="EB37" s="3573"/>
      <c r="EC37" s="3573"/>
      <c r="ED37" s="3573"/>
      <c r="EE37" s="3573"/>
      <c r="EF37" s="3573"/>
      <c r="EG37" s="3573"/>
      <c r="EH37" s="3574"/>
      <c r="EI37" s="134"/>
      <c r="EJ37" s="134"/>
      <c r="EK37" s="1167">
        <v>2014</v>
      </c>
      <c r="EL37" s="1168"/>
      <c r="EM37" s="3573"/>
      <c r="EN37" s="3573"/>
      <c r="EO37" s="3573"/>
      <c r="EP37" s="3573"/>
      <c r="EQ37" s="3573"/>
      <c r="ER37" s="3573"/>
      <c r="ES37" s="3573"/>
      <c r="ET37" s="3573"/>
      <c r="EU37" s="3573"/>
      <c r="EV37" s="3574"/>
      <c r="EW37" s="134"/>
      <c r="EX37" s="134"/>
      <c r="EY37" s="1167">
        <v>2014</v>
      </c>
      <c r="EZ37" s="1168"/>
      <c r="FA37" s="3573"/>
      <c r="FB37" s="3573"/>
      <c r="FC37" s="3573"/>
      <c r="FD37" s="3573"/>
      <c r="FE37" s="3573"/>
      <c r="FF37" s="3573"/>
      <c r="FG37" s="3573"/>
      <c r="FH37" s="3573"/>
      <c r="FI37" s="3573"/>
      <c r="FJ37" s="3574"/>
      <c r="FK37" s="134"/>
    </row>
    <row r="38" spans="1:167" ht="12.75" customHeight="1">
      <c r="A38" s="1167">
        <v>2015</v>
      </c>
      <c r="B38" s="1168"/>
      <c r="C38" s="3573"/>
      <c r="D38" s="3573"/>
      <c r="E38" s="3573"/>
      <c r="F38" s="3573"/>
      <c r="G38" s="3573"/>
      <c r="H38" s="3573"/>
      <c r="I38" s="3573"/>
      <c r="J38" s="3573"/>
      <c r="K38" s="3575"/>
      <c r="L38" s="3574"/>
      <c r="M38" s="134"/>
      <c r="N38" s="134"/>
      <c r="O38" s="1167">
        <v>2015</v>
      </c>
      <c r="P38" s="1168"/>
      <c r="Q38" s="3573"/>
      <c r="R38" s="3573"/>
      <c r="S38" s="3573"/>
      <c r="T38" s="3573"/>
      <c r="U38" s="3573"/>
      <c r="V38" s="3573"/>
      <c r="W38" s="3573"/>
      <c r="X38" s="3573"/>
      <c r="Y38" s="3575"/>
      <c r="Z38" s="3574"/>
      <c r="AA38" s="134"/>
      <c r="AB38" s="134"/>
      <c r="AC38" s="1167">
        <v>2015</v>
      </c>
      <c r="AD38" s="1168"/>
      <c r="AE38" s="3573"/>
      <c r="AF38" s="3573"/>
      <c r="AG38" s="3573"/>
      <c r="AH38" s="3573"/>
      <c r="AI38" s="3573"/>
      <c r="AJ38" s="3573"/>
      <c r="AK38" s="3573"/>
      <c r="AL38" s="3573"/>
      <c r="AM38" s="3575"/>
      <c r="AN38" s="3574"/>
      <c r="AO38" s="134"/>
      <c r="AP38" s="134"/>
      <c r="AQ38" s="1167">
        <v>2015</v>
      </c>
      <c r="AR38" s="1168"/>
      <c r="AS38" s="3573"/>
      <c r="AT38" s="3573"/>
      <c r="AU38" s="3573"/>
      <c r="AV38" s="3573"/>
      <c r="AW38" s="3573"/>
      <c r="AX38" s="3573"/>
      <c r="AY38" s="3573"/>
      <c r="AZ38" s="3573"/>
      <c r="BA38" s="3575"/>
      <c r="BB38" s="3574"/>
      <c r="BC38" s="134"/>
      <c r="BD38" s="134"/>
      <c r="BE38" s="1167">
        <v>2015</v>
      </c>
      <c r="BF38" s="1168"/>
      <c r="BG38" s="3573"/>
      <c r="BH38" s="3573"/>
      <c r="BI38" s="3573"/>
      <c r="BJ38" s="3573"/>
      <c r="BK38" s="3573"/>
      <c r="BL38" s="3573"/>
      <c r="BM38" s="3573"/>
      <c r="BN38" s="3573"/>
      <c r="BO38" s="3575"/>
      <c r="BP38" s="3574"/>
      <c r="BQ38" s="134"/>
      <c r="BR38" s="134"/>
      <c r="BS38" s="1167">
        <v>2015</v>
      </c>
      <c r="BT38" s="1168"/>
      <c r="BU38" s="3573"/>
      <c r="BV38" s="3573"/>
      <c r="BW38" s="3573"/>
      <c r="BX38" s="3573"/>
      <c r="BY38" s="3573"/>
      <c r="BZ38" s="3573"/>
      <c r="CA38" s="3573"/>
      <c r="CB38" s="3573"/>
      <c r="CC38" s="3575"/>
      <c r="CD38" s="3574"/>
      <c r="CE38" s="134"/>
      <c r="CF38" s="134"/>
      <c r="CG38" s="1167">
        <v>2015</v>
      </c>
      <c r="CH38" s="1168"/>
      <c r="CI38" s="3573"/>
      <c r="CJ38" s="3573"/>
      <c r="CK38" s="3573"/>
      <c r="CL38" s="3573"/>
      <c r="CM38" s="3573"/>
      <c r="CN38" s="3573"/>
      <c r="CO38" s="3573"/>
      <c r="CP38" s="3573"/>
      <c r="CQ38" s="3575"/>
      <c r="CR38" s="3574"/>
      <c r="CS38" s="134"/>
      <c r="CT38" s="134"/>
      <c r="CU38" s="1167">
        <v>2015</v>
      </c>
      <c r="CV38" s="1168"/>
      <c r="CW38" s="3573"/>
      <c r="CX38" s="3573"/>
      <c r="CY38" s="3573"/>
      <c r="CZ38" s="3573"/>
      <c r="DA38" s="3573"/>
      <c r="DB38" s="3573"/>
      <c r="DC38" s="3573"/>
      <c r="DD38" s="3573"/>
      <c r="DE38" s="3575"/>
      <c r="DF38" s="3574"/>
      <c r="DG38" s="134"/>
      <c r="DH38" s="134"/>
      <c r="DI38" s="1167">
        <v>2015</v>
      </c>
      <c r="DJ38" s="1168"/>
      <c r="DK38" s="3573"/>
      <c r="DL38" s="3573"/>
      <c r="DM38" s="3573"/>
      <c r="DN38" s="3573"/>
      <c r="DO38" s="3573"/>
      <c r="DP38" s="3573"/>
      <c r="DQ38" s="3573"/>
      <c r="DR38" s="3573"/>
      <c r="DS38" s="3575"/>
      <c r="DT38" s="3574"/>
      <c r="DU38" s="134"/>
      <c r="DV38" s="134"/>
      <c r="DW38" s="1167">
        <v>2015</v>
      </c>
      <c r="DX38" s="1168"/>
      <c r="DY38" s="3573"/>
      <c r="DZ38" s="3573"/>
      <c r="EA38" s="3573"/>
      <c r="EB38" s="3573"/>
      <c r="EC38" s="3573"/>
      <c r="ED38" s="3573"/>
      <c r="EE38" s="3573"/>
      <c r="EF38" s="3573"/>
      <c r="EG38" s="3575"/>
      <c r="EH38" s="3574"/>
      <c r="EI38" s="134"/>
      <c r="EJ38" s="134"/>
      <c r="EK38" s="1167">
        <v>2015</v>
      </c>
      <c r="EL38" s="1168"/>
      <c r="EM38" s="3573"/>
      <c r="EN38" s="3573"/>
      <c r="EO38" s="3573"/>
      <c r="EP38" s="3573"/>
      <c r="EQ38" s="3573"/>
      <c r="ER38" s="3573"/>
      <c r="ES38" s="3573"/>
      <c r="ET38" s="3573"/>
      <c r="EU38" s="3575"/>
      <c r="EV38" s="3574"/>
      <c r="EW38" s="134"/>
      <c r="EX38" s="134"/>
      <c r="EY38" s="1167">
        <v>2015</v>
      </c>
      <c r="EZ38" s="1168"/>
      <c r="FA38" s="3573"/>
      <c r="FB38" s="3573"/>
      <c r="FC38" s="3573"/>
      <c r="FD38" s="3573"/>
      <c r="FE38" s="3573"/>
      <c r="FF38" s="3573"/>
      <c r="FG38" s="3573"/>
      <c r="FH38" s="3573"/>
      <c r="FI38" s="3575"/>
      <c r="FJ38" s="3574"/>
      <c r="FK38" s="134"/>
    </row>
    <row r="39" spans="1:167" ht="12.75" customHeight="1">
      <c r="A39" s="1167">
        <v>2016</v>
      </c>
      <c r="B39" s="1168"/>
      <c r="C39" s="3573"/>
      <c r="D39" s="3573"/>
      <c r="E39" s="3573"/>
      <c r="F39" s="3573"/>
      <c r="G39" s="3573"/>
      <c r="H39" s="3573"/>
      <c r="I39" s="3573"/>
      <c r="J39" s="3575"/>
      <c r="K39" s="3575"/>
      <c r="L39" s="3574"/>
      <c r="M39" s="134"/>
      <c r="N39" s="134"/>
      <c r="O39" s="1167">
        <v>2016</v>
      </c>
      <c r="P39" s="1168"/>
      <c r="Q39" s="3573"/>
      <c r="R39" s="3573"/>
      <c r="S39" s="3573"/>
      <c r="T39" s="3573"/>
      <c r="U39" s="3573"/>
      <c r="V39" s="3573"/>
      <c r="W39" s="3573"/>
      <c r="X39" s="3575"/>
      <c r="Y39" s="3575"/>
      <c r="Z39" s="3574"/>
      <c r="AA39" s="134"/>
      <c r="AB39" s="134"/>
      <c r="AC39" s="1167">
        <v>2016</v>
      </c>
      <c r="AD39" s="1168"/>
      <c r="AE39" s="3573"/>
      <c r="AF39" s="3573"/>
      <c r="AG39" s="3573"/>
      <c r="AH39" s="3573"/>
      <c r="AI39" s="3573"/>
      <c r="AJ39" s="3573"/>
      <c r="AK39" s="3573"/>
      <c r="AL39" s="3575"/>
      <c r="AM39" s="3575"/>
      <c r="AN39" s="3574"/>
      <c r="AO39" s="134"/>
      <c r="AP39" s="134"/>
      <c r="AQ39" s="1167">
        <v>2016</v>
      </c>
      <c r="AR39" s="1168"/>
      <c r="AS39" s="3573"/>
      <c r="AT39" s="3573"/>
      <c r="AU39" s="3573"/>
      <c r="AV39" s="3573"/>
      <c r="AW39" s="3573"/>
      <c r="AX39" s="3573"/>
      <c r="AY39" s="3573"/>
      <c r="AZ39" s="3575"/>
      <c r="BA39" s="3575"/>
      <c r="BB39" s="3574"/>
      <c r="BC39" s="134"/>
      <c r="BD39" s="134"/>
      <c r="BE39" s="1167">
        <v>2016</v>
      </c>
      <c r="BF39" s="1168"/>
      <c r="BG39" s="3573"/>
      <c r="BH39" s="3573"/>
      <c r="BI39" s="3573"/>
      <c r="BJ39" s="3573"/>
      <c r="BK39" s="3573"/>
      <c r="BL39" s="3573"/>
      <c r="BM39" s="3573"/>
      <c r="BN39" s="3575"/>
      <c r="BO39" s="3575"/>
      <c r="BP39" s="3574"/>
      <c r="BQ39" s="134"/>
      <c r="BR39" s="134"/>
      <c r="BS39" s="1167">
        <v>2016</v>
      </c>
      <c r="BT39" s="1168"/>
      <c r="BU39" s="3573"/>
      <c r="BV39" s="3573"/>
      <c r="BW39" s="3573"/>
      <c r="BX39" s="3573"/>
      <c r="BY39" s="3573"/>
      <c r="BZ39" s="3573"/>
      <c r="CA39" s="3573"/>
      <c r="CB39" s="3575"/>
      <c r="CC39" s="3575"/>
      <c r="CD39" s="3574"/>
      <c r="CE39" s="134"/>
      <c r="CF39" s="134"/>
      <c r="CG39" s="1167">
        <v>2016</v>
      </c>
      <c r="CH39" s="1168"/>
      <c r="CI39" s="3573"/>
      <c r="CJ39" s="3573"/>
      <c r="CK39" s="3573"/>
      <c r="CL39" s="3573"/>
      <c r="CM39" s="3573"/>
      <c r="CN39" s="3573"/>
      <c r="CO39" s="3573"/>
      <c r="CP39" s="3575"/>
      <c r="CQ39" s="3575"/>
      <c r="CR39" s="3574"/>
      <c r="CS39" s="134"/>
      <c r="CT39" s="134"/>
      <c r="CU39" s="1167">
        <v>2016</v>
      </c>
      <c r="CV39" s="1168"/>
      <c r="CW39" s="3573"/>
      <c r="CX39" s="3573"/>
      <c r="CY39" s="3573"/>
      <c r="CZ39" s="3573"/>
      <c r="DA39" s="3573"/>
      <c r="DB39" s="3573"/>
      <c r="DC39" s="3573"/>
      <c r="DD39" s="3575"/>
      <c r="DE39" s="3575"/>
      <c r="DF39" s="3574"/>
      <c r="DG39" s="134"/>
      <c r="DH39" s="134"/>
      <c r="DI39" s="1167">
        <v>2016</v>
      </c>
      <c r="DJ39" s="1168"/>
      <c r="DK39" s="3573"/>
      <c r="DL39" s="3573"/>
      <c r="DM39" s="3573"/>
      <c r="DN39" s="3573"/>
      <c r="DO39" s="3573"/>
      <c r="DP39" s="3573"/>
      <c r="DQ39" s="3573"/>
      <c r="DR39" s="3575"/>
      <c r="DS39" s="3575"/>
      <c r="DT39" s="3574"/>
      <c r="DU39" s="134"/>
      <c r="DV39" s="134"/>
      <c r="DW39" s="1167">
        <v>2016</v>
      </c>
      <c r="DX39" s="1168"/>
      <c r="DY39" s="3573"/>
      <c r="DZ39" s="3573"/>
      <c r="EA39" s="3573"/>
      <c r="EB39" s="3573"/>
      <c r="EC39" s="3573"/>
      <c r="ED39" s="3573"/>
      <c r="EE39" s="3573"/>
      <c r="EF39" s="3575"/>
      <c r="EG39" s="3575"/>
      <c r="EH39" s="3574"/>
      <c r="EI39" s="134"/>
      <c r="EJ39" s="134"/>
      <c r="EK39" s="1167">
        <v>2016</v>
      </c>
      <c r="EL39" s="1168"/>
      <c r="EM39" s="3573"/>
      <c r="EN39" s="3573"/>
      <c r="EO39" s="3573"/>
      <c r="EP39" s="3573"/>
      <c r="EQ39" s="3573"/>
      <c r="ER39" s="3573"/>
      <c r="ES39" s="3573"/>
      <c r="ET39" s="3575"/>
      <c r="EU39" s="3575"/>
      <c r="EV39" s="3574"/>
      <c r="EW39" s="134"/>
      <c r="EX39" s="134"/>
      <c r="EY39" s="1167">
        <v>2016</v>
      </c>
      <c r="EZ39" s="1168"/>
      <c r="FA39" s="3573"/>
      <c r="FB39" s="3573"/>
      <c r="FC39" s="3573"/>
      <c r="FD39" s="3573"/>
      <c r="FE39" s="3573"/>
      <c r="FF39" s="3573"/>
      <c r="FG39" s="3573"/>
      <c r="FH39" s="3575"/>
      <c r="FI39" s="3575"/>
      <c r="FJ39" s="3574"/>
      <c r="FK39" s="134"/>
    </row>
    <row r="40" spans="1:167" ht="12.75" customHeight="1">
      <c r="A40" s="1167">
        <v>2017</v>
      </c>
      <c r="B40" s="1168"/>
      <c r="C40" s="3573"/>
      <c r="D40" s="3573"/>
      <c r="E40" s="3573"/>
      <c r="F40" s="3573"/>
      <c r="G40" s="3573"/>
      <c r="H40" s="3573"/>
      <c r="I40" s="3575"/>
      <c r="J40" s="3575"/>
      <c r="K40" s="3575"/>
      <c r="L40" s="3574"/>
      <c r="M40" s="134"/>
      <c r="N40" s="134"/>
      <c r="O40" s="1167">
        <v>2017</v>
      </c>
      <c r="P40" s="1168"/>
      <c r="Q40" s="3573"/>
      <c r="R40" s="3573"/>
      <c r="S40" s="3573"/>
      <c r="T40" s="3573"/>
      <c r="U40" s="3573"/>
      <c r="V40" s="3573"/>
      <c r="W40" s="3575"/>
      <c r="X40" s="3575"/>
      <c r="Y40" s="3575"/>
      <c r="Z40" s="3574"/>
      <c r="AA40" s="134"/>
      <c r="AB40" s="134"/>
      <c r="AC40" s="1167">
        <v>2017</v>
      </c>
      <c r="AD40" s="1168"/>
      <c r="AE40" s="3573"/>
      <c r="AF40" s="3573"/>
      <c r="AG40" s="3573"/>
      <c r="AH40" s="3573"/>
      <c r="AI40" s="3573"/>
      <c r="AJ40" s="3573"/>
      <c r="AK40" s="3575"/>
      <c r="AL40" s="3575"/>
      <c r="AM40" s="3575"/>
      <c r="AN40" s="3574"/>
      <c r="AO40" s="134"/>
      <c r="AP40" s="134"/>
      <c r="AQ40" s="1167">
        <v>2017</v>
      </c>
      <c r="AR40" s="1168"/>
      <c r="AS40" s="3573"/>
      <c r="AT40" s="3573"/>
      <c r="AU40" s="3573"/>
      <c r="AV40" s="3573"/>
      <c r="AW40" s="3573"/>
      <c r="AX40" s="3573"/>
      <c r="AY40" s="3575"/>
      <c r="AZ40" s="3575"/>
      <c r="BA40" s="3575"/>
      <c r="BB40" s="3574"/>
      <c r="BC40" s="134"/>
      <c r="BD40" s="134"/>
      <c r="BE40" s="1167">
        <v>2017</v>
      </c>
      <c r="BF40" s="1168"/>
      <c r="BG40" s="3573"/>
      <c r="BH40" s="3573"/>
      <c r="BI40" s="3573"/>
      <c r="BJ40" s="3573"/>
      <c r="BK40" s="3573"/>
      <c r="BL40" s="3573"/>
      <c r="BM40" s="3575"/>
      <c r="BN40" s="3575"/>
      <c r="BO40" s="3575"/>
      <c r="BP40" s="3574"/>
      <c r="BQ40" s="134"/>
      <c r="BR40" s="134"/>
      <c r="BS40" s="1167">
        <v>2017</v>
      </c>
      <c r="BT40" s="1168"/>
      <c r="BU40" s="3573"/>
      <c r="BV40" s="3573"/>
      <c r="BW40" s="3573"/>
      <c r="BX40" s="3573"/>
      <c r="BY40" s="3573"/>
      <c r="BZ40" s="3573"/>
      <c r="CA40" s="3575"/>
      <c r="CB40" s="3575"/>
      <c r="CC40" s="3575"/>
      <c r="CD40" s="3574"/>
      <c r="CE40" s="134"/>
      <c r="CF40" s="134"/>
      <c r="CG40" s="1167">
        <v>2017</v>
      </c>
      <c r="CH40" s="1168"/>
      <c r="CI40" s="3573"/>
      <c r="CJ40" s="3573"/>
      <c r="CK40" s="3573"/>
      <c r="CL40" s="3573"/>
      <c r="CM40" s="3573"/>
      <c r="CN40" s="3573"/>
      <c r="CO40" s="3575"/>
      <c r="CP40" s="3575"/>
      <c r="CQ40" s="3575"/>
      <c r="CR40" s="3574"/>
      <c r="CS40" s="134"/>
      <c r="CT40" s="134"/>
      <c r="CU40" s="1167">
        <v>2017</v>
      </c>
      <c r="CV40" s="1168"/>
      <c r="CW40" s="3573"/>
      <c r="CX40" s="3573"/>
      <c r="CY40" s="3573"/>
      <c r="CZ40" s="3573"/>
      <c r="DA40" s="3573"/>
      <c r="DB40" s="3573"/>
      <c r="DC40" s="3575"/>
      <c r="DD40" s="3575"/>
      <c r="DE40" s="3575"/>
      <c r="DF40" s="3574"/>
      <c r="DG40" s="134"/>
      <c r="DH40" s="134"/>
      <c r="DI40" s="1167">
        <v>2017</v>
      </c>
      <c r="DJ40" s="1168"/>
      <c r="DK40" s="3573"/>
      <c r="DL40" s="3573"/>
      <c r="DM40" s="3573"/>
      <c r="DN40" s="3573"/>
      <c r="DO40" s="3573"/>
      <c r="DP40" s="3573"/>
      <c r="DQ40" s="3575"/>
      <c r="DR40" s="3575"/>
      <c r="DS40" s="3575"/>
      <c r="DT40" s="3574"/>
      <c r="DU40" s="134"/>
      <c r="DV40" s="134"/>
      <c r="DW40" s="1167">
        <v>2017</v>
      </c>
      <c r="DX40" s="1168"/>
      <c r="DY40" s="3573"/>
      <c r="DZ40" s="3573"/>
      <c r="EA40" s="3573"/>
      <c r="EB40" s="3573"/>
      <c r="EC40" s="3573"/>
      <c r="ED40" s="3573"/>
      <c r="EE40" s="3575"/>
      <c r="EF40" s="3575"/>
      <c r="EG40" s="3575"/>
      <c r="EH40" s="3574"/>
      <c r="EI40" s="134"/>
      <c r="EJ40" s="134"/>
      <c r="EK40" s="1167">
        <v>2017</v>
      </c>
      <c r="EL40" s="1168"/>
      <c r="EM40" s="3573"/>
      <c r="EN40" s="3573"/>
      <c r="EO40" s="3573"/>
      <c r="EP40" s="3573"/>
      <c r="EQ40" s="3573"/>
      <c r="ER40" s="3573"/>
      <c r="ES40" s="3575"/>
      <c r="ET40" s="3575"/>
      <c r="EU40" s="3575"/>
      <c r="EV40" s="3574"/>
      <c r="EW40" s="134"/>
      <c r="EX40" s="134"/>
      <c r="EY40" s="1167">
        <v>2017</v>
      </c>
      <c r="EZ40" s="1168"/>
      <c r="FA40" s="3573"/>
      <c r="FB40" s="3573"/>
      <c r="FC40" s="3573"/>
      <c r="FD40" s="3573"/>
      <c r="FE40" s="3573"/>
      <c r="FF40" s="3573"/>
      <c r="FG40" s="3575"/>
      <c r="FH40" s="3575"/>
      <c r="FI40" s="3575"/>
      <c r="FJ40" s="3574"/>
      <c r="FK40" s="134"/>
    </row>
    <row r="41" spans="1:167" ht="12.75" customHeight="1">
      <c r="A41" s="1167">
        <v>2018</v>
      </c>
      <c r="B41" s="1168"/>
      <c r="C41" s="3573"/>
      <c r="D41" s="3573"/>
      <c r="E41" s="3573"/>
      <c r="F41" s="3573"/>
      <c r="G41" s="3573"/>
      <c r="H41" s="3575"/>
      <c r="I41" s="3575"/>
      <c r="J41" s="3575"/>
      <c r="K41" s="3575"/>
      <c r="L41" s="3574"/>
      <c r="M41" s="134"/>
      <c r="N41" s="134"/>
      <c r="O41" s="1167">
        <v>2018</v>
      </c>
      <c r="P41" s="1168"/>
      <c r="Q41" s="3573"/>
      <c r="R41" s="3573"/>
      <c r="S41" s="3573"/>
      <c r="T41" s="3573"/>
      <c r="U41" s="3573"/>
      <c r="V41" s="3575"/>
      <c r="W41" s="3575"/>
      <c r="X41" s="3575"/>
      <c r="Y41" s="3575"/>
      <c r="Z41" s="3574"/>
      <c r="AA41" s="134"/>
      <c r="AB41" s="134"/>
      <c r="AC41" s="1167">
        <v>2018</v>
      </c>
      <c r="AD41" s="1168"/>
      <c r="AE41" s="3573"/>
      <c r="AF41" s="3573"/>
      <c r="AG41" s="3573"/>
      <c r="AH41" s="3573"/>
      <c r="AI41" s="3573"/>
      <c r="AJ41" s="3575"/>
      <c r="AK41" s="3575"/>
      <c r="AL41" s="3575"/>
      <c r="AM41" s="3575"/>
      <c r="AN41" s="3574"/>
      <c r="AO41" s="134"/>
      <c r="AP41" s="134"/>
      <c r="AQ41" s="1167">
        <v>2018</v>
      </c>
      <c r="AR41" s="1168"/>
      <c r="AS41" s="3573"/>
      <c r="AT41" s="3573"/>
      <c r="AU41" s="3573"/>
      <c r="AV41" s="3573"/>
      <c r="AW41" s="3573"/>
      <c r="AX41" s="3575"/>
      <c r="AY41" s="3575"/>
      <c r="AZ41" s="3575"/>
      <c r="BA41" s="3575"/>
      <c r="BB41" s="3574"/>
      <c r="BC41" s="134"/>
      <c r="BD41" s="134"/>
      <c r="BE41" s="1167">
        <v>2018</v>
      </c>
      <c r="BF41" s="1168"/>
      <c r="BG41" s="3573"/>
      <c r="BH41" s="3573"/>
      <c r="BI41" s="3573"/>
      <c r="BJ41" s="3573"/>
      <c r="BK41" s="3573"/>
      <c r="BL41" s="3575"/>
      <c r="BM41" s="3575"/>
      <c r="BN41" s="3575"/>
      <c r="BO41" s="3575"/>
      <c r="BP41" s="3574"/>
      <c r="BQ41" s="134"/>
      <c r="BR41" s="134"/>
      <c r="BS41" s="1167">
        <v>2018</v>
      </c>
      <c r="BT41" s="1168"/>
      <c r="BU41" s="3573"/>
      <c r="BV41" s="3573"/>
      <c r="BW41" s="3573"/>
      <c r="BX41" s="3573"/>
      <c r="BY41" s="3573"/>
      <c r="BZ41" s="3575"/>
      <c r="CA41" s="3575"/>
      <c r="CB41" s="3575"/>
      <c r="CC41" s="3575"/>
      <c r="CD41" s="3574"/>
      <c r="CE41" s="134"/>
      <c r="CF41" s="134"/>
      <c r="CG41" s="1167">
        <v>2018</v>
      </c>
      <c r="CH41" s="1168"/>
      <c r="CI41" s="3573"/>
      <c r="CJ41" s="3573"/>
      <c r="CK41" s="3573"/>
      <c r="CL41" s="3573"/>
      <c r="CM41" s="3573"/>
      <c r="CN41" s="3575"/>
      <c r="CO41" s="3575"/>
      <c r="CP41" s="3575"/>
      <c r="CQ41" s="3575"/>
      <c r="CR41" s="3574"/>
      <c r="CS41" s="134"/>
      <c r="CT41" s="134"/>
      <c r="CU41" s="1167">
        <v>2018</v>
      </c>
      <c r="CV41" s="1168"/>
      <c r="CW41" s="3573"/>
      <c r="CX41" s="3573"/>
      <c r="CY41" s="3573"/>
      <c r="CZ41" s="3573"/>
      <c r="DA41" s="3573"/>
      <c r="DB41" s="3575"/>
      <c r="DC41" s="3575"/>
      <c r="DD41" s="3575"/>
      <c r="DE41" s="3575"/>
      <c r="DF41" s="3574"/>
      <c r="DG41" s="134"/>
      <c r="DH41" s="134"/>
      <c r="DI41" s="1167">
        <v>2018</v>
      </c>
      <c r="DJ41" s="1168"/>
      <c r="DK41" s="3573"/>
      <c r="DL41" s="3573"/>
      <c r="DM41" s="3573"/>
      <c r="DN41" s="3573"/>
      <c r="DO41" s="3573"/>
      <c r="DP41" s="3575"/>
      <c r="DQ41" s="3575"/>
      <c r="DR41" s="3575"/>
      <c r="DS41" s="3575"/>
      <c r="DT41" s="3574"/>
      <c r="DU41" s="134"/>
      <c r="DV41" s="134"/>
      <c r="DW41" s="1167">
        <v>2018</v>
      </c>
      <c r="DX41" s="1168"/>
      <c r="DY41" s="3573"/>
      <c r="DZ41" s="3573"/>
      <c r="EA41" s="3573"/>
      <c r="EB41" s="3573"/>
      <c r="EC41" s="3573"/>
      <c r="ED41" s="3575"/>
      <c r="EE41" s="3575"/>
      <c r="EF41" s="3575"/>
      <c r="EG41" s="3575"/>
      <c r="EH41" s="3574"/>
      <c r="EI41" s="134"/>
      <c r="EJ41" s="134"/>
      <c r="EK41" s="1167">
        <v>2018</v>
      </c>
      <c r="EL41" s="1168"/>
      <c r="EM41" s="3573"/>
      <c r="EN41" s="3573"/>
      <c r="EO41" s="3573"/>
      <c r="EP41" s="3573"/>
      <c r="EQ41" s="3573"/>
      <c r="ER41" s="3575"/>
      <c r="ES41" s="3575"/>
      <c r="ET41" s="3575"/>
      <c r="EU41" s="3575"/>
      <c r="EV41" s="3574"/>
      <c r="EW41" s="134"/>
      <c r="EX41" s="134"/>
      <c r="EY41" s="1167">
        <v>2018</v>
      </c>
      <c r="EZ41" s="1168"/>
      <c r="FA41" s="3573"/>
      <c r="FB41" s="3573"/>
      <c r="FC41" s="3573"/>
      <c r="FD41" s="3573"/>
      <c r="FE41" s="3573"/>
      <c r="FF41" s="3575"/>
      <c r="FG41" s="3575"/>
      <c r="FH41" s="3575"/>
      <c r="FI41" s="3575"/>
      <c r="FJ41" s="3574"/>
      <c r="FK41" s="134"/>
    </row>
    <row r="42" spans="1:167" ht="12.75" customHeight="1">
      <c r="A42" s="1167">
        <v>2019</v>
      </c>
      <c r="B42" s="1168"/>
      <c r="C42" s="3573"/>
      <c r="D42" s="3573"/>
      <c r="E42" s="3573"/>
      <c r="F42" s="3573"/>
      <c r="G42" s="3575"/>
      <c r="H42" s="3575"/>
      <c r="I42" s="3575"/>
      <c r="J42" s="3575"/>
      <c r="K42" s="3575"/>
      <c r="L42" s="3574"/>
      <c r="M42" s="134"/>
      <c r="N42" s="134"/>
      <c r="O42" s="1167">
        <v>2019</v>
      </c>
      <c r="P42" s="1168"/>
      <c r="Q42" s="3573"/>
      <c r="R42" s="3573"/>
      <c r="S42" s="3573"/>
      <c r="T42" s="3573"/>
      <c r="U42" s="3575"/>
      <c r="V42" s="3575"/>
      <c r="W42" s="3575"/>
      <c r="X42" s="3575"/>
      <c r="Y42" s="3575"/>
      <c r="Z42" s="3574"/>
      <c r="AA42" s="134"/>
      <c r="AB42" s="134"/>
      <c r="AC42" s="1167">
        <v>2019</v>
      </c>
      <c r="AD42" s="1168"/>
      <c r="AE42" s="3573"/>
      <c r="AF42" s="3573"/>
      <c r="AG42" s="3573"/>
      <c r="AH42" s="3573"/>
      <c r="AI42" s="3575"/>
      <c r="AJ42" s="3575"/>
      <c r="AK42" s="3575"/>
      <c r="AL42" s="3575"/>
      <c r="AM42" s="3575"/>
      <c r="AN42" s="3574"/>
      <c r="AO42" s="134"/>
      <c r="AP42" s="134"/>
      <c r="AQ42" s="1167">
        <v>2019</v>
      </c>
      <c r="AR42" s="1168"/>
      <c r="AS42" s="3573"/>
      <c r="AT42" s="3573"/>
      <c r="AU42" s="3573"/>
      <c r="AV42" s="3573"/>
      <c r="AW42" s="3575"/>
      <c r="AX42" s="3575"/>
      <c r="AY42" s="3575"/>
      <c r="AZ42" s="3575"/>
      <c r="BA42" s="3575"/>
      <c r="BB42" s="3574"/>
      <c r="BC42" s="134"/>
      <c r="BD42" s="134"/>
      <c r="BE42" s="1167">
        <v>2019</v>
      </c>
      <c r="BF42" s="1168"/>
      <c r="BG42" s="3573"/>
      <c r="BH42" s="3573"/>
      <c r="BI42" s="3573"/>
      <c r="BJ42" s="3573"/>
      <c r="BK42" s="3575"/>
      <c r="BL42" s="3575"/>
      <c r="BM42" s="3575"/>
      <c r="BN42" s="3575"/>
      <c r="BO42" s="3575"/>
      <c r="BP42" s="3574"/>
      <c r="BQ42" s="134"/>
      <c r="BR42" s="134"/>
      <c r="BS42" s="1167">
        <v>2019</v>
      </c>
      <c r="BT42" s="1168"/>
      <c r="BU42" s="3573"/>
      <c r="BV42" s="3573"/>
      <c r="BW42" s="3573"/>
      <c r="BX42" s="3573"/>
      <c r="BY42" s="3575"/>
      <c r="BZ42" s="3575"/>
      <c r="CA42" s="3575"/>
      <c r="CB42" s="3575"/>
      <c r="CC42" s="3575"/>
      <c r="CD42" s="3574"/>
      <c r="CE42" s="134"/>
      <c r="CF42" s="134"/>
      <c r="CG42" s="1167">
        <v>2019</v>
      </c>
      <c r="CH42" s="1168"/>
      <c r="CI42" s="3573"/>
      <c r="CJ42" s="3573"/>
      <c r="CK42" s="3573"/>
      <c r="CL42" s="3573"/>
      <c r="CM42" s="3575"/>
      <c r="CN42" s="3575"/>
      <c r="CO42" s="3575"/>
      <c r="CP42" s="3575"/>
      <c r="CQ42" s="3575"/>
      <c r="CR42" s="3574"/>
      <c r="CS42" s="134"/>
      <c r="CT42" s="134"/>
      <c r="CU42" s="1167">
        <v>2019</v>
      </c>
      <c r="CV42" s="1168"/>
      <c r="CW42" s="3573"/>
      <c r="CX42" s="3573"/>
      <c r="CY42" s="3573"/>
      <c r="CZ42" s="3573"/>
      <c r="DA42" s="3575"/>
      <c r="DB42" s="3575"/>
      <c r="DC42" s="3575"/>
      <c r="DD42" s="3575"/>
      <c r="DE42" s="3575"/>
      <c r="DF42" s="3574"/>
      <c r="DG42" s="134"/>
      <c r="DH42" s="134"/>
      <c r="DI42" s="1167">
        <v>2019</v>
      </c>
      <c r="DJ42" s="1168"/>
      <c r="DK42" s="3573"/>
      <c r="DL42" s="3573"/>
      <c r="DM42" s="3573"/>
      <c r="DN42" s="3573"/>
      <c r="DO42" s="3575"/>
      <c r="DP42" s="3575"/>
      <c r="DQ42" s="3575"/>
      <c r="DR42" s="3575"/>
      <c r="DS42" s="3575"/>
      <c r="DT42" s="3574"/>
      <c r="DU42" s="134"/>
      <c r="DV42" s="134"/>
      <c r="DW42" s="1167">
        <v>2019</v>
      </c>
      <c r="DX42" s="1168"/>
      <c r="DY42" s="3573"/>
      <c r="DZ42" s="3573"/>
      <c r="EA42" s="3573"/>
      <c r="EB42" s="3573"/>
      <c r="EC42" s="3575"/>
      <c r="ED42" s="3575"/>
      <c r="EE42" s="3575"/>
      <c r="EF42" s="3575"/>
      <c r="EG42" s="3575"/>
      <c r="EH42" s="3574"/>
      <c r="EI42" s="134"/>
      <c r="EJ42" s="134"/>
      <c r="EK42" s="1167">
        <v>2019</v>
      </c>
      <c r="EL42" s="1168"/>
      <c r="EM42" s="3573"/>
      <c r="EN42" s="3573"/>
      <c r="EO42" s="3573"/>
      <c r="EP42" s="3573"/>
      <c r="EQ42" s="3575"/>
      <c r="ER42" s="3575"/>
      <c r="ES42" s="3575"/>
      <c r="ET42" s="3575"/>
      <c r="EU42" s="3575"/>
      <c r="EV42" s="3574"/>
      <c r="EW42" s="134"/>
      <c r="EX42" s="134"/>
      <c r="EY42" s="1167">
        <v>2019</v>
      </c>
      <c r="EZ42" s="1168"/>
      <c r="FA42" s="3573"/>
      <c r="FB42" s="3573"/>
      <c r="FC42" s="3573"/>
      <c r="FD42" s="3573"/>
      <c r="FE42" s="3575"/>
      <c r="FF42" s="3575"/>
      <c r="FG42" s="3575"/>
      <c r="FH42" s="3575"/>
      <c r="FI42" s="3575"/>
      <c r="FJ42" s="3574"/>
      <c r="FK42" s="134"/>
    </row>
    <row r="43" spans="1:167" ht="12.75" customHeight="1">
      <c r="A43" s="1167">
        <v>2020</v>
      </c>
      <c r="B43" s="1168"/>
      <c r="C43" s="3573"/>
      <c r="D43" s="3573"/>
      <c r="E43" s="3573"/>
      <c r="F43" s="3575"/>
      <c r="G43" s="3575"/>
      <c r="H43" s="3575"/>
      <c r="I43" s="3575"/>
      <c r="J43" s="3575"/>
      <c r="K43" s="3575"/>
      <c r="L43" s="3574"/>
      <c r="M43" s="134"/>
      <c r="N43" s="134"/>
      <c r="O43" s="1167">
        <v>2020</v>
      </c>
      <c r="P43" s="1168"/>
      <c r="Q43" s="3573"/>
      <c r="R43" s="3573"/>
      <c r="S43" s="3573"/>
      <c r="T43" s="3575"/>
      <c r="U43" s="3575"/>
      <c r="V43" s="3575"/>
      <c r="W43" s="3575"/>
      <c r="X43" s="3575"/>
      <c r="Y43" s="3575"/>
      <c r="Z43" s="3574"/>
      <c r="AA43" s="134"/>
      <c r="AB43" s="134"/>
      <c r="AC43" s="1167">
        <v>2020</v>
      </c>
      <c r="AD43" s="1168"/>
      <c r="AE43" s="3573"/>
      <c r="AF43" s="3573"/>
      <c r="AG43" s="3573"/>
      <c r="AH43" s="3575"/>
      <c r="AI43" s="3575"/>
      <c r="AJ43" s="3575"/>
      <c r="AK43" s="3575"/>
      <c r="AL43" s="3575"/>
      <c r="AM43" s="3575"/>
      <c r="AN43" s="3574"/>
      <c r="AO43" s="134"/>
      <c r="AP43" s="134"/>
      <c r="AQ43" s="1167">
        <v>2020</v>
      </c>
      <c r="AR43" s="1168"/>
      <c r="AS43" s="3573"/>
      <c r="AT43" s="3573"/>
      <c r="AU43" s="3573"/>
      <c r="AV43" s="3575"/>
      <c r="AW43" s="3575"/>
      <c r="AX43" s="3575"/>
      <c r="AY43" s="3575"/>
      <c r="AZ43" s="3575"/>
      <c r="BA43" s="3575"/>
      <c r="BB43" s="3574"/>
      <c r="BC43" s="134"/>
      <c r="BD43" s="134"/>
      <c r="BE43" s="1167">
        <v>2020</v>
      </c>
      <c r="BF43" s="1168"/>
      <c r="BG43" s="3573"/>
      <c r="BH43" s="3573"/>
      <c r="BI43" s="3573"/>
      <c r="BJ43" s="3575"/>
      <c r="BK43" s="3575"/>
      <c r="BL43" s="3575"/>
      <c r="BM43" s="3575"/>
      <c r="BN43" s="3575"/>
      <c r="BO43" s="3575"/>
      <c r="BP43" s="3574"/>
      <c r="BQ43" s="134"/>
      <c r="BR43" s="134"/>
      <c r="BS43" s="1167">
        <v>2020</v>
      </c>
      <c r="BT43" s="1168"/>
      <c r="BU43" s="3573"/>
      <c r="BV43" s="3573"/>
      <c r="BW43" s="3573"/>
      <c r="BX43" s="3575"/>
      <c r="BY43" s="3575"/>
      <c r="BZ43" s="3575"/>
      <c r="CA43" s="3575"/>
      <c r="CB43" s="3575"/>
      <c r="CC43" s="3575"/>
      <c r="CD43" s="3574"/>
      <c r="CE43" s="134"/>
      <c r="CF43" s="134"/>
      <c r="CG43" s="1167">
        <v>2020</v>
      </c>
      <c r="CH43" s="1168"/>
      <c r="CI43" s="3573"/>
      <c r="CJ43" s="3573"/>
      <c r="CK43" s="3573"/>
      <c r="CL43" s="3575"/>
      <c r="CM43" s="3575"/>
      <c r="CN43" s="3575"/>
      <c r="CO43" s="3575"/>
      <c r="CP43" s="3575"/>
      <c r="CQ43" s="3575"/>
      <c r="CR43" s="3574"/>
      <c r="CS43" s="134"/>
      <c r="CT43" s="134"/>
      <c r="CU43" s="1167">
        <v>2020</v>
      </c>
      <c r="CV43" s="1168"/>
      <c r="CW43" s="3573"/>
      <c r="CX43" s="3573"/>
      <c r="CY43" s="3573"/>
      <c r="CZ43" s="3575"/>
      <c r="DA43" s="3575"/>
      <c r="DB43" s="3575"/>
      <c r="DC43" s="3575"/>
      <c r="DD43" s="3575"/>
      <c r="DE43" s="3575"/>
      <c r="DF43" s="3574"/>
      <c r="DG43" s="134"/>
      <c r="DH43" s="134"/>
      <c r="DI43" s="1167">
        <v>2020</v>
      </c>
      <c r="DJ43" s="1168"/>
      <c r="DK43" s="3573"/>
      <c r="DL43" s="3573"/>
      <c r="DM43" s="3573"/>
      <c r="DN43" s="3575"/>
      <c r="DO43" s="3575"/>
      <c r="DP43" s="3575"/>
      <c r="DQ43" s="3575"/>
      <c r="DR43" s="3575"/>
      <c r="DS43" s="3575"/>
      <c r="DT43" s="3574"/>
      <c r="DU43" s="134"/>
      <c r="DV43" s="134"/>
      <c r="DW43" s="1167">
        <v>2020</v>
      </c>
      <c r="DX43" s="1168"/>
      <c r="DY43" s="3573"/>
      <c r="DZ43" s="3573"/>
      <c r="EA43" s="3573"/>
      <c r="EB43" s="3575"/>
      <c r="EC43" s="3575"/>
      <c r="ED43" s="3575"/>
      <c r="EE43" s="3575"/>
      <c r="EF43" s="3575"/>
      <c r="EG43" s="3575"/>
      <c r="EH43" s="3574"/>
      <c r="EI43" s="134"/>
      <c r="EJ43" s="134"/>
      <c r="EK43" s="1167">
        <v>2020</v>
      </c>
      <c r="EL43" s="1168"/>
      <c r="EM43" s="3573"/>
      <c r="EN43" s="3573"/>
      <c r="EO43" s="3573"/>
      <c r="EP43" s="3575"/>
      <c r="EQ43" s="3575"/>
      <c r="ER43" s="3575"/>
      <c r="ES43" s="3575"/>
      <c r="ET43" s="3575"/>
      <c r="EU43" s="3575"/>
      <c r="EV43" s="3574"/>
      <c r="EW43" s="134"/>
      <c r="EX43" s="134"/>
      <c r="EY43" s="1167">
        <v>2020</v>
      </c>
      <c r="EZ43" s="1168"/>
      <c r="FA43" s="3573"/>
      <c r="FB43" s="3573"/>
      <c r="FC43" s="3573"/>
      <c r="FD43" s="3575"/>
      <c r="FE43" s="3575"/>
      <c r="FF43" s="3575"/>
      <c r="FG43" s="3575"/>
      <c r="FH43" s="3575"/>
      <c r="FI43" s="3575"/>
      <c r="FJ43" s="3574"/>
      <c r="FK43" s="134"/>
    </row>
    <row r="44" spans="1:167" ht="12.75" customHeight="1">
      <c r="A44" s="1167">
        <v>2021</v>
      </c>
      <c r="B44" s="1168"/>
      <c r="C44" s="3573"/>
      <c r="D44" s="3573"/>
      <c r="E44" s="3575"/>
      <c r="F44" s="3575"/>
      <c r="G44" s="3575"/>
      <c r="H44" s="3575"/>
      <c r="I44" s="3575"/>
      <c r="J44" s="3575"/>
      <c r="K44" s="3575"/>
      <c r="L44" s="3574"/>
      <c r="M44" s="134"/>
      <c r="N44" s="134"/>
      <c r="O44" s="1167">
        <v>2021</v>
      </c>
      <c r="P44" s="1168"/>
      <c r="Q44" s="3573"/>
      <c r="R44" s="3573"/>
      <c r="S44" s="3575"/>
      <c r="T44" s="3575"/>
      <c r="U44" s="3575"/>
      <c r="V44" s="3575"/>
      <c r="W44" s="3575"/>
      <c r="X44" s="3575"/>
      <c r="Y44" s="3575"/>
      <c r="Z44" s="3574"/>
      <c r="AA44" s="134"/>
      <c r="AB44" s="134"/>
      <c r="AC44" s="1167">
        <v>2021</v>
      </c>
      <c r="AD44" s="1168"/>
      <c r="AE44" s="3573"/>
      <c r="AF44" s="3573"/>
      <c r="AG44" s="3575"/>
      <c r="AH44" s="3575"/>
      <c r="AI44" s="3575"/>
      <c r="AJ44" s="3575"/>
      <c r="AK44" s="3575"/>
      <c r="AL44" s="3575"/>
      <c r="AM44" s="3575"/>
      <c r="AN44" s="3574"/>
      <c r="AO44" s="134"/>
      <c r="AP44" s="134"/>
      <c r="AQ44" s="1167">
        <v>2021</v>
      </c>
      <c r="AR44" s="1168"/>
      <c r="AS44" s="3573"/>
      <c r="AT44" s="3573"/>
      <c r="AU44" s="3575"/>
      <c r="AV44" s="3575"/>
      <c r="AW44" s="3575"/>
      <c r="AX44" s="3575"/>
      <c r="AY44" s="3575"/>
      <c r="AZ44" s="3575"/>
      <c r="BA44" s="3575"/>
      <c r="BB44" s="3574"/>
      <c r="BC44" s="134"/>
      <c r="BD44" s="134"/>
      <c r="BE44" s="1167">
        <v>2021</v>
      </c>
      <c r="BF44" s="1168"/>
      <c r="BG44" s="3573"/>
      <c r="BH44" s="3573"/>
      <c r="BI44" s="3575"/>
      <c r="BJ44" s="3575"/>
      <c r="BK44" s="3575"/>
      <c r="BL44" s="3575"/>
      <c r="BM44" s="3575"/>
      <c r="BN44" s="3575"/>
      <c r="BO44" s="3575"/>
      <c r="BP44" s="3574"/>
      <c r="BQ44" s="134"/>
      <c r="BR44" s="134"/>
      <c r="BS44" s="1167">
        <v>2021</v>
      </c>
      <c r="BT44" s="1168"/>
      <c r="BU44" s="3573"/>
      <c r="BV44" s="3573"/>
      <c r="BW44" s="3575"/>
      <c r="BX44" s="3575"/>
      <c r="BY44" s="3575"/>
      <c r="BZ44" s="3575"/>
      <c r="CA44" s="3575"/>
      <c r="CB44" s="3575"/>
      <c r="CC44" s="3575"/>
      <c r="CD44" s="3574"/>
      <c r="CE44" s="134"/>
      <c r="CF44" s="134"/>
      <c r="CG44" s="1167">
        <v>2021</v>
      </c>
      <c r="CH44" s="1168"/>
      <c r="CI44" s="3573"/>
      <c r="CJ44" s="3573"/>
      <c r="CK44" s="3575"/>
      <c r="CL44" s="3575"/>
      <c r="CM44" s="3575"/>
      <c r="CN44" s="3575"/>
      <c r="CO44" s="3575"/>
      <c r="CP44" s="3575"/>
      <c r="CQ44" s="3575"/>
      <c r="CR44" s="3574"/>
      <c r="CS44" s="134"/>
      <c r="CT44" s="134"/>
      <c r="CU44" s="1167">
        <v>2021</v>
      </c>
      <c r="CV44" s="1168"/>
      <c r="CW44" s="3573"/>
      <c r="CX44" s="3573"/>
      <c r="CY44" s="3575"/>
      <c r="CZ44" s="3575"/>
      <c r="DA44" s="3575"/>
      <c r="DB44" s="3575"/>
      <c r="DC44" s="3575"/>
      <c r="DD44" s="3575"/>
      <c r="DE44" s="3575"/>
      <c r="DF44" s="3574"/>
      <c r="DG44" s="134"/>
      <c r="DH44" s="134"/>
      <c r="DI44" s="1167">
        <v>2021</v>
      </c>
      <c r="DJ44" s="1168"/>
      <c r="DK44" s="3573"/>
      <c r="DL44" s="3573"/>
      <c r="DM44" s="3575"/>
      <c r="DN44" s="3575"/>
      <c r="DO44" s="3575"/>
      <c r="DP44" s="3575"/>
      <c r="DQ44" s="3575"/>
      <c r="DR44" s="3575"/>
      <c r="DS44" s="3575"/>
      <c r="DT44" s="3574"/>
      <c r="DU44" s="134"/>
      <c r="DV44" s="134"/>
      <c r="DW44" s="1167">
        <v>2021</v>
      </c>
      <c r="DX44" s="1168"/>
      <c r="DY44" s="3573"/>
      <c r="DZ44" s="3573"/>
      <c r="EA44" s="3575"/>
      <c r="EB44" s="3575"/>
      <c r="EC44" s="3575"/>
      <c r="ED44" s="3575"/>
      <c r="EE44" s="3575"/>
      <c r="EF44" s="3575"/>
      <c r="EG44" s="3575"/>
      <c r="EH44" s="3574"/>
      <c r="EI44" s="134"/>
      <c r="EJ44" s="134"/>
      <c r="EK44" s="1167">
        <v>2021</v>
      </c>
      <c r="EL44" s="1168"/>
      <c r="EM44" s="3573"/>
      <c r="EN44" s="3573"/>
      <c r="EO44" s="3575"/>
      <c r="EP44" s="3575"/>
      <c r="EQ44" s="3575"/>
      <c r="ER44" s="3575"/>
      <c r="ES44" s="3575"/>
      <c r="ET44" s="3575"/>
      <c r="EU44" s="3575"/>
      <c r="EV44" s="3574"/>
      <c r="EW44" s="134"/>
      <c r="EX44" s="134"/>
      <c r="EY44" s="1167">
        <v>2021</v>
      </c>
      <c r="EZ44" s="1168"/>
      <c r="FA44" s="3573"/>
      <c r="FB44" s="3573"/>
      <c r="FC44" s="3575"/>
      <c r="FD44" s="3575"/>
      <c r="FE44" s="3575"/>
      <c r="FF44" s="3575"/>
      <c r="FG44" s="3575"/>
      <c r="FH44" s="3575"/>
      <c r="FI44" s="3575"/>
      <c r="FJ44" s="3574"/>
      <c r="FK44" s="134"/>
    </row>
    <row r="45" spans="1:167" ht="12.75" customHeight="1">
      <c r="A45" s="1167">
        <v>2022</v>
      </c>
      <c r="B45" s="1168"/>
      <c r="C45" s="3573"/>
      <c r="D45" s="3575"/>
      <c r="E45" s="3575"/>
      <c r="F45" s="3575"/>
      <c r="G45" s="3575"/>
      <c r="H45" s="3575"/>
      <c r="I45" s="3575"/>
      <c r="J45" s="3575"/>
      <c r="K45" s="3575"/>
      <c r="L45" s="3574"/>
      <c r="M45" s="134"/>
      <c r="N45" s="134"/>
      <c r="O45" s="1167">
        <v>2022</v>
      </c>
      <c r="P45" s="1168"/>
      <c r="Q45" s="3573"/>
      <c r="R45" s="3575"/>
      <c r="S45" s="3575"/>
      <c r="T45" s="3575"/>
      <c r="U45" s="3575"/>
      <c r="V45" s="3575"/>
      <c r="W45" s="3575"/>
      <c r="X45" s="3575"/>
      <c r="Y45" s="3575"/>
      <c r="Z45" s="3574"/>
      <c r="AA45" s="134"/>
      <c r="AB45" s="134"/>
      <c r="AC45" s="1167">
        <v>2022</v>
      </c>
      <c r="AD45" s="1168"/>
      <c r="AE45" s="3573"/>
      <c r="AF45" s="3575"/>
      <c r="AG45" s="3575"/>
      <c r="AH45" s="3575"/>
      <c r="AI45" s="3575"/>
      <c r="AJ45" s="3575"/>
      <c r="AK45" s="3575"/>
      <c r="AL45" s="3575"/>
      <c r="AM45" s="3575"/>
      <c r="AN45" s="3574"/>
      <c r="AO45" s="134"/>
      <c r="AP45" s="134"/>
      <c r="AQ45" s="1167">
        <v>2022</v>
      </c>
      <c r="AR45" s="1168"/>
      <c r="AS45" s="3573"/>
      <c r="AT45" s="3575"/>
      <c r="AU45" s="3575"/>
      <c r="AV45" s="3575"/>
      <c r="AW45" s="3575"/>
      <c r="AX45" s="3575"/>
      <c r="AY45" s="3575"/>
      <c r="AZ45" s="3575"/>
      <c r="BA45" s="3575"/>
      <c r="BB45" s="3574"/>
      <c r="BC45" s="134"/>
      <c r="BD45" s="134"/>
      <c r="BE45" s="1167">
        <v>2022</v>
      </c>
      <c r="BF45" s="1168"/>
      <c r="BG45" s="3573"/>
      <c r="BH45" s="3575"/>
      <c r="BI45" s="3575"/>
      <c r="BJ45" s="3575"/>
      <c r="BK45" s="3575"/>
      <c r="BL45" s="3575"/>
      <c r="BM45" s="3575"/>
      <c r="BN45" s="3575"/>
      <c r="BO45" s="3575"/>
      <c r="BP45" s="3574"/>
      <c r="BQ45" s="134"/>
      <c r="BR45" s="134"/>
      <c r="BS45" s="1167">
        <v>2022</v>
      </c>
      <c r="BT45" s="1168"/>
      <c r="BU45" s="3573"/>
      <c r="BV45" s="3575"/>
      <c r="BW45" s="3575"/>
      <c r="BX45" s="3575"/>
      <c r="BY45" s="3575"/>
      <c r="BZ45" s="3575"/>
      <c r="CA45" s="3575"/>
      <c r="CB45" s="3575"/>
      <c r="CC45" s="3575"/>
      <c r="CD45" s="3574"/>
      <c r="CE45" s="134"/>
      <c r="CF45" s="134"/>
      <c r="CG45" s="1167">
        <v>2022</v>
      </c>
      <c r="CH45" s="1168"/>
      <c r="CI45" s="3573"/>
      <c r="CJ45" s="3575"/>
      <c r="CK45" s="3575"/>
      <c r="CL45" s="3575"/>
      <c r="CM45" s="3575"/>
      <c r="CN45" s="3575"/>
      <c r="CO45" s="3575"/>
      <c r="CP45" s="3575"/>
      <c r="CQ45" s="3575"/>
      <c r="CR45" s="3574"/>
      <c r="CS45" s="134"/>
      <c r="CT45" s="134"/>
      <c r="CU45" s="1167">
        <v>2022</v>
      </c>
      <c r="CV45" s="1168"/>
      <c r="CW45" s="3573"/>
      <c r="CX45" s="3575"/>
      <c r="CY45" s="3575"/>
      <c r="CZ45" s="3575"/>
      <c r="DA45" s="3575"/>
      <c r="DB45" s="3575"/>
      <c r="DC45" s="3575"/>
      <c r="DD45" s="3575"/>
      <c r="DE45" s="3575"/>
      <c r="DF45" s="3574"/>
      <c r="DG45" s="134"/>
      <c r="DH45" s="134"/>
      <c r="DI45" s="1167">
        <v>2022</v>
      </c>
      <c r="DJ45" s="1168"/>
      <c r="DK45" s="3573"/>
      <c r="DL45" s="3575"/>
      <c r="DM45" s="3575"/>
      <c r="DN45" s="3575"/>
      <c r="DO45" s="3575"/>
      <c r="DP45" s="3575"/>
      <c r="DQ45" s="3575"/>
      <c r="DR45" s="3575"/>
      <c r="DS45" s="3575"/>
      <c r="DT45" s="3574"/>
      <c r="DU45" s="134"/>
      <c r="DV45" s="134"/>
      <c r="DW45" s="1167">
        <v>2022</v>
      </c>
      <c r="DX45" s="1168"/>
      <c r="DY45" s="3573"/>
      <c r="DZ45" s="3575"/>
      <c r="EA45" s="3575"/>
      <c r="EB45" s="3575"/>
      <c r="EC45" s="3575"/>
      <c r="ED45" s="3575"/>
      <c r="EE45" s="3575"/>
      <c r="EF45" s="3575"/>
      <c r="EG45" s="3575"/>
      <c r="EH45" s="3574"/>
      <c r="EI45" s="134"/>
      <c r="EJ45" s="134"/>
      <c r="EK45" s="1167">
        <v>2022</v>
      </c>
      <c r="EL45" s="1168"/>
      <c r="EM45" s="3573"/>
      <c r="EN45" s="3575"/>
      <c r="EO45" s="3575"/>
      <c r="EP45" s="3575"/>
      <c r="EQ45" s="3575"/>
      <c r="ER45" s="3575"/>
      <c r="ES45" s="3575"/>
      <c r="ET45" s="3575"/>
      <c r="EU45" s="3575"/>
      <c r="EV45" s="3574"/>
      <c r="EW45" s="134"/>
      <c r="EX45" s="134"/>
      <c r="EY45" s="1167">
        <v>2022</v>
      </c>
      <c r="EZ45" s="1168"/>
      <c r="FA45" s="3573"/>
      <c r="FB45" s="3575"/>
      <c r="FC45" s="3575"/>
      <c r="FD45" s="3575"/>
      <c r="FE45" s="3575"/>
      <c r="FF45" s="3575"/>
      <c r="FG45" s="3575"/>
      <c r="FH45" s="3575"/>
      <c r="FI45" s="3575"/>
      <c r="FJ45" s="3574"/>
      <c r="FK45" s="134"/>
    </row>
    <row r="46" spans="1:167" ht="12.75" customHeight="1" thickBot="1">
      <c r="A46" s="1169">
        <v>2023</v>
      </c>
      <c r="B46" s="1170"/>
      <c r="C46" s="1171"/>
      <c r="D46" s="1171"/>
      <c r="E46" s="1171"/>
      <c r="F46" s="1171"/>
      <c r="G46" s="1171"/>
      <c r="H46" s="1171"/>
      <c r="I46" s="1171"/>
      <c r="J46" s="1171"/>
      <c r="K46" s="1171"/>
      <c r="L46" s="1172"/>
      <c r="M46" s="134"/>
      <c r="N46" s="134"/>
      <c r="O46" s="1169">
        <v>2023</v>
      </c>
      <c r="P46" s="1170"/>
      <c r="Q46" s="1171"/>
      <c r="R46" s="1171"/>
      <c r="S46" s="1171"/>
      <c r="T46" s="1171"/>
      <c r="U46" s="1171"/>
      <c r="V46" s="1171"/>
      <c r="W46" s="1171"/>
      <c r="X46" s="1171"/>
      <c r="Y46" s="1171"/>
      <c r="Z46" s="1172"/>
      <c r="AA46" s="134"/>
      <c r="AB46" s="134"/>
      <c r="AC46" s="1169">
        <v>2023</v>
      </c>
      <c r="AD46" s="1170"/>
      <c r="AE46" s="1171"/>
      <c r="AF46" s="1171"/>
      <c r="AG46" s="1171"/>
      <c r="AH46" s="1171"/>
      <c r="AI46" s="1171"/>
      <c r="AJ46" s="1171"/>
      <c r="AK46" s="1171"/>
      <c r="AL46" s="1171"/>
      <c r="AM46" s="1171"/>
      <c r="AN46" s="1172"/>
      <c r="AO46" s="134"/>
      <c r="AP46" s="134"/>
      <c r="AQ46" s="1169">
        <v>2023</v>
      </c>
      <c r="AR46" s="1170"/>
      <c r="AS46" s="1171"/>
      <c r="AT46" s="1171"/>
      <c r="AU46" s="1171"/>
      <c r="AV46" s="1171"/>
      <c r="AW46" s="1171"/>
      <c r="AX46" s="1171"/>
      <c r="AY46" s="1171"/>
      <c r="AZ46" s="1171"/>
      <c r="BA46" s="1171"/>
      <c r="BB46" s="1172"/>
      <c r="BC46" s="134"/>
      <c r="BD46" s="134"/>
      <c r="BE46" s="1169">
        <v>2023</v>
      </c>
      <c r="BF46" s="1170"/>
      <c r="BG46" s="1171"/>
      <c r="BH46" s="1171"/>
      <c r="BI46" s="1171"/>
      <c r="BJ46" s="1171"/>
      <c r="BK46" s="1171"/>
      <c r="BL46" s="1171"/>
      <c r="BM46" s="1171"/>
      <c r="BN46" s="1171"/>
      <c r="BO46" s="1171"/>
      <c r="BP46" s="1172"/>
      <c r="BQ46" s="134"/>
      <c r="BR46" s="134"/>
      <c r="BS46" s="1169">
        <v>2023</v>
      </c>
      <c r="BT46" s="1170"/>
      <c r="BU46" s="1171"/>
      <c r="BV46" s="1171"/>
      <c r="BW46" s="1171"/>
      <c r="BX46" s="1171"/>
      <c r="BY46" s="1171"/>
      <c r="BZ46" s="1171"/>
      <c r="CA46" s="1171"/>
      <c r="CB46" s="1171"/>
      <c r="CC46" s="1171"/>
      <c r="CD46" s="1172"/>
      <c r="CE46" s="134"/>
      <c r="CF46" s="134"/>
      <c r="CG46" s="1169">
        <v>2023</v>
      </c>
      <c r="CH46" s="1170"/>
      <c r="CI46" s="1171"/>
      <c r="CJ46" s="1171"/>
      <c r="CK46" s="1171"/>
      <c r="CL46" s="1171"/>
      <c r="CM46" s="1171"/>
      <c r="CN46" s="1171"/>
      <c r="CO46" s="1171"/>
      <c r="CP46" s="1171"/>
      <c r="CQ46" s="1171"/>
      <c r="CR46" s="1172"/>
      <c r="CS46" s="134"/>
      <c r="CT46" s="134"/>
      <c r="CU46" s="1169">
        <v>2023</v>
      </c>
      <c r="CV46" s="1170"/>
      <c r="CW46" s="1171"/>
      <c r="CX46" s="1171"/>
      <c r="CY46" s="1171"/>
      <c r="CZ46" s="1171"/>
      <c r="DA46" s="1171"/>
      <c r="DB46" s="1171"/>
      <c r="DC46" s="1171"/>
      <c r="DD46" s="1171"/>
      <c r="DE46" s="1171"/>
      <c r="DF46" s="1172"/>
      <c r="DG46" s="134"/>
      <c r="DH46" s="134"/>
      <c r="DI46" s="1169">
        <v>2023</v>
      </c>
      <c r="DJ46" s="1170"/>
      <c r="DK46" s="1171"/>
      <c r="DL46" s="1171"/>
      <c r="DM46" s="1171"/>
      <c r="DN46" s="1171"/>
      <c r="DO46" s="1171"/>
      <c r="DP46" s="1171"/>
      <c r="DQ46" s="1171"/>
      <c r="DR46" s="1171"/>
      <c r="DS46" s="1171"/>
      <c r="DT46" s="1172"/>
      <c r="DU46" s="134"/>
      <c r="DV46" s="134"/>
      <c r="DW46" s="1169">
        <v>2023</v>
      </c>
      <c r="DX46" s="1170"/>
      <c r="DY46" s="1171"/>
      <c r="DZ46" s="1171"/>
      <c r="EA46" s="1171"/>
      <c r="EB46" s="1171"/>
      <c r="EC46" s="1171"/>
      <c r="ED46" s="1171"/>
      <c r="EE46" s="1171"/>
      <c r="EF46" s="1171"/>
      <c r="EG46" s="1171"/>
      <c r="EH46" s="1172"/>
      <c r="EI46" s="134"/>
      <c r="EJ46" s="134"/>
      <c r="EK46" s="1169">
        <v>2023</v>
      </c>
      <c r="EL46" s="1170"/>
      <c r="EM46" s="1171"/>
      <c r="EN46" s="1171"/>
      <c r="EO46" s="1171"/>
      <c r="EP46" s="1171"/>
      <c r="EQ46" s="1171"/>
      <c r="ER46" s="1171"/>
      <c r="ES46" s="1171"/>
      <c r="ET46" s="1171"/>
      <c r="EU46" s="1171"/>
      <c r="EV46" s="1172"/>
      <c r="EW46" s="134"/>
      <c r="EX46" s="134"/>
      <c r="EY46" s="1169">
        <v>2023</v>
      </c>
      <c r="EZ46" s="1170"/>
      <c r="FA46" s="1171"/>
      <c r="FB46" s="1171"/>
      <c r="FC46" s="1171"/>
      <c r="FD46" s="1171"/>
      <c r="FE46" s="1171"/>
      <c r="FF46" s="1171"/>
      <c r="FG46" s="1171"/>
      <c r="FH46" s="1171"/>
      <c r="FI46" s="1171"/>
      <c r="FJ46" s="1172"/>
      <c r="FK46" s="134"/>
    </row>
    <row r="47" spans="1:167" ht="12.75" customHeight="1">
      <c r="A47" s="3576"/>
      <c r="B47" s="3577"/>
      <c r="C47" s="3578"/>
      <c r="D47" s="3578"/>
      <c r="E47" s="3578"/>
      <c r="F47" s="3578"/>
      <c r="G47" s="3578"/>
      <c r="H47" s="3578"/>
      <c r="I47" s="3578"/>
      <c r="J47" s="3578"/>
      <c r="K47" s="3578"/>
      <c r="L47" s="3578"/>
      <c r="M47" s="134"/>
      <c r="N47" s="134"/>
      <c r="O47" s="3576"/>
      <c r="P47" s="3577"/>
      <c r="Q47" s="3578"/>
      <c r="R47" s="3578"/>
      <c r="S47" s="3578"/>
      <c r="T47" s="3578"/>
      <c r="U47" s="3578"/>
      <c r="V47" s="3578"/>
      <c r="W47" s="3578"/>
      <c r="X47" s="3578"/>
      <c r="Y47" s="3578"/>
      <c r="Z47" s="3578"/>
      <c r="AA47" s="134"/>
      <c r="AB47" s="134"/>
      <c r="AC47" s="3576"/>
      <c r="AD47" s="3577"/>
      <c r="AE47" s="3578"/>
      <c r="AF47" s="3578"/>
      <c r="AG47" s="3578"/>
      <c r="AH47" s="3578"/>
      <c r="AI47" s="3578"/>
      <c r="AJ47" s="3578"/>
      <c r="AK47" s="3578"/>
      <c r="AL47" s="3578"/>
      <c r="AM47" s="3578"/>
      <c r="AN47" s="3578"/>
      <c r="AO47" s="134"/>
      <c r="AP47" s="134"/>
      <c r="AQ47" s="3576"/>
      <c r="AR47" s="3577"/>
      <c r="AS47" s="3578"/>
      <c r="AT47" s="3578"/>
      <c r="AU47" s="3578"/>
      <c r="AV47" s="3578"/>
      <c r="AW47" s="3578"/>
      <c r="AX47" s="3578"/>
      <c r="AY47" s="3578"/>
      <c r="AZ47" s="3578"/>
      <c r="BA47" s="3578"/>
      <c r="BB47" s="3578"/>
      <c r="BC47" s="134"/>
      <c r="BD47" s="134"/>
      <c r="BE47" s="3576"/>
      <c r="BF47" s="3577"/>
      <c r="BG47" s="3578"/>
      <c r="BH47" s="3578"/>
      <c r="BI47" s="3578"/>
      <c r="BJ47" s="3578"/>
      <c r="BK47" s="3578"/>
      <c r="BL47" s="3578"/>
      <c r="BM47" s="3578"/>
      <c r="BN47" s="3578"/>
      <c r="BO47" s="3578"/>
      <c r="BP47" s="3578"/>
      <c r="BQ47" s="134"/>
      <c r="BR47" s="134"/>
      <c r="BS47" s="3576"/>
      <c r="BT47" s="3577"/>
      <c r="BU47" s="3578"/>
      <c r="BV47" s="3578"/>
      <c r="BW47" s="3578"/>
      <c r="BX47" s="3578"/>
      <c r="BY47" s="3578"/>
      <c r="BZ47" s="3578"/>
      <c r="CA47" s="3578"/>
      <c r="CB47" s="3578"/>
      <c r="CC47" s="3578"/>
      <c r="CD47" s="3578"/>
      <c r="CE47" s="134"/>
      <c r="CF47" s="134"/>
      <c r="CG47" s="3576"/>
      <c r="CH47" s="3577"/>
      <c r="CI47" s="3578"/>
      <c r="CJ47" s="3578"/>
      <c r="CK47" s="3578"/>
      <c r="CL47" s="3578"/>
      <c r="CM47" s="3578"/>
      <c r="CN47" s="3578"/>
      <c r="CO47" s="3578"/>
      <c r="CP47" s="3578"/>
      <c r="CQ47" s="3578"/>
      <c r="CR47" s="3578"/>
      <c r="CS47" s="134"/>
      <c r="CT47" s="134"/>
      <c r="CU47" s="3576"/>
      <c r="CV47" s="3577"/>
      <c r="CW47" s="3578"/>
      <c r="CX47" s="3578"/>
      <c r="CY47" s="3578"/>
      <c r="CZ47" s="3578"/>
      <c r="DA47" s="3578"/>
      <c r="DB47" s="3578"/>
      <c r="DC47" s="3578"/>
      <c r="DD47" s="3578"/>
      <c r="DE47" s="3578"/>
      <c r="DF47" s="3578"/>
      <c r="DG47" s="134"/>
      <c r="DH47" s="134"/>
      <c r="DI47" s="3576"/>
      <c r="DJ47" s="3577"/>
      <c r="DK47" s="3578"/>
      <c r="DL47" s="3578"/>
      <c r="DM47" s="3578"/>
      <c r="DN47" s="3578"/>
      <c r="DO47" s="3578"/>
      <c r="DP47" s="3578"/>
      <c r="DQ47" s="3578"/>
      <c r="DR47" s="3578"/>
      <c r="DS47" s="3578"/>
      <c r="DT47" s="3578"/>
      <c r="DU47" s="134"/>
      <c r="DV47" s="134"/>
      <c r="DW47" s="3576"/>
      <c r="DX47" s="3577"/>
      <c r="DY47" s="3578"/>
      <c r="DZ47" s="3578"/>
      <c r="EA47" s="3578"/>
      <c r="EB47" s="3578"/>
      <c r="EC47" s="3578"/>
      <c r="ED47" s="3578"/>
      <c r="EE47" s="3578"/>
      <c r="EF47" s="3578"/>
      <c r="EG47" s="3578"/>
      <c r="EH47" s="3578"/>
      <c r="EI47" s="134"/>
      <c r="EJ47" s="134"/>
      <c r="EK47" s="3576"/>
      <c r="EL47" s="3577"/>
      <c r="EM47" s="3578"/>
      <c r="EN47" s="3578"/>
      <c r="EO47" s="3578"/>
      <c r="EP47" s="3578"/>
      <c r="EQ47" s="3578"/>
      <c r="ER47" s="3578"/>
      <c r="ES47" s="3578"/>
      <c r="ET47" s="3578"/>
      <c r="EU47" s="3578"/>
      <c r="EV47" s="3578"/>
      <c r="EW47" s="134"/>
      <c r="EX47" s="134"/>
      <c r="EY47" s="3576"/>
      <c r="EZ47" s="3577"/>
      <c r="FA47" s="3578"/>
      <c r="FB47" s="3578"/>
      <c r="FC47" s="3578"/>
      <c r="FD47" s="3578"/>
      <c r="FE47" s="3578"/>
      <c r="FF47" s="3578"/>
      <c r="FG47" s="3578"/>
      <c r="FH47" s="3578"/>
      <c r="FI47" s="3578"/>
      <c r="FJ47" s="3578"/>
      <c r="FK47" s="134"/>
    </row>
    <row r="48" spans="1:167" ht="12.75" customHeight="1" thickBot="1">
      <c r="A48" s="3554"/>
      <c r="B48" s="3554"/>
      <c r="C48" s="3554"/>
      <c r="D48" s="3554"/>
      <c r="E48" s="3554"/>
      <c r="F48" s="3554"/>
      <c r="G48" s="3554"/>
      <c r="H48" s="3554"/>
      <c r="I48" s="3554"/>
      <c r="J48" s="3554"/>
      <c r="K48" s="3554"/>
      <c r="L48" s="3554"/>
      <c r="M48" s="134"/>
      <c r="N48" s="134"/>
      <c r="O48" s="3554"/>
      <c r="P48" s="3554"/>
      <c r="Q48" s="3554"/>
      <c r="R48" s="3554"/>
      <c r="S48" s="3554"/>
      <c r="T48" s="3554"/>
      <c r="U48" s="3554"/>
      <c r="V48" s="3554"/>
      <c r="W48" s="3554"/>
      <c r="X48" s="3554"/>
      <c r="Y48" s="3554"/>
      <c r="Z48" s="3554"/>
      <c r="AA48" s="134"/>
      <c r="AB48" s="134"/>
      <c r="AC48" s="3554"/>
      <c r="AD48" s="3554"/>
      <c r="AE48" s="3554"/>
      <c r="AF48" s="3554"/>
      <c r="AG48" s="3554"/>
      <c r="AH48" s="3554"/>
      <c r="AI48" s="3554"/>
      <c r="AJ48" s="3554"/>
      <c r="AK48" s="3554"/>
      <c r="AL48" s="3554"/>
      <c r="AM48" s="3554"/>
      <c r="AN48" s="3554"/>
      <c r="AO48" s="134"/>
      <c r="AP48" s="134"/>
      <c r="AQ48" s="3554"/>
      <c r="AR48" s="3554"/>
      <c r="AS48" s="3554"/>
      <c r="AT48" s="3554"/>
      <c r="AU48" s="3554"/>
      <c r="AV48" s="3554"/>
      <c r="AW48" s="3554"/>
      <c r="AX48" s="3554"/>
      <c r="AY48" s="3554"/>
      <c r="AZ48" s="3554"/>
      <c r="BA48" s="3554"/>
      <c r="BB48" s="3554"/>
      <c r="BC48" s="134"/>
      <c r="BD48" s="134"/>
      <c r="BE48" s="3554"/>
      <c r="BF48" s="3554"/>
      <c r="BG48" s="3554"/>
      <c r="BH48" s="3554"/>
      <c r="BI48" s="3554"/>
      <c r="BJ48" s="3554"/>
      <c r="BK48" s="3554"/>
      <c r="BL48" s="3554"/>
      <c r="BM48" s="3554"/>
      <c r="BN48" s="3554"/>
      <c r="BO48" s="3554"/>
      <c r="BP48" s="3554"/>
      <c r="BQ48" s="134"/>
      <c r="BR48" s="134"/>
      <c r="BS48" s="3554"/>
      <c r="BT48" s="3554"/>
      <c r="BU48" s="3554"/>
      <c r="BV48" s="3554"/>
      <c r="BW48" s="3554"/>
      <c r="BX48" s="3554"/>
      <c r="BY48" s="3554"/>
      <c r="BZ48" s="3554"/>
      <c r="CA48" s="3554"/>
      <c r="CB48" s="3554"/>
      <c r="CC48" s="3554"/>
      <c r="CD48" s="3554"/>
      <c r="CE48" s="134"/>
      <c r="CF48" s="134"/>
      <c r="CG48" s="3554"/>
      <c r="CH48" s="3554"/>
      <c r="CI48" s="3554"/>
      <c r="CJ48" s="3554"/>
      <c r="CK48" s="3554"/>
      <c r="CL48" s="3554"/>
      <c r="CM48" s="3554"/>
      <c r="CN48" s="3554"/>
      <c r="CO48" s="3554"/>
      <c r="CP48" s="3554"/>
      <c r="CQ48" s="3554"/>
      <c r="CR48" s="3554"/>
      <c r="CS48" s="134"/>
      <c r="CT48" s="134"/>
      <c r="CU48" s="3554"/>
      <c r="CV48" s="3554"/>
      <c r="CW48" s="3554"/>
      <c r="CX48" s="3554"/>
      <c r="CY48" s="3554"/>
      <c r="CZ48" s="3554"/>
      <c r="DA48" s="3554"/>
      <c r="DB48" s="3554"/>
      <c r="DC48" s="3554"/>
      <c r="DD48" s="3554"/>
      <c r="DE48" s="3554"/>
      <c r="DF48" s="3554"/>
      <c r="DG48" s="134"/>
      <c r="DH48" s="134"/>
      <c r="DI48" s="3554"/>
      <c r="DJ48" s="3554"/>
      <c r="DK48" s="3554"/>
      <c r="DL48" s="3554"/>
      <c r="DM48" s="3554"/>
      <c r="DN48" s="3554"/>
      <c r="DO48" s="3554"/>
      <c r="DP48" s="3554"/>
      <c r="DQ48" s="3554"/>
      <c r="DR48" s="3554"/>
      <c r="DS48" s="3554"/>
      <c r="DT48" s="3554"/>
      <c r="DU48" s="134"/>
      <c r="DV48" s="134"/>
      <c r="DW48" s="3554"/>
      <c r="DX48" s="3554"/>
      <c r="DY48" s="3554"/>
      <c r="DZ48" s="3554"/>
      <c r="EA48" s="3554"/>
      <c r="EB48" s="3554"/>
      <c r="EC48" s="3554"/>
      <c r="ED48" s="3554"/>
      <c r="EE48" s="3554"/>
      <c r="EF48" s="3554"/>
      <c r="EG48" s="3554"/>
      <c r="EH48" s="3554"/>
      <c r="EI48" s="134"/>
      <c r="EJ48" s="134"/>
      <c r="EK48" s="3554"/>
      <c r="EL48" s="3554"/>
      <c r="EM48" s="3554"/>
      <c r="EN48" s="3554"/>
      <c r="EO48" s="3554"/>
      <c r="EP48" s="3554"/>
      <c r="EQ48" s="3554"/>
      <c r="ER48" s="3554"/>
      <c r="ES48" s="3554"/>
      <c r="ET48" s="3554"/>
      <c r="EU48" s="3554"/>
      <c r="EV48" s="3554"/>
      <c r="EW48" s="134"/>
      <c r="EX48" s="134"/>
      <c r="EY48" s="3554"/>
      <c r="EZ48" s="3554"/>
      <c r="FA48" s="3554"/>
      <c r="FB48" s="3554"/>
      <c r="FC48" s="3554"/>
      <c r="FD48" s="3554"/>
      <c r="FE48" s="3554"/>
      <c r="FF48" s="3554"/>
      <c r="FG48" s="3554"/>
      <c r="FH48" s="3554"/>
      <c r="FI48" s="3554"/>
      <c r="FJ48" s="3554"/>
      <c r="FK48" s="134"/>
    </row>
    <row r="49" spans="1:167" ht="12.75" customHeight="1">
      <c r="A49" s="2169" t="s">
        <v>2739</v>
      </c>
      <c r="B49" s="3339"/>
      <c r="C49" s="3339"/>
      <c r="D49" s="3339"/>
      <c r="E49" s="3339"/>
      <c r="F49" s="3339"/>
      <c r="G49" s="3339"/>
      <c r="H49" s="3339"/>
      <c r="I49" s="3339"/>
      <c r="J49" s="3339"/>
      <c r="K49" s="3339"/>
      <c r="L49" s="2170"/>
      <c r="M49" s="134"/>
      <c r="N49" s="134"/>
      <c r="O49" s="2169" t="s">
        <v>2739</v>
      </c>
      <c r="P49" s="3339"/>
      <c r="Q49" s="3339"/>
      <c r="R49" s="3339"/>
      <c r="S49" s="3339"/>
      <c r="T49" s="3339"/>
      <c r="U49" s="3339"/>
      <c r="V49" s="3339"/>
      <c r="W49" s="3339"/>
      <c r="X49" s="3339"/>
      <c r="Y49" s="3339"/>
      <c r="Z49" s="2170"/>
      <c r="AA49" s="134"/>
      <c r="AB49" s="134"/>
      <c r="AC49" s="2169" t="s">
        <v>2739</v>
      </c>
      <c r="AD49" s="3339"/>
      <c r="AE49" s="3339"/>
      <c r="AF49" s="3339"/>
      <c r="AG49" s="3339"/>
      <c r="AH49" s="3339"/>
      <c r="AI49" s="3339"/>
      <c r="AJ49" s="3339"/>
      <c r="AK49" s="3339"/>
      <c r="AL49" s="3339"/>
      <c r="AM49" s="3339"/>
      <c r="AN49" s="2170"/>
      <c r="AO49" s="134"/>
      <c r="AP49" s="134"/>
      <c r="AQ49" s="2169" t="s">
        <v>2739</v>
      </c>
      <c r="AR49" s="3339"/>
      <c r="AS49" s="3339"/>
      <c r="AT49" s="3339"/>
      <c r="AU49" s="3339"/>
      <c r="AV49" s="3339"/>
      <c r="AW49" s="3339"/>
      <c r="AX49" s="3339"/>
      <c r="AY49" s="3339"/>
      <c r="AZ49" s="3339"/>
      <c r="BA49" s="3339"/>
      <c r="BB49" s="2170"/>
      <c r="BC49" s="134"/>
      <c r="BD49" s="134"/>
      <c r="BE49" s="2169" t="s">
        <v>2739</v>
      </c>
      <c r="BF49" s="3339"/>
      <c r="BG49" s="3339"/>
      <c r="BH49" s="3339"/>
      <c r="BI49" s="3339"/>
      <c r="BJ49" s="3339"/>
      <c r="BK49" s="3339"/>
      <c r="BL49" s="3339"/>
      <c r="BM49" s="3339"/>
      <c r="BN49" s="3339"/>
      <c r="BO49" s="3339"/>
      <c r="BP49" s="2170"/>
      <c r="BQ49" s="134"/>
      <c r="BR49" s="134"/>
      <c r="BS49" s="2169" t="s">
        <v>2739</v>
      </c>
      <c r="BT49" s="3339"/>
      <c r="BU49" s="3339"/>
      <c r="BV49" s="3339"/>
      <c r="BW49" s="3339"/>
      <c r="BX49" s="3339"/>
      <c r="BY49" s="3339"/>
      <c r="BZ49" s="3339"/>
      <c r="CA49" s="3339"/>
      <c r="CB49" s="3339"/>
      <c r="CC49" s="3339"/>
      <c r="CD49" s="2170"/>
      <c r="CE49" s="134"/>
      <c r="CF49" s="134"/>
      <c r="CG49" s="2169" t="s">
        <v>2739</v>
      </c>
      <c r="CH49" s="3339"/>
      <c r="CI49" s="3339"/>
      <c r="CJ49" s="3339"/>
      <c r="CK49" s="3339"/>
      <c r="CL49" s="3339"/>
      <c r="CM49" s="3339"/>
      <c r="CN49" s="3339"/>
      <c r="CO49" s="3339"/>
      <c r="CP49" s="3339"/>
      <c r="CQ49" s="3339"/>
      <c r="CR49" s="2170"/>
      <c r="CS49" s="134"/>
      <c r="CT49" s="134"/>
      <c r="CU49" s="2169" t="s">
        <v>2739</v>
      </c>
      <c r="CV49" s="3339"/>
      <c r="CW49" s="3339"/>
      <c r="CX49" s="3339"/>
      <c r="CY49" s="3339"/>
      <c r="CZ49" s="3339"/>
      <c r="DA49" s="3339"/>
      <c r="DB49" s="3339"/>
      <c r="DC49" s="3339"/>
      <c r="DD49" s="3339"/>
      <c r="DE49" s="3339"/>
      <c r="DF49" s="2170"/>
      <c r="DG49" s="134"/>
      <c r="DH49" s="134"/>
      <c r="DI49" s="2169" t="s">
        <v>2739</v>
      </c>
      <c r="DJ49" s="3339"/>
      <c r="DK49" s="3339"/>
      <c r="DL49" s="3339"/>
      <c r="DM49" s="3339"/>
      <c r="DN49" s="3339"/>
      <c r="DO49" s="3339"/>
      <c r="DP49" s="3339"/>
      <c r="DQ49" s="3339"/>
      <c r="DR49" s="3339"/>
      <c r="DS49" s="3339"/>
      <c r="DT49" s="2170"/>
      <c r="DU49" s="134"/>
      <c r="DV49" s="134"/>
      <c r="DW49" s="2169" t="s">
        <v>2739</v>
      </c>
      <c r="DX49" s="3339"/>
      <c r="DY49" s="3339"/>
      <c r="DZ49" s="3339"/>
      <c r="EA49" s="3339"/>
      <c r="EB49" s="3339"/>
      <c r="EC49" s="3339"/>
      <c r="ED49" s="3339"/>
      <c r="EE49" s="3339"/>
      <c r="EF49" s="3339"/>
      <c r="EG49" s="3339"/>
      <c r="EH49" s="2170"/>
      <c r="EI49" s="134"/>
      <c r="EJ49" s="134"/>
      <c r="EK49" s="2169" t="s">
        <v>2739</v>
      </c>
      <c r="EL49" s="3339"/>
      <c r="EM49" s="3339"/>
      <c r="EN49" s="3339"/>
      <c r="EO49" s="3339"/>
      <c r="EP49" s="3339"/>
      <c r="EQ49" s="3339"/>
      <c r="ER49" s="3339"/>
      <c r="ES49" s="3339"/>
      <c r="ET49" s="3339"/>
      <c r="EU49" s="3339"/>
      <c r="EV49" s="2170"/>
      <c r="EW49" s="134"/>
      <c r="EX49" s="134"/>
      <c r="EY49" s="2169" t="s">
        <v>2739</v>
      </c>
      <c r="EZ49" s="3339"/>
      <c r="FA49" s="3339"/>
      <c r="FB49" s="3339"/>
      <c r="FC49" s="3339"/>
      <c r="FD49" s="3339"/>
      <c r="FE49" s="3339"/>
      <c r="FF49" s="3339"/>
      <c r="FG49" s="3339"/>
      <c r="FH49" s="3339"/>
      <c r="FI49" s="3339"/>
      <c r="FJ49" s="2170"/>
      <c r="FK49" s="134"/>
    </row>
    <row r="50" spans="1:167" ht="12.75" customHeight="1" thickBot="1">
      <c r="A50" s="3569" t="s">
        <v>2726</v>
      </c>
      <c r="B50" s="3565" t="s">
        <v>2727</v>
      </c>
      <c r="C50" s="3565" t="s">
        <v>2728</v>
      </c>
      <c r="D50" s="3565" t="s">
        <v>2729</v>
      </c>
      <c r="E50" s="3565" t="s">
        <v>2730</v>
      </c>
      <c r="F50" s="3565" t="s">
        <v>2731</v>
      </c>
      <c r="G50" s="3565" t="s">
        <v>2732</v>
      </c>
      <c r="H50" s="3565" t="s">
        <v>2733</v>
      </c>
      <c r="I50" s="3565" t="s">
        <v>2734</v>
      </c>
      <c r="J50" s="3565" t="s">
        <v>2735</v>
      </c>
      <c r="K50" s="3565" t="s">
        <v>2736</v>
      </c>
      <c r="L50" s="3566" t="s">
        <v>2737</v>
      </c>
      <c r="M50" s="134"/>
      <c r="N50" s="134"/>
      <c r="O50" s="3569" t="s">
        <v>2726</v>
      </c>
      <c r="P50" s="3565" t="s">
        <v>2727</v>
      </c>
      <c r="Q50" s="3565" t="s">
        <v>2728</v>
      </c>
      <c r="R50" s="3565" t="s">
        <v>2729</v>
      </c>
      <c r="S50" s="3565" t="s">
        <v>2730</v>
      </c>
      <c r="T50" s="3565" t="s">
        <v>2731</v>
      </c>
      <c r="U50" s="3565" t="s">
        <v>2732</v>
      </c>
      <c r="V50" s="3565" t="s">
        <v>2733</v>
      </c>
      <c r="W50" s="3565" t="s">
        <v>2734</v>
      </c>
      <c r="X50" s="3565" t="s">
        <v>2735</v>
      </c>
      <c r="Y50" s="3565" t="s">
        <v>2736</v>
      </c>
      <c r="Z50" s="3566" t="s">
        <v>2737</v>
      </c>
      <c r="AA50" s="134"/>
      <c r="AB50" s="134"/>
      <c r="AC50" s="3569" t="s">
        <v>2726</v>
      </c>
      <c r="AD50" s="3565" t="s">
        <v>2727</v>
      </c>
      <c r="AE50" s="3565" t="s">
        <v>2728</v>
      </c>
      <c r="AF50" s="3565" t="s">
        <v>2729</v>
      </c>
      <c r="AG50" s="3565" t="s">
        <v>2730</v>
      </c>
      <c r="AH50" s="3565" t="s">
        <v>2731</v>
      </c>
      <c r="AI50" s="3565" t="s">
        <v>2732</v>
      </c>
      <c r="AJ50" s="3565" t="s">
        <v>2733</v>
      </c>
      <c r="AK50" s="3565" t="s">
        <v>2734</v>
      </c>
      <c r="AL50" s="3565" t="s">
        <v>2735</v>
      </c>
      <c r="AM50" s="3565" t="s">
        <v>2736</v>
      </c>
      <c r="AN50" s="3566" t="s">
        <v>2737</v>
      </c>
      <c r="AO50" s="134"/>
      <c r="AP50" s="134"/>
      <c r="AQ50" s="3569" t="s">
        <v>2726</v>
      </c>
      <c r="AR50" s="3565" t="s">
        <v>2727</v>
      </c>
      <c r="AS50" s="3565" t="s">
        <v>2728</v>
      </c>
      <c r="AT50" s="3565" t="s">
        <v>2729</v>
      </c>
      <c r="AU50" s="3565" t="s">
        <v>2730</v>
      </c>
      <c r="AV50" s="3565" t="s">
        <v>2731</v>
      </c>
      <c r="AW50" s="3565" t="s">
        <v>2732</v>
      </c>
      <c r="AX50" s="3565" t="s">
        <v>2733</v>
      </c>
      <c r="AY50" s="3565" t="s">
        <v>2734</v>
      </c>
      <c r="AZ50" s="3565" t="s">
        <v>2735</v>
      </c>
      <c r="BA50" s="3565" t="s">
        <v>2736</v>
      </c>
      <c r="BB50" s="3566" t="s">
        <v>2737</v>
      </c>
      <c r="BC50" s="134"/>
      <c r="BD50" s="134"/>
      <c r="BE50" s="3569" t="s">
        <v>2726</v>
      </c>
      <c r="BF50" s="3565" t="s">
        <v>2727</v>
      </c>
      <c r="BG50" s="3565" t="s">
        <v>2728</v>
      </c>
      <c r="BH50" s="3565" t="s">
        <v>2729</v>
      </c>
      <c r="BI50" s="3565" t="s">
        <v>2730</v>
      </c>
      <c r="BJ50" s="3565" t="s">
        <v>2731</v>
      </c>
      <c r="BK50" s="3565" t="s">
        <v>2732</v>
      </c>
      <c r="BL50" s="3565" t="s">
        <v>2733</v>
      </c>
      <c r="BM50" s="3565" t="s">
        <v>2734</v>
      </c>
      <c r="BN50" s="3565" t="s">
        <v>2735</v>
      </c>
      <c r="BO50" s="3565" t="s">
        <v>2736</v>
      </c>
      <c r="BP50" s="3566" t="s">
        <v>2737</v>
      </c>
      <c r="BQ50" s="134"/>
      <c r="BR50" s="134"/>
      <c r="BS50" s="3569" t="s">
        <v>2726</v>
      </c>
      <c r="BT50" s="3565" t="s">
        <v>2727</v>
      </c>
      <c r="BU50" s="3565" t="s">
        <v>2728</v>
      </c>
      <c r="BV50" s="3565" t="s">
        <v>2729</v>
      </c>
      <c r="BW50" s="3565" t="s">
        <v>2730</v>
      </c>
      <c r="BX50" s="3565" t="s">
        <v>2731</v>
      </c>
      <c r="BY50" s="3565" t="s">
        <v>2732</v>
      </c>
      <c r="BZ50" s="3565" t="s">
        <v>2733</v>
      </c>
      <c r="CA50" s="3565" t="s">
        <v>2734</v>
      </c>
      <c r="CB50" s="3565" t="s">
        <v>2735</v>
      </c>
      <c r="CC50" s="3565" t="s">
        <v>2736</v>
      </c>
      <c r="CD50" s="3566" t="s">
        <v>2737</v>
      </c>
      <c r="CE50" s="134"/>
      <c r="CF50" s="134"/>
      <c r="CG50" s="3569" t="s">
        <v>2726</v>
      </c>
      <c r="CH50" s="3565" t="s">
        <v>2727</v>
      </c>
      <c r="CI50" s="3565" t="s">
        <v>2728</v>
      </c>
      <c r="CJ50" s="3565" t="s">
        <v>2729</v>
      </c>
      <c r="CK50" s="3565" t="s">
        <v>2730</v>
      </c>
      <c r="CL50" s="3565" t="s">
        <v>2731</v>
      </c>
      <c r="CM50" s="3565" t="s">
        <v>2732</v>
      </c>
      <c r="CN50" s="3565" t="s">
        <v>2733</v>
      </c>
      <c r="CO50" s="3565" t="s">
        <v>2734</v>
      </c>
      <c r="CP50" s="3565" t="s">
        <v>2735</v>
      </c>
      <c r="CQ50" s="3565" t="s">
        <v>2736</v>
      </c>
      <c r="CR50" s="3566" t="s">
        <v>2737</v>
      </c>
      <c r="CS50" s="134"/>
      <c r="CT50" s="134"/>
      <c r="CU50" s="3569" t="s">
        <v>2726</v>
      </c>
      <c r="CV50" s="3565" t="s">
        <v>2727</v>
      </c>
      <c r="CW50" s="3565" t="s">
        <v>2728</v>
      </c>
      <c r="CX50" s="3565" t="s">
        <v>2729</v>
      </c>
      <c r="CY50" s="3565" t="s">
        <v>2730</v>
      </c>
      <c r="CZ50" s="3565" t="s">
        <v>2731</v>
      </c>
      <c r="DA50" s="3565" t="s">
        <v>2732</v>
      </c>
      <c r="DB50" s="3565" t="s">
        <v>2733</v>
      </c>
      <c r="DC50" s="3565" t="s">
        <v>2734</v>
      </c>
      <c r="DD50" s="3565" t="s">
        <v>2735</v>
      </c>
      <c r="DE50" s="3565" t="s">
        <v>2736</v>
      </c>
      <c r="DF50" s="3566" t="s">
        <v>2737</v>
      </c>
      <c r="DG50" s="134"/>
      <c r="DH50" s="134"/>
      <c r="DI50" s="3569" t="s">
        <v>2726</v>
      </c>
      <c r="DJ50" s="3565" t="s">
        <v>2727</v>
      </c>
      <c r="DK50" s="3565" t="s">
        <v>2728</v>
      </c>
      <c r="DL50" s="3565" t="s">
        <v>2729</v>
      </c>
      <c r="DM50" s="3565" t="s">
        <v>2730</v>
      </c>
      <c r="DN50" s="3565" t="s">
        <v>2731</v>
      </c>
      <c r="DO50" s="3565" t="s">
        <v>2732</v>
      </c>
      <c r="DP50" s="3565" t="s">
        <v>2733</v>
      </c>
      <c r="DQ50" s="3565" t="s">
        <v>2734</v>
      </c>
      <c r="DR50" s="3565" t="s">
        <v>2735</v>
      </c>
      <c r="DS50" s="3565" t="s">
        <v>2736</v>
      </c>
      <c r="DT50" s="3566" t="s">
        <v>2737</v>
      </c>
      <c r="DU50" s="134"/>
      <c r="DV50" s="134"/>
      <c r="DW50" s="3569" t="s">
        <v>2726</v>
      </c>
      <c r="DX50" s="3565" t="s">
        <v>2727</v>
      </c>
      <c r="DY50" s="3565" t="s">
        <v>2728</v>
      </c>
      <c r="DZ50" s="3565" t="s">
        <v>2729</v>
      </c>
      <c r="EA50" s="3565" t="s">
        <v>2730</v>
      </c>
      <c r="EB50" s="3565" t="s">
        <v>2731</v>
      </c>
      <c r="EC50" s="3565" t="s">
        <v>2732</v>
      </c>
      <c r="ED50" s="3565" t="s">
        <v>2733</v>
      </c>
      <c r="EE50" s="3565" t="s">
        <v>2734</v>
      </c>
      <c r="EF50" s="3565" t="s">
        <v>2735</v>
      </c>
      <c r="EG50" s="3565" t="s">
        <v>2736</v>
      </c>
      <c r="EH50" s="3566" t="s">
        <v>2737</v>
      </c>
      <c r="EI50" s="134"/>
      <c r="EJ50" s="134"/>
      <c r="EK50" s="3569" t="s">
        <v>2726</v>
      </c>
      <c r="EL50" s="3565" t="s">
        <v>2727</v>
      </c>
      <c r="EM50" s="3565" t="s">
        <v>2728</v>
      </c>
      <c r="EN50" s="3565" t="s">
        <v>2729</v>
      </c>
      <c r="EO50" s="3565" t="s">
        <v>2730</v>
      </c>
      <c r="EP50" s="3565" t="s">
        <v>2731</v>
      </c>
      <c r="EQ50" s="3565" t="s">
        <v>2732</v>
      </c>
      <c r="ER50" s="3565" t="s">
        <v>2733</v>
      </c>
      <c r="ES50" s="3565" t="s">
        <v>2734</v>
      </c>
      <c r="ET50" s="3565" t="s">
        <v>2735</v>
      </c>
      <c r="EU50" s="3565" t="s">
        <v>2736</v>
      </c>
      <c r="EV50" s="3566" t="s">
        <v>2737</v>
      </c>
      <c r="EW50" s="134"/>
      <c r="EX50" s="134"/>
      <c r="EY50" s="3569" t="s">
        <v>2726</v>
      </c>
      <c r="EZ50" s="3565" t="s">
        <v>2727</v>
      </c>
      <c r="FA50" s="3565" t="s">
        <v>2728</v>
      </c>
      <c r="FB50" s="3565" t="s">
        <v>2729</v>
      </c>
      <c r="FC50" s="3565" t="s">
        <v>2730</v>
      </c>
      <c r="FD50" s="3565" t="s">
        <v>2731</v>
      </c>
      <c r="FE50" s="3565" t="s">
        <v>2732</v>
      </c>
      <c r="FF50" s="3565" t="s">
        <v>2733</v>
      </c>
      <c r="FG50" s="3565" t="s">
        <v>2734</v>
      </c>
      <c r="FH50" s="3565" t="s">
        <v>2735</v>
      </c>
      <c r="FI50" s="3565" t="s">
        <v>2736</v>
      </c>
      <c r="FJ50" s="3566" t="s">
        <v>2737</v>
      </c>
      <c r="FK50" s="134"/>
    </row>
    <row r="51" spans="1:167" ht="12.75" customHeight="1">
      <c r="A51" s="1166" t="s">
        <v>2723</v>
      </c>
      <c r="B51" s="3570"/>
      <c r="C51" s="3571"/>
      <c r="D51" s="3571"/>
      <c r="E51" s="3571"/>
      <c r="F51" s="3571"/>
      <c r="G51" s="3571"/>
      <c r="H51" s="3571"/>
      <c r="I51" s="3571"/>
      <c r="J51" s="3571"/>
      <c r="K51" s="3571"/>
      <c r="L51" s="3572"/>
      <c r="M51" s="134"/>
      <c r="N51" s="134"/>
      <c r="O51" s="1166" t="s">
        <v>2723</v>
      </c>
      <c r="P51" s="3570"/>
      <c r="Q51" s="3571"/>
      <c r="R51" s="3571"/>
      <c r="S51" s="3571"/>
      <c r="T51" s="3571"/>
      <c r="U51" s="3571"/>
      <c r="V51" s="3571"/>
      <c r="W51" s="3571"/>
      <c r="X51" s="3571"/>
      <c r="Y51" s="3571"/>
      <c r="Z51" s="3572"/>
      <c r="AA51" s="134"/>
      <c r="AB51" s="134"/>
      <c r="AC51" s="1166" t="s">
        <v>2723</v>
      </c>
      <c r="AD51" s="3570"/>
      <c r="AE51" s="3571"/>
      <c r="AF51" s="3571"/>
      <c r="AG51" s="3571"/>
      <c r="AH51" s="3571"/>
      <c r="AI51" s="3571"/>
      <c r="AJ51" s="3571"/>
      <c r="AK51" s="3571"/>
      <c r="AL51" s="3571"/>
      <c r="AM51" s="3571"/>
      <c r="AN51" s="3572"/>
      <c r="AO51" s="134"/>
      <c r="AP51" s="134"/>
      <c r="AQ51" s="1166" t="s">
        <v>2723</v>
      </c>
      <c r="AR51" s="3570"/>
      <c r="AS51" s="3571"/>
      <c r="AT51" s="3571"/>
      <c r="AU51" s="3571"/>
      <c r="AV51" s="3571"/>
      <c r="AW51" s="3571"/>
      <c r="AX51" s="3571"/>
      <c r="AY51" s="3571"/>
      <c r="AZ51" s="3571"/>
      <c r="BA51" s="3571"/>
      <c r="BB51" s="3572"/>
      <c r="BC51" s="134"/>
      <c r="BD51" s="134"/>
      <c r="BE51" s="1166" t="s">
        <v>2723</v>
      </c>
      <c r="BF51" s="3570"/>
      <c r="BG51" s="3571"/>
      <c r="BH51" s="3571"/>
      <c r="BI51" s="3571"/>
      <c r="BJ51" s="3571"/>
      <c r="BK51" s="3571"/>
      <c r="BL51" s="3571"/>
      <c r="BM51" s="3571"/>
      <c r="BN51" s="3571"/>
      <c r="BO51" s="3571"/>
      <c r="BP51" s="3572"/>
      <c r="BQ51" s="134"/>
      <c r="BR51" s="134"/>
      <c r="BS51" s="1166" t="s">
        <v>2723</v>
      </c>
      <c r="BT51" s="3570"/>
      <c r="BU51" s="3571"/>
      <c r="BV51" s="3571"/>
      <c r="BW51" s="3571"/>
      <c r="BX51" s="3571"/>
      <c r="BY51" s="3571"/>
      <c r="BZ51" s="3571"/>
      <c r="CA51" s="3571"/>
      <c r="CB51" s="3571"/>
      <c r="CC51" s="3571"/>
      <c r="CD51" s="3572"/>
      <c r="CE51" s="134"/>
      <c r="CF51" s="134"/>
      <c r="CG51" s="1166" t="s">
        <v>2723</v>
      </c>
      <c r="CH51" s="3570"/>
      <c r="CI51" s="3571"/>
      <c r="CJ51" s="3571"/>
      <c r="CK51" s="3571"/>
      <c r="CL51" s="3571"/>
      <c r="CM51" s="3571"/>
      <c r="CN51" s="3571"/>
      <c r="CO51" s="3571"/>
      <c r="CP51" s="3571"/>
      <c r="CQ51" s="3571"/>
      <c r="CR51" s="3572"/>
      <c r="CS51" s="134"/>
      <c r="CT51" s="134"/>
      <c r="CU51" s="1166" t="s">
        <v>2723</v>
      </c>
      <c r="CV51" s="3570"/>
      <c r="CW51" s="3571"/>
      <c r="CX51" s="3571"/>
      <c r="CY51" s="3571"/>
      <c r="CZ51" s="3571"/>
      <c r="DA51" s="3571"/>
      <c r="DB51" s="3571"/>
      <c r="DC51" s="3571"/>
      <c r="DD51" s="3571"/>
      <c r="DE51" s="3571"/>
      <c r="DF51" s="3572"/>
      <c r="DG51" s="134"/>
      <c r="DH51" s="134"/>
      <c r="DI51" s="1166" t="s">
        <v>2723</v>
      </c>
      <c r="DJ51" s="3570"/>
      <c r="DK51" s="3571"/>
      <c r="DL51" s="3571"/>
      <c r="DM51" s="3571"/>
      <c r="DN51" s="3571"/>
      <c r="DO51" s="3571"/>
      <c r="DP51" s="3571"/>
      <c r="DQ51" s="3571"/>
      <c r="DR51" s="3571"/>
      <c r="DS51" s="3571"/>
      <c r="DT51" s="3572"/>
      <c r="DU51" s="134"/>
      <c r="DV51" s="134"/>
      <c r="DW51" s="1166" t="s">
        <v>2723</v>
      </c>
      <c r="DX51" s="3570"/>
      <c r="DY51" s="3571"/>
      <c r="DZ51" s="3571"/>
      <c r="EA51" s="3571"/>
      <c r="EB51" s="3571"/>
      <c r="EC51" s="3571"/>
      <c r="ED51" s="3571"/>
      <c r="EE51" s="3571"/>
      <c r="EF51" s="3571"/>
      <c r="EG51" s="3571"/>
      <c r="EH51" s="3572"/>
      <c r="EI51" s="134"/>
      <c r="EJ51" s="134"/>
      <c r="EK51" s="1166" t="s">
        <v>2723</v>
      </c>
      <c r="EL51" s="3570"/>
      <c r="EM51" s="3571"/>
      <c r="EN51" s="3571"/>
      <c r="EO51" s="3571"/>
      <c r="EP51" s="3571"/>
      <c r="EQ51" s="3571"/>
      <c r="ER51" s="3571"/>
      <c r="ES51" s="3571"/>
      <c r="ET51" s="3571"/>
      <c r="EU51" s="3571"/>
      <c r="EV51" s="3572"/>
      <c r="EW51" s="134"/>
      <c r="EX51" s="134"/>
      <c r="EY51" s="1166" t="s">
        <v>2723</v>
      </c>
      <c r="EZ51" s="3570"/>
      <c r="FA51" s="3571"/>
      <c r="FB51" s="3571"/>
      <c r="FC51" s="3571"/>
      <c r="FD51" s="3571"/>
      <c r="FE51" s="3571"/>
      <c r="FF51" s="3571"/>
      <c r="FG51" s="3571"/>
      <c r="FH51" s="3571"/>
      <c r="FI51" s="3571"/>
      <c r="FJ51" s="3572"/>
      <c r="FK51" s="134"/>
    </row>
    <row r="52" spans="1:167" ht="12.75" customHeight="1">
      <c r="A52" s="1167">
        <v>2014</v>
      </c>
      <c r="B52" s="1168"/>
      <c r="C52" s="3573"/>
      <c r="D52" s="3573"/>
      <c r="E52" s="3573"/>
      <c r="F52" s="3573"/>
      <c r="G52" s="3573"/>
      <c r="H52" s="3573"/>
      <c r="I52" s="3573"/>
      <c r="J52" s="3573"/>
      <c r="K52" s="3573"/>
      <c r="L52" s="3574"/>
      <c r="M52" s="134"/>
      <c r="N52" s="134"/>
      <c r="O52" s="1167">
        <v>2014</v>
      </c>
      <c r="P52" s="1168"/>
      <c r="Q52" s="3573"/>
      <c r="R52" s="3573"/>
      <c r="S52" s="3573"/>
      <c r="T52" s="3573"/>
      <c r="U52" s="3573"/>
      <c r="V52" s="3573"/>
      <c r="W52" s="3573"/>
      <c r="X52" s="3573"/>
      <c r="Y52" s="3573"/>
      <c r="Z52" s="3574"/>
      <c r="AA52" s="134"/>
      <c r="AB52" s="134"/>
      <c r="AC52" s="1167">
        <v>2014</v>
      </c>
      <c r="AD52" s="1168"/>
      <c r="AE52" s="3573"/>
      <c r="AF52" s="3573"/>
      <c r="AG52" s="3573"/>
      <c r="AH52" s="3573"/>
      <c r="AI52" s="3573"/>
      <c r="AJ52" s="3573"/>
      <c r="AK52" s="3573"/>
      <c r="AL52" s="3573"/>
      <c r="AM52" s="3573"/>
      <c r="AN52" s="3574"/>
      <c r="AO52" s="134"/>
      <c r="AP52" s="134"/>
      <c r="AQ52" s="1167">
        <v>2014</v>
      </c>
      <c r="AR52" s="1168"/>
      <c r="AS52" s="3573"/>
      <c r="AT52" s="3573"/>
      <c r="AU52" s="3573"/>
      <c r="AV52" s="3573"/>
      <c r="AW52" s="3573"/>
      <c r="AX52" s="3573"/>
      <c r="AY52" s="3573"/>
      <c r="AZ52" s="3573"/>
      <c r="BA52" s="3573"/>
      <c r="BB52" s="3574"/>
      <c r="BC52" s="134"/>
      <c r="BD52" s="134"/>
      <c r="BE52" s="1167">
        <v>2014</v>
      </c>
      <c r="BF52" s="1168"/>
      <c r="BG52" s="3573"/>
      <c r="BH52" s="3573"/>
      <c r="BI52" s="3573"/>
      <c r="BJ52" s="3573"/>
      <c r="BK52" s="3573"/>
      <c r="BL52" s="3573"/>
      <c r="BM52" s="3573"/>
      <c r="BN52" s="3573"/>
      <c r="BO52" s="3573"/>
      <c r="BP52" s="3574"/>
      <c r="BQ52" s="134"/>
      <c r="BR52" s="134"/>
      <c r="BS52" s="1167">
        <v>2014</v>
      </c>
      <c r="BT52" s="1168"/>
      <c r="BU52" s="3573"/>
      <c r="BV52" s="3573"/>
      <c r="BW52" s="3573"/>
      <c r="BX52" s="3573"/>
      <c r="BY52" s="3573"/>
      <c r="BZ52" s="3573"/>
      <c r="CA52" s="3573"/>
      <c r="CB52" s="3573"/>
      <c r="CC52" s="3573"/>
      <c r="CD52" s="3574"/>
      <c r="CE52" s="134"/>
      <c r="CF52" s="134"/>
      <c r="CG52" s="1167">
        <v>2014</v>
      </c>
      <c r="CH52" s="1168"/>
      <c r="CI52" s="3573"/>
      <c r="CJ52" s="3573"/>
      <c r="CK52" s="3573"/>
      <c r="CL52" s="3573"/>
      <c r="CM52" s="3573"/>
      <c r="CN52" s="3573"/>
      <c r="CO52" s="3573"/>
      <c r="CP52" s="3573"/>
      <c r="CQ52" s="3573"/>
      <c r="CR52" s="3574"/>
      <c r="CS52" s="134"/>
      <c r="CT52" s="134"/>
      <c r="CU52" s="1167">
        <v>2014</v>
      </c>
      <c r="CV52" s="1168"/>
      <c r="CW52" s="3573"/>
      <c r="CX52" s="3573"/>
      <c r="CY52" s="3573"/>
      <c r="CZ52" s="3573"/>
      <c r="DA52" s="3573"/>
      <c r="DB52" s="3573"/>
      <c r="DC52" s="3573"/>
      <c r="DD52" s="3573"/>
      <c r="DE52" s="3573"/>
      <c r="DF52" s="3574"/>
      <c r="DG52" s="134"/>
      <c r="DH52" s="134"/>
      <c r="DI52" s="1167">
        <v>2014</v>
      </c>
      <c r="DJ52" s="1168"/>
      <c r="DK52" s="3573"/>
      <c r="DL52" s="3573"/>
      <c r="DM52" s="3573"/>
      <c r="DN52" s="3573"/>
      <c r="DO52" s="3573"/>
      <c r="DP52" s="3573"/>
      <c r="DQ52" s="3573"/>
      <c r="DR52" s="3573"/>
      <c r="DS52" s="3573"/>
      <c r="DT52" s="3574"/>
      <c r="DU52" s="134"/>
      <c r="DV52" s="134"/>
      <c r="DW52" s="1167">
        <v>2014</v>
      </c>
      <c r="DX52" s="1168"/>
      <c r="DY52" s="3573"/>
      <c r="DZ52" s="3573"/>
      <c r="EA52" s="3573"/>
      <c r="EB52" s="3573"/>
      <c r="EC52" s="3573"/>
      <c r="ED52" s="3573"/>
      <c r="EE52" s="3573"/>
      <c r="EF52" s="3573"/>
      <c r="EG52" s="3573"/>
      <c r="EH52" s="3574"/>
      <c r="EI52" s="134"/>
      <c r="EJ52" s="134"/>
      <c r="EK52" s="1167">
        <v>2014</v>
      </c>
      <c r="EL52" s="1168"/>
      <c r="EM52" s="3573"/>
      <c r="EN52" s="3573"/>
      <c r="EO52" s="3573"/>
      <c r="EP52" s="3573"/>
      <c r="EQ52" s="3573"/>
      <c r="ER52" s="3573"/>
      <c r="ES52" s="3573"/>
      <c r="ET52" s="3573"/>
      <c r="EU52" s="3573"/>
      <c r="EV52" s="3574"/>
      <c r="EW52" s="134"/>
      <c r="EX52" s="134"/>
      <c r="EY52" s="1167">
        <v>2014</v>
      </c>
      <c r="EZ52" s="1168"/>
      <c r="FA52" s="3573"/>
      <c r="FB52" s="3573"/>
      <c r="FC52" s="3573"/>
      <c r="FD52" s="3573"/>
      <c r="FE52" s="3573"/>
      <c r="FF52" s="3573"/>
      <c r="FG52" s="3573"/>
      <c r="FH52" s="3573"/>
      <c r="FI52" s="3573"/>
      <c r="FJ52" s="3574"/>
      <c r="FK52" s="134"/>
    </row>
    <row r="53" spans="1:167" ht="12.75" customHeight="1">
      <c r="A53" s="1167">
        <v>2015</v>
      </c>
      <c r="B53" s="1168"/>
      <c r="C53" s="3573"/>
      <c r="D53" s="3573"/>
      <c r="E53" s="3573"/>
      <c r="F53" s="3573"/>
      <c r="G53" s="3573"/>
      <c r="H53" s="3573"/>
      <c r="I53" s="3573"/>
      <c r="J53" s="3573"/>
      <c r="K53" s="3575"/>
      <c r="L53" s="3574"/>
      <c r="M53" s="134"/>
      <c r="N53" s="134"/>
      <c r="O53" s="1167">
        <v>2015</v>
      </c>
      <c r="P53" s="1168"/>
      <c r="Q53" s="3573"/>
      <c r="R53" s="3573"/>
      <c r="S53" s="3573"/>
      <c r="T53" s="3573"/>
      <c r="U53" s="3573"/>
      <c r="V53" s="3573"/>
      <c r="W53" s="3573"/>
      <c r="X53" s="3573"/>
      <c r="Y53" s="3575"/>
      <c r="Z53" s="3574"/>
      <c r="AA53" s="134"/>
      <c r="AB53" s="134"/>
      <c r="AC53" s="1167">
        <v>2015</v>
      </c>
      <c r="AD53" s="1168"/>
      <c r="AE53" s="3573"/>
      <c r="AF53" s="3573"/>
      <c r="AG53" s="3573"/>
      <c r="AH53" s="3573"/>
      <c r="AI53" s="3573"/>
      <c r="AJ53" s="3573"/>
      <c r="AK53" s="3573"/>
      <c r="AL53" s="3573"/>
      <c r="AM53" s="3575"/>
      <c r="AN53" s="3574"/>
      <c r="AO53" s="134"/>
      <c r="AP53" s="134"/>
      <c r="AQ53" s="1167">
        <v>2015</v>
      </c>
      <c r="AR53" s="1168"/>
      <c r="AS53" s="3573"/>
      <c r="AT53" s="3573"/>
      <c r="AU53" s="3573"/>
      <c r="AV53" s="3573"/>
      <c r="AW53" s="3573"/>
      <c r="AX53" s="3573"/>
      <c r="AY53" s="3573"/>
      <c r="AZ53" s="3573"/>
      <c r="BA53" s="3575"/>
      <c r="BB53" s="3574"/>
      <c r="BC53" s="134"/>
      <c r="BD53" s="134"/>
      <c r="BE53" s="1167">
        <v>2015</v>
      </c>
      <c r="BF53" s="1168"/>
      <c r="BG53" s="3573"/>
      <c r="BH53" s="3573"/>
      <c r="BI53" s="3573"/>
      <c r="BJ53" s="3573"/>
      <c r="BK53" s="3573"/>
      <c r="BL53" s="3573"/>
      <c r="BM53" s="3573"/>
      <c r="BN53" s="3573"/>
      <c r="BO53" s="3575"/>
      <c r="BP53" s="3574"/>
      <c r="BQ53" s="134"/>
      <c r="BR53" s="134"/>
      <c r="BS53" s="1167">
        <v>2015</v>
      </c>
      <c r="BT53" s="1168"/>
      <c r="BU53" s="3573"/>
      <c r="BV53" s="3573"/>
      <c r="BW53" s="3573"/>
      <c r="BX53" s="3573"/>
      <c r="BY53" s="3573"/>
      <c r="BZ53" s="3573"/>
      <c r="CA53" s="3573"/>
      <c r="CB53" s="3573"/>
      <c r="CC53" s="3575"/>
      <c r="CD53" s="3574"/>
      <c r="CE53" s="134"/>
      <c r="CF53" s="134"/>
      <c r="CG53" s="1167">
        <v>2015</v>
      </c>
      <c r="CH53" s="1168"/>
      <c r="CI53" s="3573"/>
      <c r="CJ53" s="3573"/>
      <c r="CK53" s="3573"/>
      <c r="CL53" s="3573"/>
      <c r="CM53" s="3573"/>
      <c r="CN53" s="3573"/>
      <c r="CO53" s="3573"/>
      <c r="CP53" s="3573"/>
      <c r="CQ53" s="3575"/>
      <c r="CR53" s="3574"/>
      <c r="CS53" s="134"/>
      <c r="CT53" s="134"/>
      <c r="CU53" s="1167">
        <v>2015</v>
      </c>
      <c r="CV53" s="1168"/>
      <c r="CW53" s="3573"/>
      <c r="CX53" s="3573"/>
      <c r="CY53" s="3573"/>
      <c r="CZ53" s="3573"/>
      <c r="DA53" s="3573"/>
      <c r="DB53" s="3573"/>
      <c r="DC53" s="3573"/>
      <c r="DD53" s="3573"/>
      <c r="DE53" s="3575"/>
      <c r="DF53" s="3574"/>
      <c r="DG53" s="134"/>
      <c r="DH53" s="134"/>
      <c r="DI53" s="1167">
        <v>2015</v>
      </c>
      <c r="DJ53" s="1168"/>
      <c r="DK53" s="3573"/>
      <c r="DL53" s="3573"/>
      <c r="DM53" s="3573"/>
      <c r="DN53" s="3573"/>
      <c r="DO53" s="3573"/>
      <c r="DP53" s="3573"/>
      <c r="DQ53" s="3573"/>
      <c r="DR53" s="3573"/>
      <c r="DS53" s="3575"/>
      <c r="DT53" s="3574"/>
      <c r="DU53" s="134"/>
      <c r="DV53" s="134"/>
      <c r="DW53" s="1167">
        <v>2015</v>
      </c>
      <c r="DX53" s="1168"/>
      <c r="DY53" s="3573"/>
      <c r="DZ53" s="3573"/>
      <c r="EA53" s="3573"/>
      <c r="EB53" s="3573"/>
      <c r="EC53" s="3573"/>
      <c r="ED53" s="3573"/>
      <c r="EE53" s="3573"/>
      <c r="EF53" s="3573"/>
      <c r="EG53" s="3575"/>
      <c r="EH53" s="3574"/>
      <c r="EI53" s="134"/>
      <c r="EJ53" s="134"/>
      <c r="EK53" s="1167">
        <v>2015</v>
      </c>
      <c r="EL53" s="1168"/>
      <c r="EM53" s="3573"/>
      <c r="EN53" s="3573"/>
      <c r="EO53" s="3573"/>
      <c r="EP53" s="3573"/>
      <c r="EQ53" s="3573"/>
      <c r="ER53" s="3573"/>
      <c r="ES53" s="3573"/>
      <c r="ET53" s="3573"/>
      <c r="EU53" s="3575"/>
      <c r="EV53" s="3574"/>
      <c r="EW53" s="134"/>
      <c r="EX53" s="134"/>
      <c r="EY53" s="1167">
        <v>2015</v>
      </c>
      <c r="EZ53" s="1168"/>
      <c r="FA53" s="3573"/>
      <c r="FB53" s="3573"/>
      <c r="FC53" s="3573"/>
      <c r="FD53" s="3573"/>
      <c r="FE53" s="3573"/>
      <c r="FF53" s="3573"/>
      <c r="FG53" s="3573"/>
      <c r="FH53" s="3573"/>
      <c r="FI53" s="3575"/>
      <c r="FJ53" s="3574"/>
      <c r="FK53" s="134"/>
    </row>
    <row r="54" spans="1:167" ht="12.75" customHeight="1">
      <c r="A54" s="1167">
        <v>2016</v>
      </c>
      <c r="B54" s="1168"/>
      <c r="C54" s="3573"/>
      <c r="D54" s="3573"/>
      <c r="E54" s="3573"/>
      <c r="F54" s="3573"/>
      <c r="G54" s="3573"/>
      <c r="H54" s="3573"/>
      <c r="I54" s="3573"/>
      <c r="J54" s="3575"/>
      <c r="K54" s="3575"/>
      <c r="L54" s="3574"/>
      <c r="M54" s="134"/>
      <c r="N54" s="134"/>
      <c r="O54" s="1167">
        <v>2016</v>
      </c>
      <c r="P54" s="1168"/>
      <c r="Q54" s="3573"/>
      <c r="R54" s="3573"/>
      <c r="S54" s="3573"/>
      <c r="T54" s="3573"/>
      <c r="U54" s="3573"/>
      <c r="V54" s="3573"/>
      <c r="W54" s="3573"/>
      <c r="X54" s="3575"/>
      <c r="Y54" s="3575"/>
      <c r="Z54" s="3574"/>
      <c r="AA54" s="134"/>
      <c r="AB54" s="134"/>
      <c r="AC54" s="1167">
        <v>2016</v>
      </c>
      <c r="AD54" s="1168"/>
      <c r="AE54" s="3573"/>
      <c r="AF54" s="3573"/>
      <c r="AG54" s="3573"/>
      <c r="AH54" s="3573"/>
      <c r="AI54" s="3573"/>
      <c r="AJ54" s="3573"/>
      <c r="AK54" s="3573"/>
      <c r="AL54" s="3575"/>
      <c r="AM54" s="3575"/>
      <c r="AN54" s="3574"/>
      <c r="AO54" s="134"/>
      <c r="AP54" s="134"/>
      <c r="AQ54" s="1167">
        <v>2016</v>
      </c>
      <c r="AR54" s="1168"/>
      <c r="AS54" s="3573"/>
      <c r="AT54" s="3573"/>
      <c r="AU54" s="3573"/>
      <c r="AV54" s="3573"/>
      <c r="AW54" s="3573"/>
      <c r="AX54" s="3573"/>
      <c r="AY54" s="3573"/>
      <c r="AZ54" s="3575"/>
      <c r="BA54" s="3575"/>
      <c r="BB54" s="3574"/>
      <c r="BC54" s="134"/>
      <c r="BD54" s="134"/>
      <c r="BE54" s="1167">
        <v>2016</v>
      </c>
      <c r="BF54" s="1168"/>
      <c r="BG54" s="3573"/>
      <c r="BH54" s="3573"/>
      <c r="BI54" s="3573"/>
      <c r="BJ54" s="3573"/>
      <c r="BK54" s="3573"/>
      <c r="BL54" s="3573"/>
      <c r="BM54" s="3573"/>
      <c r="BN54" s="3575"/>
      <c r="BO54" s="3575"/>
      <c r="BP54" s="3574"/>
      <c r="BQ54" s="134"/>
      <c r="BR54" s="134"/>
      <c r="BS54" s="1167">
        <v>2016</v>
      </c>
      <c r="BT54" s="1168"/>
      <c r="BU54" s="3573"/>
      <c r="BV54" s="3573"/>
      <c r="BW54" s="3573"/>
      <c r="BX54" s="3573"/>
      <c r="BY54" s="3573"/>
      <c r="BZ54" s="3573"/>
      <c r="CA54" s="3573"/>
      <c r="CB54" s="3575"/>
      <c r="CC54" s="3575"/>
      <c r="CD54" s="3574"/>
      <c r="CE54" s="134"/>
      <c r="CF54" s="134"/>
      <c r="CG54" s="1167">
        <v>2016</v>
      </c>
      <c r="CH54" s="1168"/>
      <c r="CI54" s="3573"/>
      <c r="CJ54" s="3573"/>
      <c r="CK54" s="3573"/>
      <c r="CL54" s="3573"/>
      <c r="CM54" s="3573"/>
      <c r="CN54" s="3573"/>
      <c r="CO54" s="3573"/>
      <c r="CP54" s="3575"/>
      <c r="CQ54" s="3575"/>
      <c r="CR54" s="3574"/>
      <c r="CS54" s="134"/>
      <c r="CT54" s="134"/>
      <c r="CU54" s="1167">
        <v>2016</v>
      </c>
      <c r="CV54" s="1168"/>
      <c r="CW54" s="3573"/>
      <c r="CX54" s="3573"/>
      <c r="CY54" s="3573"/>
      <c r="CZ54" s="3573"/>
      <c r="DA54" s="3573"/>
      <c r="DB54" s="3573"/>
      <c r="DC54" s="3573"/>
      <c r="DD54" s="3575"/>
      <c r="DE54" s="3575"/>
      <c r="DF54" s="3574"/>
      <c r="DG54" s="134"/>
      <c r="DH54" s="134"/>
      <c r="DI54" s="1167">
        <v>2016</v>
      </c>
      <c r="DJ54" s="1168"/>
      <c r="DK54" s="3573"/>
      <c r="DL54" s="3573"/>
      <c r="DM54" s="3573"/>
      <c r="DN54" s="3573"/>
      <c r="DO54" s="3573"/>
      <c r="DP54" s="3573"/>
      <c r="DQ54" s="3573"/>
      <c r="DR54" s="3575"/>
      <c r="DS54" s="3575"/>
      <c r="DT54" s="3574"/>
      <c r="DU54" s="134"/>
      <c r="DV54" s="134"/>
      <c r="DW54" s="1167">
        <v>2016</v>
      </c>
      <c r="DX54" s="1168"/>
      <c r="DY54" s="3573"/>
      <c r="DZ54" s="3573"/>
      <c r="EA54" s="3573"/>
      <c r="EB54" s="3573"/>
      <c r="EC54" s="3573"/>
      <c r="ED54" s="3573"/>
      <c r="EE54" s="3573"/>
      <c r="EF54" s="3575"/>
      <c r="EG54" s="3575"/>
      <c r="EH54" s="3574"/>
      <c r="EI54" s="134"/>
      <c r="EJ54" s="134"/>
      <c r="EK54" s="1167">
        <v>2016</v>
      </c>
      <c r="EL54" s="1168"/>
      <c r="EM54" s="3573"/>
      <c r="EN54" s="3573"/>
      <c r="EO54" s="3573"/>
      <c r="EP54" s="3573"/>
      <c r="EQ54" s="3573"/>
      <c r="ER54" s="3573"/>
      <c r="ES54" s="3573"/>
      <c r="ET54" s="3575"/>
      <c r="EU54" s="3575"/>
      <c r="EV54" s="3574"/>
      <c r="EW54" s="134"/>
      <c r="EX54" s="134"/>
      <c r="EY54" s="1167">
        <v>2016</v>
      </c>
      <c r="EZ54" s="1168"/>
      <c r="FA54" s="3573"/>
      <c r="FB54" s="3573"/>
      <c r="FC54" s="3573"/>
      <c r="FD54" s="3573"/>
      <c r="FE54" s="3573"/>
      <c r="FF54" s="3573"/>
      <c r="FG54" s="3573"/>
      <c r="FH54" s="3575"/>
      <c r="FI54" s="3575"/>
      <c r="FJ54" s="3574"/>
      <c r="FK54" s="134"/>
    </row>
    <row r="55" spans="1:167" ht="12.75" customHeight="1">
      <c r="A55" s="1167">
        <v>2017</v>
      </c>
      <c r="B55" s="1168"/>
      <c r="C55" s="3573"/>
      <c r="D55" s="3573"/>
      <c r="E55" s="3573"/>
      <c r="F55" s="3573"/>
      <c r="G55" s="3573"/>
      <c r="H55" s="3573"/>
      <c r="I55" s="3575"/>
      <c r="J55" s="3575"/>
      <c r="K55" s="3575"/>
      <c r="L55" s="3574"/>
      <c r="M55" s="134"/>
      <c r="N55" s="134"/>
      <c r="O55" s="1167">
        <v>2017</v>
      </c>
      <c r="P55" s="1168"/>
      <c r="Q55" s="3573"/>
      <c r="R55" s="3573"/>
      <c r="S55" s="3573"/>
      <c r="T55" s="3573"/>
      <c r="U55" s="3573"/>
      <c r="V55" s="3573"/>
      <c r="W55" s="3575"/>
      <c r="X55" s="3575"/>
      <c r="Y55" s="3575"/>
      <c r="Z55" s="3574"/>
      <c r="AA55" s="134"/>
      <c r="AB55" s="134"/>
      <c r="AC55" s="1167">
        <v>2017</v>
      </c>
      <c r="AD55" s="1168"/>
      <c r="AE55" s="3573"/>
      <c r="AF55" s="3573"/>
      <c r="AG55" s="3573"/>
      <c r="AH55" s="3573"/>
      <c r="AI55" s="3573"/>
      <c r="AJ55" s="3573"/>
      <c r="AK55" s="3575"/>
      <c r="AL55" s="3575"/>
      <c r="AM55" s="3575"/>
      <c r="AN55" s="3574"/>
      <c r="AO55" s="134"/>
      <c r="AP55" s="134"/>
      <c r="AQ55" s="1167">
        <v>2017</v>
      </c>
      <c r="AR55" s="1168"/>
      <c r="AS55" s="3573"/>
      <c r="AT55" s="3573"/>
      <c r="AU55" s="3573"/>
      <c r="AV55" s="3573"/>
      <c r="AW55" s="3573"/>
      <c r="AX55" s="3573"/>
      <c r="AY55" s="3575"/>
      <c r="AZ55" s="3575"/>
      <c r="BA55" s="3575"/>
      <c r="BB55" s="3574"/>
      <c r="BC55" s="134"/>
      <c r="BD55" s="134"/>
      <c r="BE55" s="1167">
        <v>2017</v>
      </c>
      <c r="BF55" s="1168"/>
      <c r="BG55" s="3573"/>
      <c r="BH55" s="3573"/>
      <c r="BI55" s="3573"/>
      <c r="BJ55" s="3573"/>
      <c r="BK55" s="3573"/>
      <c r="BL55" s="3573"/>
      <c r="BM55" s="3575"/>
      <c r="BN55" s="3575"/>
      <c r="BO55" s="3575"/>
      <c r="BP55" s="3574"/>
      <c r="BQ55" s="134"/>
      <c r="BR55" s="134"/>
      <c r="BS55" s="1167">
        <v>2017</v>
      </c>
      <c r="BT55" s="1168"/>
      <c r="BU55" s="3573"/>
      <c r="BV55" s="3573"/>
      <c r="BW55" s="3573"/>
      <c r="BX55" s="3573"/>
      <c r="BY55" s="3573"/>
      <c r="BZ55" s="3573"/>
      <c r="CA55" s="3575"/>
      <c r="CB55" s="3575"/>
      <c r="CC55" s="3575"/>
      <c r="CD55" s="3574"/>
      <c r="CE55" s="134"/>
      <c r="CF55" s="134"/>
      <c r="CG55" s="1167">
        <v>2017</v>
      </c>
      <c r="CH55" s="1168"/>
      <c r="CI55" s="3573"/>
      <c r="CJ55" s="3573"/>
      <c r="CK55" s="3573"/>
      <c r="CL55" s="3573"/>
      <c r="CM55" s="3573"/>
      <c r="CN55" s="3573"/>
      <c r="CO55" s="3575"/>
      <c r="CP55" s="3575"/>
      <c r="CQ55" s="3575"/>
      <c r="CR55" s="3574"/>
      <c r="CS55" s="134"/>
      <c r="CT55" s="134"/>
      <c r="CU55" s="1167">
        <v>2017</v>
      </c>
      <c r="CV55" s="1168"/>
      <c r="CW55" s="3573"/>
      <c r="CX55" s="3573"/>
      <c r="CY55" s="3573"/>
      <c r="CZ55" s="3573"/>
      <c r="DA55" s="3573"/>
      <c r="DB55" s="3573"/>
      <c r="DC55" s="3575"/>
      <c r="DD55" s="3575"/>
      <c r="DE55" s="3575"/>
      <c r="DF55" s="3574"/>
      <c r="DG55" s="134"/>
      <c r="DH55" s="134"/>
      <c r="DI55" s="1167">
        <v>2017</v>
      </c>
      <c r="DJ55" s="1168"/>
      <c r="DK55" s="3573"/>
      <c r="DL55" s="3573"/>
      <c r="DM55" s="3573"/>
      <c r="DN55" s="3573"/>
      <c r="DO55" s="3573"/>
      <c r="DP55" s="3573"/>
      <c r="DQ55" s="3575"/>
      <c r="DR55" s="3575"/>
      <c r="DS55" s="3575"/>
      <c r="DT55" s="3574"/>
      <c r="DU55" s="134"/>
      <c r="DV55" s="134"/>
      <c r="DW55" s="1167">
        <v>2017</v>
      </c>
      <c r="DX55" s="1168"/>
      <c r="DY55" s="3573"/>
      <c r="DZ55" s="3573"/>
      <c r="EA55" s="3573"/>
      <c r="EB55" s="3573"/>
      <c r="EC55" s="3573"/>
      <c r="ED55" s="3573"/>
      <c r="EE55" s="3575"/>
      <c r="EF55" s="3575"/>
      <c r="EG55" s="3575"/>
      <c r="EH55" s="3574"/>
      <c r="EI55" s="134"/>
      <c r="EJ55" s="134"/>
      <c r="EK55" s="1167">
        <v>2017</v>
      </c>
      <c r="EL55" s="1168"/>
      <c r="EM55" s="3573"/>
      <c r="EN55" s="3573"/>
      <c r="EO55" s="3573"/>
      <c r="EP55" s="3573"/>
      <c r="EQ55" s="3573"/>
      <c r="ER55" s="3573"/>
      <c r="ES55" s="3575"/>
      <c r="ET55" s="3575"/>
      <c r="EU55" s="3575"/>
      <c r="EV55" s="3574"/>
      <c r="EW55" s="134"/>
      <c r="EX55" s="134"/>
      <c r="EY55" s="1167">
        <v>2017</v>
      </c>
      <c r="EZ55" s="1168"/>
      <c r="FA55" s="3573"/>
      <c r="FB55" s="3573"/>
      <c r="FC55" s="3573"/>
      <c r="FD55" s="3573"/>
      <c r="FE55" s="3573"/>
      <c r="FF55" s="3573"/>
      <c r="FG55" s="3575"/>
      <c r="FH55" s="3575"/>
      <c r="FI55" s="3575"/>
      <c r="FJ55" s="3574"/>
      <c r="FK55" s="134"/>
    </row>
    <row r="56" spans="1:167" ht="12.75" customHeight="1">
      <c r="A56" s="1167">
        <v>2018</v>
      </c>
      <c r="B56" s="1168"/>
      <c r="C56" s="3573"/>
      <c r="D56" s="3573"/>
      <c r="E56" s="3573"/>
      <c r="F56" s="3573"/>
      <c r="G56" s="3573"/>
      <c r="H56" s="3575"/>
      <c r="I56" s="3575"/>
      <c r="J56" s="3575"/>
      <c r="K56" s="3575"/>
      <c r="L56" s="3574"/>
      <c r="M56" s="134"/>
      <c r="N56" s="134"/>
      <c r="O56" s="1167">
        <v>2018</v>
      </c>
      <c r="P56" s="1168"/>
      <c r="Q56" s="3573"/>
      <c r="R56" s="3573"/>
      <c r="S56" s="3573"/>
      <c r="T56" s="3573"/>
      <c r="U56" s="3573"/>
      <c r="V56" s="3575"/>
      <c r="W56" s="3575"/>
      <c r="X56" s="3575"/>
      <c r="Y56" s="3575"/>
      <c r="Z56" s="3574"/>
      <c r="AA56" s="134"/>
      <c r="AB56" s="134"/>
      <c r="AC56" s="1167">
        <v>2018</v>
      </c>
      <c r="AD56" s="1168"/>
      <c r="AE56" s="3573"/>
      <c r="AF56" s="3573"/>
      <c r="AG56" s="3573"/>
      <c r="AH56" s="3573"/>
      <c r="AI56" s="3573"/>
      <c r="AJ56" s="3575"/>
      <c r="AK56" s="3575"/>
      <c r="AL56" s="3575"/>
      <c r="AM56" s="3575"/>
      <c r="AN56" s="3574"/>
      <c r="AO56" s="134"/>
      <c r="AP56" s="134"/>
      <c r="AQ56" s="1167">
        <v>2018</v>
      </c>
      <c r="AR56" s="1168"/>
      <c r="AS56" s="3573"/>
      <c r="AT56" s="3573"/>
      <c r="AU56" s="3573"/>
      <c r="AV56" s="3573"/>
      <c r="AW56" s="3573"/>
      <c r="AX56" s="3575"/>
      <c r="AY56" s="3575"/>
      <c r="AZ56" s="3575"/>
      <c r="BA56" s="3575"/>
      <c r="BB56" s="3574"/>
      <c r="BC56" s="134"/>
      <c r="BD56" s="134"/>
      <c r="BE56" s="1167">
        <v>2018</v>
      </c>
      <c r="BF56" s="1168"/>
      <c r="BG56" s="3573"/>
      <c r="BH56" s="3573"/>
      <c r="BI56" s="3573"/>
      <c r="BJ56" s="3573"/>
      <c r="BK56" s="3573"/>
      <c r="BL56" s="3575"/>
      <c r="BM56" s="3575"/>
      <c r="BN56" s="3575"/>
      <c r="BO56" s="3575"/>
      <c r="BP56" s="3574"/>
      <c r="BQ56" s="134"/>
      <c r="BR56" s="134"/>
      <c r="BS56" s="1167">
        <v>2018</v>
      </c>
      <c r="BT56" s="1168"/>
      <c r="BU56" s="3573"/>
      <c r="BV56" s="3573"/>
      <c r="BW56" s="3573"/>
      <c r="BX56" s="3573"/>
      <c r="BY56" s="3573"/>
      <c r="BZ56" s="3575"/>
      <c r="CA56" s="3575"/>
      <c r="CB56" s="3575"/>
      <c r="CC56" s="3575"/>
      <c r="CD56" s="3574"/>
      <c r="CE56" s="134"/>
      <c r="CF56" s="134"/>
      <c r="CG56" s="1167">
        <v>2018</v>
      </c>
      <c r="CH56" s="1168"/>
      <c r="CI56" s="3573"/>
      <c r="CJ56" s="3573"/>
      <c r="CK56" s="3573"/>
      <c r="CL56" s="3573"/>
      <c r="CM56" s="3573"/>
      <c r="CN56" s="3575"/>
      <c r="CO56" s="3575"/>
      <c r="CP56" s="3575"/>
      <c r="CQ56" s="3575"/>
      <c r="CR56" s="3574"/>
      <c r="CS56" s="134"/>
      <c r="CT56" s="134"/>
      <c r="CU56" s="1167">
        <v>2018</v>
      </c>
      <c r="CV56" s="1168"/>
      <c r="CW56" s="3573"/>
      <c r="CX56" s="3573"/>
      <c r="CY56" s="3573"/>
      <c r="CZ56" s="3573"/>
      <c r="DA56" s="3573"/>
      <c r="DB56" s="3575"/>
      <c r="DC56" s="3575"/>
      <c r="DD56" s="3575"/>
      <c r="DE56" s="3575"/>
      <c r="DF56" s="3574"/>
      <c r="DG56" s="134"/>
      <c r="DH56" s="134"/>
      <c r="DI56" s="1167">
        <v>2018</v>
      </c>
      <c r="DJ56" s="1168"/>
      <c r="DK56" s="3573"/>
      <c r="DL56" s="3573"/>
      <c r="DM56" s="3573"/>
      <c r="DN56" s="3573"/>
      <c r="DO56" s="3573"/>
      <c r="DP56" s="3575"/>
      <c r="DQ56" s="3575"/>
      <c r="DR56" s="3575"/>
      <c r="DS56" s="3575"/>
      <c r="DT56" s="3574"/>
      <c r="DU56" s="134"/>
      <c r="DV56" s="134"/>
      <c r="DW56" s="1167">
        <v>2018</v>
      </c>
      <c r="DX56" s="1168"/>
      <c r="DY56" s="3573"/>
      <c r="DZ56" s="3573"/>
      <c r="EA56" s="3573"/>
      <c r="EB56" s="3573"/>
      <c r="EC56" s="3573"/>
      <c r="ED56" s="3575"/>
      <c r="EE56" s="3575"/>
      <c r="EF56" s="3575"/>
      <c r="EG56" s="3575"/>
      <c r="EH56" s="3574"/>
      <c r="EI56" s="134"/>
      <c r="EJ56" s="134"/>
      <c r="EK56" s="1167">
        <v>2018</v>
      </c>
      <c r="EL56" s="1168"/>
      <c r="EM56" s="3573"/>
      <c r="EN56" s="3573"/>
      <c r="EO56" s="3573"/>
      <c r="EP56" s="3573"/>
      <c r="EQ56" s="3573"/>
      <c r="ER56" s="3575"/>
      <c r="ES56" s="3575"/>
      <c r="ET56" s="3575"/>
      <c r="EU56" s="3575"/>
      <c r="EV56" s="3574"/>
      <c r="EW56" s="134"/>
      <c r="EX56" s="134"/>
      <c r="EY56" s="1167">
        <v>2018</v>
      </c>
      <c r="EZ56" s="1168"/>
      <c r="FA56" s="3573"/>
      <c r="FB56" s="3573"/>
      <c r="FC56" s="3573"/>
      <c r="FD56" s="3573"/>
      <c r="FE56" s="3573"/>
      <c r="FF56" s="3575"/>
      <c r="FG56" s="3575"/>
      <c r="FH56" s="3575"/>
      <c r="FI56" s="3575"/>
      <c r="FJ56" s="3574"/>
      <c r="FK56" s="134"/>
    </row>
    <row r="57" spans="1:167" ht="12.75" customHeight="1">
      <c r="A57" s="1167">
        <v>2019</v>
      </c>
      <c r="B57" s="1168"/>
      <c r="C57" s="3573"/>
      <c r="D57" s="3573"/>
      <c r="E57" s="3573"/>
      <c r="F57" s="3573"/>
      <c r="G57" s="3575"/>
      <c r="H57" s="3575"/>
      <c r="I57" s="3575"/>
      <c r="J57" s="3575"/>
      <c r="K57" s="3575"/>
      <c r="L57" s="3574"/>
      <c r="M57" s="134"/>
      <c r="N57" s="134"/>
      <c r="O57" s="1167">
        <v>2019</v>
      </c>
      <c r="P57" s="1168"/>
      <c r="Q57" s="3573"/>
      <c r="R57" s="3573"/>
      <c r="S57" s="3573"/>
      <c r="T57" s="3573"/>
      <c r="U57" s="3575"/>
      <c r="V57" s="3575"/>
      <c r="W57" s="3575"/>
      <c r="X57" s="3575"/>
      <c r="Y57" s="3575"/>
      <c r="Z57" s="3574"/>
      <c r="AA57" s="134"/>
      <c r="AB57" s="134"/>
      <c r="AC57" s="1167">
        <v>2019</v>
      </c>
      <c r="AD57" s="1168"/>
      <c r="AE57" s="3573"/>
      <c r="AF57" s="3573"/>
      <c r="AG57" s="3573"/>
      <c r="AH57" s="3573"/>
      <c r="AI57" s="3575"/>
      <c r="AJ57" s="3575"/>
      <c r="AK57" s="3575"/>
      <c r="AL57" s="3575"/>
      <c r="AM57" s="3575"/>
      <c r="AN57" s="3574"/>
      <c r="AO57" s="134"/>
      <c r="AP57" s="134"/>
      <c r="AQ57" s="1167">
        <v>2019</v>
      </c>
      <c r="AR57" s="1168"/>
      <c r="AS57" s="3573"/>
      <c r="AT57" s="3573"/>
      <c r="AU57" s="3573"/>
      <c r="AV57" s="3573"/>
      <c r="AW57" s="3575"/>
      <c r="AX57" s="3575"/>
      <c r="AY57" s="3575"/>
      <c r="AZ57" s="3575"/>
      <c r="BA57" s="3575"/>
      <c r="BB57" s="3574"/>
      <c r="BC57" s="134"/>
      <c r="BD57" s="134"/>
      <c r="BE57" s="1167">
        <v>2019</v>
      </c>
      <c r="BF57" s="1168"/>
      <c r="BG57" s="3573"/>
      <c r="BH57" s="3573"/>
      <c r="BI57" s="3573"/>
      <c r="BJ57" s="3573"/>
      <c r="BK57" s="3575"/>
      <c r="BL57" s="3575"/>
      <c r="BM57" s="3575"/>
      <c r="BN57" s="3575"/>
      <c r="BO57" s="3575"/>
      <c r="BP57" s="3574"/>
      <c r="BQ57" s="134"/>
      <c r="BR57" s="134"/>
      <c r="BS57" s="1167">
        <v>2019</v>
      </c>
      <c r="BT57" s="1168"/>
      <c r="BU57" s="3573"/>
      <c r="BV57" s="3573"/>
      <c r="BW57" s="3573"/>
      <c r="BX57" s="3573"/>
      <c r="BY57" s="3575"/>
      <c r="BZ57" s="3575"/>
      <c r="CA57" s="3575"/>
      <c r="CB57" s="3575"/>
      <c r="CC57" s="3575"/>
      <c r="CD57" s="3574"/>
      <c r="CE57" s="134"/>
      <c r="CF57" s="134"/>
      <c r="CG57" s="1167">
        <v>2019</v>
      </c>
      <c r="CH57" s="1168"/>
      <c r="CI57" s="3573"/>
      <c r="CJ57" s="3573"/>
      <c r="CK57" s="3573"/>
      <c r="CL57" s="3573"/>
      <c r="CM57" s="3575"/>
      <c r="CN57" s="3575"/>
      <c r="CO57" s="3575"/>
      <c r="CP57" s="3575"/>
      <c r="CQ57" s="3575"/>
      <c r="CR57" s="3574"/>
      <c r="CS57" s="134"/>
      <c r="CT57" s="134"/>
      <c r="CU57" s="1167">
        <v>2019</v>
      </c>
      <c r="CV57" s="1168"/>
      <c r="CW57" s="3573"/>
      <c r="CX57" s="3573"/>
      <c r="CY57" s="3573"/>
      <c r="CZ57" s="3573"/>
      <c r="DA57" s="3575"/>
      <c r="DB57" s="3575"/>
      <c r="DC57" s="3575"/>
      <c r="DD57" s="3575"/>
      <c r="DE57" s="3575"/>
      <c r="DF57" s="3574"/>
      <c r="DG57" s="134"/>
      <c r="DH57" s="134"/>
      <c r="DI57" s="1167">
        <v>2019</v>
      </c>
      <c r="DJ57" s="1168"/>
      <c r="DK57" s="3573"/>
      <c r="DL57" s="3573"/>
      <c r="DM57" s="3573"/>
      <c r="DN57" s="3573"/>
      <c r="DO57" s="3575"/>
      <c r="DP57" s="3575"/>
      <c r="DQ57" s="3575"/>
      <c r="DR57" s="3575"/>
      <c r="DS57" s="3575"/>
      <c r="DT57" s="3574"/>
      <c r="DU57" s="134"/>
      <c r="DV57" s="134"/>
      <c r="DW57" s="1167">
        <v>2019</v>
      </c>
      <c r="DX57" s="1168"/>
      <c r="DY57" s="3573"/>
      <c r="DZ57" s="3573"/>
      <c r="EA57" s="3573"/>
      <c r="EB57" s="3573"/>
      <c r="EC57" s="3575"/>
      <c r="ED57" s="3575"/>
      <c r="EE57" s="3575"/>
      <c r="EF57" s="3575"/>
      <c r="EG57" s="3575"/>
      <c r="EH57" s="3574"/>
      <c r="EI57" s="134"/>
      <c r="EJ57" s="134"/>
      <c r="EK57" s="1167">
        <v>2019</v>
      </c>
      <c r="EL57" s="1168"/>
      <c r="EM57" s="3573"/>
      <c r="EN57" s="3573"/>
      <c r="EO57" s="3573"/>
      <c r="EP57" s="3573"/>
      <c r="EQ57" s="3575"/>
      <c r="ER57" s="3575"/>
      <c r="ES57" s="3575"/>
      <c r="ET57" s="3575"/>
      <c r="EU57" s="3575"/>
      <c r="EV57" s="3574"/>
      <c r="EW57" s="134"/>
      <c r="EX57" s="134"/>
      <c r="EY57" s="1167">
        <v>2019</v>
      </c>
      <c r="EZ57" s="1168"/>
      <c r="FA57" s="3573"/>
      <c r="FB57" s="3573"/>
      <c r="FC57" s="3573"/>
      <c r="FD57" s="3573"/>
      <c r="FE57" s="3575"/>
      <c r="FF57" s="3575"/>
      <c r="FG57" s="3575"/>
      <c r="FH57" s="3575"/>
      <c r="FI57" s="3575"/>
      <c r="FJ57" s="3574"/>
      <c r="FK57" s="134"/>
    </row>
    <row r="58" spans="1:167" ht="12.75" customHeight="1">
      <c r="A58" s="1167">
        <v>2020</v>
      </c>
      <c r="B58" s="1168"/>
      <c r="C58" s="3573"/>
      <c r="D58" s="3573"/>
      <c r="E58" s="3573"/>
      <c r="F58" s="3575"/>
      <c r="G58" s="3575"/>
      <c r="H58" s="3575"/>
      <c r="I58" s="3575"/>
      <c r="J58" s="3575"/>
      <c r="K58" s="3575"/>
      <c r="L58" s="3574"/>
      <c r="M58" s="134"/>
      <c r="N58" s="134"/>
      <c r="O58" s="1167">
        <v>2020</v>
      </c>
      <c r="P58" s="1168"/>
      <c r="Q58" s="3573"/>
      <c r="R58" s="3573"/>
      <c r="S58" s="3573"/>
      <c r="T58" s="3575"/>
      <c r="U58" s="3575"/>
      <c r="V58" s="3575"/>
      <c r="W58" s="3575"/>
      <c r="X58" s="3575"/>
      <c r="Y58" s="3575"/>
      <c r="Z58" s="3574"/>
      <c r="AA58" s="134"/>
      <c r="AB58" s="134"/>
      <c r="AC58" s="1167">
        <v>2020</v>
      </c>
      <c r="AD58" s="1168"/>
      <c r="AE58" s="3573"/>
      <c r="AF58" s="3573"/>
      <c r="AG58" s="3573"/>
      <c r="AH58" s="3575"/>
      <c r="AI58" s="3575"/>
      <c r="AJ58" s="3575"/>
      <c r="AK58" s="3575"/>
      <c r="AL58" s="3575"/>
      <c r="AM58" s="3575"/>
      <c r="AN58" s="3574"/>
      <c r="AO58" s="134"/>
      <c r="AP58" s="134"/>
      <c r="AQ58" s="1167">
        <v>2020</v>
      </c>
      <c r="AR58" s="1168"/>
      <c r="AS58" s="3573"/>
      <c r="AT58" s="3573"/>
      <c r="AU58" s="3573"/>
      <c r="AV58" s="3575"/>
      <c r="AW58" s="3575"/>
      <c r="AX58" s="3575"/>
      <c r="AY58" s="3575"/>
      <c r="AZ58" s="3575"/>
      <c r="BA58" s="3575"/>
      <c r="BB58" s="3574"/>
      <c r="BC58" s="134"/>
      <c r="BD58" s="134"/>
      <c r="BE58" s="1167">
        <v>2020</v>
      </c>
      <c r="BF58" s="1168"/>
      <c r="BG58" s="3573"/>
      <c r="BH58" s="3573"/>
      <c r="BI58" s="3573"/>
      <c r="BJ58" s="3575"/>
      <c r="BK58" s="3575"/>
      <c r="BL58" s="3575"/>
      <c r="BM58" s="3575"/>
      <c r="BN58" s="3575"/>
      <c r="BO58" s="3575"/>
      <c r="BP58" s="3574"/>
      <c r="BQ58" s="134"/>
      <c r="BR58" s="134"/>
      <c r="BS58" s="1167">
        <v>2020</v>
      </c>
      <c r="BT58" s="1168"/>
      <c r="BU58" s="3573"/>
      <c r="BV58" s="3573"/>
      <c r="BW58" s="3573"/>
      <c r="BX58" s="3575"/>
      <c r="BY58" s="3575"/>
      <c r="BZ58" s="3575"/>
      <c r="CA58" s="3575"/>
      <c r="CB58" s="3575"/>
      <c r="CC58" s="3575"/>
      <c r="CD58" s="3574"/>
      <c r="CE58" s="134"/>
      <c r="CF58" s="134"/>
      <c r="CG58" s="1167">
        <v>2020</v>
      </c>
      <c r="CH58" s="1168"/>
      <c r="CI58" s="3573"/>
      <c r="CJ58" s="3573"/>
      <c r="CK58" s="3573"/>
      <c r="CL58" s="3575"/>
      <c r="CM58" s="3575"/>
      <c r="CN58" s="3575"/>
      <c r="CO58" s="3575"/>
      <c r="CP58" s="3575"/>
      <c r="CQ58" s="3575"/>
      <c r="CR58" s="3574"/>
      <c r="CS58" s="134"/>
      <c r="CT58" s="134"/>
      <c r="CU58" s="1167">
        <v>2020</v>
      </c>
      <c r="CV58" s="1168"/>
      <c r="CW58" s="3573"/>
      <c r="CX58" s="3573"/>
      <c r="CY58" s="3573"/>
      <c r="CZ58" s="3575"/>
      <c r="DA58" s="3575"/>
      <c r="DB58" s="3575"/>
      <c r="DC58" s="3575"/>
      <c r="DD58" s="3575"/>
      <c r="DE58" s="3575"/>
      <c r="DF58" s="3574"/>
      <c r="DG58" s="134"/>
      <c r="DH58" s="134"/>
      <c r="DI58" s="1167">
        <v>2020</v>
      </c>
      <c r="DJ58" s="1168"/>
      <c r="DK58" s="3573"/>
      <c r="DL58" s="3573"/>
      <c r="DM58" s="3573"/>
      <c r="DN58" s="3575"/>
      <c r="DO58" s="3575"/>
      <c r="DP58" s="3575"/>
      <c r="DQ58" s="3575"/>
      <c r="DR58" s="3575"/>
      <c r="DS58" s="3575"/>
      <c r="DT58" s="3574"/>
      <c r="DU58" s="134"/>
      <c r="DV58" s="134"/>
      <c r="DW58" s="1167">
        <v>2020</v>
      </c>
      <c r="DX58" s="1168"/>
      <c r="DY58" s="3573"/>
      <c r="DZ58" s="3573"/>
      <c r="EA58" s="3573"/>
      <c r="EB58" s="3575"/>
      <c r="EC58" s="3575"/>
      <c r="ED58" s="3575"/>
      <c r="EE58" s="3575"/>
      <c r="EF58" s="3575"/>
      <c r="EG58" s="3575"/>
      <c r="EH58" s="3574"/>
      <c r="EI58" s="134"/>
      <c r="EJ58" s="134"/>
      <c r="EK58" s="1167">
        <v>2020</v>
      </c>
      <c r="EL58" s="1168"/>
      <c r="EM58" s="3573"/>
      <c r="EN58" s="3573"/>
      <c r="EO58" s="3573"/>
      <c r="EP58" s="3575"/>
      <c r="EQ58" s="3575"/>
      <c r="ER58" s="3575"/>
      <c r="ES58" s="3575"/>
      <c r="ET58" s="3575"/>
      <c r="EU58" s="3575"/>
      <c r="EV58" s="3574"/>
      <c r="EW58" s="134"/>
      <c r="EX58" s="134"/>
      <c r="EY58" s="1167">
        <v>2020</v>
      </c>
      <c r="EZ58" s="1168"/>
      <c r="FA58" s="3573"/>
      <c r="FB58" s="3573"/>
      <c r="FC58" s="3573"/>
      <c r="FD58" s="3575"/>
      <c r="FE58" s="3575"/>
      <c r="FF58" s="3575"/>
      <c r="FG58" s="3575"/>
      <c r="FH58" s="3575"/>
      <c r="FI58" s="3575"/>
      <c r="FJ58" s="3574"/>
      <c r="FK58" s="134"/>
    </row>
    <row r="59" spans="1:167" ht="12.75" customHeight="1">
      <c r="A59" s="1167">
        <v>2021</v>
      </c>
      <c r="B59" s="1168"/>
      <c r="C59" s="3573"/>
      <c r="D59" s="3573"/>
      <c r="E59" s="3575"/>
      <c r="F59" s="3575"/>
      <c r="G59" s="3575"/>
      <c r="H59" s="3575"/>
      <c r="I59" s="3575"/>
      <c r="J59" s="3575"/>
      <c r="K59" s="3575"/>
      <c r="L59" s="3574"/>
      <c r="M59" s="134"/>
      <c r="N59" s="134"/>
      <c r="O59" s="1167">
        <v>2021</v>
      </c>
      <c r="P59" s="1168"/>
      <c r="Q59" s="3573"/>
      <c r="R59" s="3573"/>
      <c r="S59" s="3575"/>
      <c r="T59" s="3575"/>
      <c r="U59" s="3575"/>
      <c r="V59" s="3575"/>
      <c r="W59" s="3575"/>
      <c r="X59" s="3575"/>
      <c r="Y59" s="3575"/>
      <c r="Z59" s="3574"/>
      <c r="AA59" s="134"/>
      <c r="AB59" s="134"/>
      <c r="AC59" s="1167">
        <v>2021</v>
      </c>
      <c r="AD59" s="1168"/>
      <c r="AE59" s="3573"/>
      <c r="AF59" s="3573"/>
      <c r="AG59" s="3575"/>
      <c r="AH59" s="3575"/>
      <c r="AI59" s="3575"/>
      <c r="AJ59" s="3575"/>
      <c r="AK59" s="3575"/>
      <c r="AL59" s="3575"/>
      <c r="AM59" s="3575"/>
      <c r="AN59" s="3574"/>
      <c r="AO59" s="134"/>
      <c r="AP59" s="134"/>
      <c r="AQ59" s="1167">
        <v>2021</v>
      </c>
      <c r="AR59" s="1168"/>
      <c r="AS59" s="3573"/>
      <c r="AT59" s="3573"/>
      <c r="AU59" s="3575"/>
      <c r="AV59" s="3575"/>
      <c r="AW59" s="3575"/>
      <c r="AX59" s="3575"/>
      <c r="AY59" s="3575"/>
      <c r="AZ59" s="3575"/>
      <c r="BA59" s="3575"/>
      <c r="BB59" s="3574"/>
      <c r="BC59" s="134"/>
      <c r="BD59" s="134"/>
      <c r="BE59" s="1167">
        <v>2021</v>
      </c>
      <c r="BF59" s="1168"/>
      <c r="BG59" s="3573"/>
      <c r="BH59" s="3573"/>
      <c r="BI59" s="3575"/>
      <c r="BJ59" s="3575"/>
      <c r="BK59" s="3575"/>
      <c r="BL59" s="3575"/>
      <c r="BM59" s="3575"/>
      <c r="BN59" s="3575"/>
      <c r="BO59" s="3575"/>
      <c r="BP59" s="3574"/>
      <c r="BQ59" s="134"/>
      <c r="BR59" s="134"/>
      <c r="BS59" s="1167">
        <v>2021</v>
      </c>
      <c r="BT59" s="1168"/>
      <c r="BU59" s="3573"/>
      <c r="BV59" s="3573"/>
      <c r="BW59" s="3575"/>
      <c r="BX59" s="3575"/>
      <c r="BY59" s="3575"/>
      <c r="BZ59" s="3575"/>
      <c r="CA59" s="3575"/>
      <c r="CB59" s="3575"/>
      <c r="CC59" s="3575"/>
      <c r="CD59" s="3574"/>
      <c r="CE59" s="134"/>
      <c r="CF59" s="134"/>
      <c r="CG59" s="1167">
        <v>2021</v>
      </c>
      <c r="CH59" s="1168"/>
      <c r="CI59" s="3573"/>
      <c r="CJ59" s="3573"/>
      <c r="CK59" s="3575"/>
      <c r="CL59" s="3575"/>
      <c r="CM59" s="3575"/>
      <c r="CN59" s="3575"/>
      <c r="CO59" s="3575"/>
      <c r="CP59" s="3575"/>
      <c r="CQ59" s="3575"/>
      <c r="CR59" s="3574"/>
      <c r="CS59" s="134"/>
      <c r="CT59" s="134"/>
      <c r="CU59" s="1167">
        <v>2021</v>
      </c>
      <c r="CV59" s="1168"/>
      <c r="CW59" s="3573"/>
      <c r="CX59" s="3573"/>
      <c r="CY59" s="3575"/>
      <c r="CZ59" s="3575"/>
      <c r="DA59" s="3575"/>
      <c r="DB59" s="3575"/>
      <c r="DC59" s="3575"/>
      <c r="DD59" s="3575"/>
      <c r="DE59" s="3575"/>
      <c r="DF59" s="3574"/>
      <c r="DG59" s="134"/>
      <c r="DH59" s="134"/>
      <c r="DI59" s="1167">
        <v>2021</v>
      </c>
      <c r="DJ59" s="1168"/>
      <c r="DK59" s="3573"/>
      <c r="DL59" s="3573"/>
      <c r="DM59" s="3575"/>
      <c r="DN59" s="3575"/>
      <c r="DO59" s="3575"/>
      <c r="DP59" s="3575"/>
      <c r="DQ59" s="3575"/>
      <c r="DR59" s="3575"/>
      <c r="DS59" s="3575"/>
      <c r="DT59" s="3574"/>
      <c r="DU59" s="134"/>
      <c r="DV59" s="134"/>
      <c r="DW59" s="1167">
        <v>2021</v>
      </c>
      <c r="DX59" s="1168"/>
      <c r="DY59" s="3573"/>
      <c r="DZ59" s="3573"/>
      <c r="EA59" s="3575"/>
      <c r="EB59" s="3575"/>
      <c r="EC59" s="3575"/>
      <c r="ED59" s="3575"/>
      <c r="EE59" s="3575"/>
      <c r="EF59" s="3575"/>
      <c r="EG59" s="3575"/>
      <c r="EH59" s="3574"/>
      <c r="EI59" s="134"/>
      <c r="EJ59" s="134"/>
      <c r="EK59" s="1167">
        <v>2021</v>
      </c>
      <c r="EL59" s="1168"/>
      <c r="EM59" s="3573"/>
      <c r="EN59" s="3573"/>
      <c r="EO59" s="3575"/>
      <c r="EP59" s="3575"/>
      <c r="EQ59" s="3575"/>
      <c r="ER59" s="3575"/>
      <c r="ES59" s="3575"/>
      <c r="ET59" s="3575"/>
      <c r="EU59" s="3575"/>
      <c r="EV59" s="3574"/>
      <c r="EW59" s="134"/>
      <c r="EX59" s="134"/>
      <c r="EY59" s="1167">
        <v>2021</v>
      </c>
      <c r="EZ59" s="1168"/>
      <c r="FA59" s="3573"/>
      <c r="FB59" s="3573"/>
      <c r="FC59" s="3575"/>
      <c r="FD59" s="3575"/>
      <c r="FE59" s="3575"/>
      <c r="FF59" s="3575"/>
      <c r="FG59" s="3575"/>
      <c r="FH59" s="3575"/>
      <c r="FI59" s="3575"/>
      <c r="FJ59" s="3574"/>
      <c r="FK59" s="134"/>
    </row>
    <row r="60" spans="1:167" ht="12.75" customHeight="1">
      <c r="A60" s="1167">
        <v>2022</v>
      </c>
      <c r="B60" s="1168"/>
      <c r="C60" s="3573"/>
      <c r="D60" s="3575"/>
      <c r="E60" s="3575"/>
      <c r="F60" s="3575"/>
      <c r="G60" s="3575"/>
      <c r="H60" s="3575"/>
      <c r="I60" s="3575"/>
      <c r="J60" s="3575"/>
      <c r="K60" s="3575"/>
      <c r="L60" s="3574"/>
      <c r="M60" s="134"/>
      <c r="N60" s="134"/>
      <c r="O60" s="1167">
        <v>2022</v>
      </c>
      <c r="P60" s="1168"/>
      <c r="Q60" s="3573"/>
      <c r="R60" s="3575"/>
      <c r="S60" s="3575"/>
      <c r="T60" s="3575"/>
      <c r="U60" s="3575"/>
      <c r="V60" s="3575"/>
      <c r="W60" s="3575"/>
      <c r="X60" s="3575"/>
      <c r="Y60" s="3575"/>
      <c r="Z60" s="3574"/>
      <c r="AA60" s="134"/>
      <c r="AB60" s="134"/>
      <c r="AC60" s="1167">
        <v>2022</v>
      </c>
      <c r="AD60" s="1168"/>
      <c r="AE60" s="3573"/>
      <c r="AF60" s="3575"/>
      <c r="AG60" s="3575"/>
      <c r="AH60" s="3575"/>
      <c r="AI60" s="3575"/>
      <c r="AJ60" s="3575"/>
      <c r="AK60" s="3575"/>
      <c r="AL60" s="3575"/>
      <c r="AM60" s="3575"/>
      <c r="AN60" s="3574"/>
      <c r="AO60" s="134"/>
      <c r="AP60" s="134"/>
      <c r="AQ60" s="1167">
        <v>2022</v>
      </c>
      <c r="AR60" s="1168"/>
      <c r="AS60" s="3573"/>
      <c r="AT60" s="3575"/>
      <c r="AU60" s="3575"/>
      <c r="AV60" s="3575"/>
      <c r="AW60" s="3575"/>
      <c r="AX60" s="3575"/>
      <c r="AY60" s="3575"/>
      <c r="AZ60" s="3575"/>
      <c r="BA60" s="3575"/>
      <c r="BB60" s="3574"/>
      <c r="BC60" s="134"/>
      <c r="BD60" s="134"/>
      <c r="BE60" s="1167">
        <v>2022</v>
      </c>
      <c r="BF60" s="1168"/>
      <c r="BG60" s="3573"/>
      <c r="BH60" s="3575"/>
      <c r="BI60" s="3575"/>
      <c r="BJ60" s="3575"/>
      <c r="BK60" s="3575"/>
      <c r="BL60" s="3575"/>
      <c r="BM60" s="3575"/>
      <c r="BN60" s="3575"/>
      <c r="BO60" s="3575"/>
      <c r="BP60" s="3574"/>
      <c r="BQ60" s="134"/>
      <c r="BR60" s="134"/>
      <c r="BS60" s="1167">
        <v>2022</v>
      </c>
      <c r="BT60" s="1168"/>
      <c r="BU60" s="3573"/>
      <c r="BV60" s="3575"/>
      <c r="BW60" s="3575"/>
      <c r="BX60" s="3575"/>
      <c r="BY60" s="3575"/>
      <c r="BZ60" s="3575"/>
      <c r="CA60" s="3575"/>
      <c r="CB60" s="3575"/>
      <c r="CC60" s="3575"/>
      <c r="CD60" s="3574"/>
      <c r="CE60" s="134"/>
      <c r="CF60" s="134"/>
      <c r="CG60" s="1167">
        <v>2022</v>
      </c>
      <c r="CH60" s="1168"/>
      <c r="CI60" s="3573"/>
      <c r="CJ60" s="3575"/>
      <c r="CK60" s="3575"/>
      <c r="CL60" s="3575"/>
      <c r="CM60" s="3575"/>
      <c r="CN60" s="3575"/>
      <c r="CO60" s="3575"/>
      <c r="CP60" s="3575"/>
      <c r="CQ60" s="3575"/>
      <c r="CR60" s="3574"/>
      <c r="CS60" s="134"/>
      <c r="CT60" s="134"/>
      <c r="CU60" s="1167">
        <v>2022</v>
      </c>
      <c r="CV60" s="1168"/>
      <c r="CW60" s="3573"/>
      <c r="CX60" s="3575"/>
      <c r="CY60" s="3575"/>
      <c r="CZ60" s="3575"/>
      <c r="DA60" s="3575"/>
      <c r="DB60" s="3575"/>
      <c r="DC60" s="3575"/>
      <c r="DD60" s="3575"/>
      <c r="DE60" s="3575"/>
      <c r="DF60" s="3574"/>
      <c r="DG60" s="134"/>
      <c r="DH60" s="134"/>
      <c r="DI60" s="1167">
        <v>2022</v>
      </c>
      <c r="DJ60" s="1168"/>
      <c r="DK60" s="3573"/>
      <c r="DL60" s="3575"/>
      <c r="DM60" s="3575"/>
      <c r="DN60" s="3575"/>
      <c r="DO60" s="3575"/>
      <c r="DP60" s="3575"/>
      <c r="DQ60" s="3575"/>
      <c r="DR60" s="3575"/>
      <c r="DS60" s="3575"/>
      <c r="DT60" s="3574"/>
      <c r="DU60" s="134"/>
      <c r="DV60" s="134"/>
      <c r="DW60" s="1167">
        <v>2022</v>
      </c>
      <c r="DX60" s="1168"/>
      <c r="DY60" s="3573"/>
      <c r="DZ60" s="3575"/>
      <c r="EA60" s="3575"/>
      <c r="EB60" s="3575"/>
      <c r="EC60" s="3575"/>
      <c r="ED60" s="3575"/>
      <c r="EE60" s="3575"/>
      <c r="EF60" s="3575"/>
      <c r="EG60" s="3575"/>
      <c r="EH60" s="3574"/>
      <c r="EI60" s="134"/>
      <c r="EJ60" s="134"/>
      <c r="EK60" s="1167">
        <v>2022</v>
      </c>
      <c r="EL60" s="1168"/>
      <c r="EM60" s="3573"/>
      <c r="EN60" s="3575"/>
      <c r="EO60" s="3575"/>
      <c r="EP60" s="3575"/>
      <c r="EQ60" s="3575"/>
      <c r="ER60" s="3575"/>
      <c r="ES60" s="3575"/>
      <c r="ET60" s="3575"/>
      <c r="EU60" s="3575"/>
      <c r="EV60" s="3574"/>
      <c r="EW60" s="134"/>
      <c r="EX60" s="134"/>
      <c r="EY60" s="1167">
        <v>2022</v>
      </c>
      <c r="EZ60" s="1168"/>
      <c r="FA60" s="3573"/>
      <c r="FB60" s="3575"/>
      <c r="FC60" s="3575"/>
      <c r="FD60" s="3575"/>
      <c r="FE60" s="3575"/>
      <c r="FF60" s="3575"/>
      <c r="FG60" s="3575"/>
      <c r="FH60" s="3575"/>
      <c r="FI60" s="3575"/>
      <c r="FJ60" s="3574"/>
      <c r="FK60" s="134"/>
    </row>
    <row r="61" spans="1:167" ht="12.75" customHeight="1" thickBot="1">
      <c r="A61" s="1169">
        <v>2023</v>
      </c>
      <c r="B61" s="1170"/>
      <c r="C61" s="1171"/>
      <c r="D61" s="1171"/>
      <c r="E61" s="1171"/>
      <c r="F61" s="1171"/>
      <c r="G61" s="1171"/>
      <c r="H61" s="1171"/>
      <c r="I61" s="1171"/>
      <c r="J61" s="1171"/>
      <c r="K61" s="1171"/>
      <c r="L61" s="1172"/>
      <c r="M61" s="134"/>
      <c r="N61" s="134"/>
      <c r="O61" s="1169">
        <v>2023</v>
      </c>
      <c r="P61" s="1170"/>
      <c r="Q61" s="1171"/>
      <c r="R61" s="1171"/>
      <c r="S61" s="1171"/>
      <c r="T61" s="1171"/>
      <c r="U61" s="1171"/>
      <c r="V61" s="1171"/>
      <c r="W61" s="1171"/>
      <c r="X61" s="1171"/>
      <c r="Y61" s="1171"/>
      <c r="Z61" s="1172"/>
      <c r="AA61" s="134"/>
      <c r="AB61" s="134"/>
      <c r="AC61" s="1169">
        <v>2023</v>
      </c>
      <c r="AD61" s="1170"/>
      <c r="AE61" s="1171"/>
      <c r="AF61" s="1171"/>
      <c r="AG61" s="1171"/>
      <c r="AH61" s="1171"/>
      <c r="AI61" s="1171"/>
      <c r="AJ61" s="1171"/>
      <c r="AK61" s="1171"/>
      <c r="AL61" s="1171"/>
      <c r="AM61" s="1171"/>
      <c r="AN61" s="1172"/>
      <c r="AO61" s="134"/>
      <c r="AP61" s="134"/>
      <c r="AQ61" s="1169">
        <v>2023</v>
      </c>
      <c r="AR61" s="1170"/>
      <c r="AS61" s="1171"/>
      <c r="AT61" s="1171"/>
      <c r="AU61" s="1171"/>
      <c r="AV61" s="1171"/>
      <c r="AW61" s="1171"/>
      <c r="AX61" s="1171"/>
      <c r="AY61" s="1171"/>
      <c r="AZ61" s="1171"/>
      <c r="BA61" s="1171"/>
      <c r="BB61" s="1172"/>
      <c r="BC61" s="134"/>
      <c r="BD61" s="134"/>
      <c r="BE61" s="1169">
        <v>2023</v>
      </c>
      <c r="BF61" s="1170"/>
      <c r="BG61" s="1171"/>
      <c r="BH61" s="1171"/>
      <c r="BI61" s="1171"/>
      <c r="BJ61" s="1171"/>
      <c r="BK61" s="1171"/>
      <c r="BL61" s="1171"/>
      <c r="BM61" s="1171"/>
      <c r="BN61" s="1171"/>
      <c r="BO61" s="1171"/>
      <c r="BP61" s="1172"/>
      <c r="BQ61" s="134"/>
      <c r="BR61" s="134"/>
      <c r="BS61" s="1169">
        <v>2023</v>
      </c>
      <c r="BT61" s="1170"/>
      <c r="BU61" s="1171"/>
      <c r="BV61" s="1171"/>
      <c r="BW61" s="1171"/>
      <c r="BX61" s="1171"/>
      <c r="BY61" s="1171"/>
      <c r="BZ61" s="1171"/>
      <c r="CA61" s="1171"/>
      <c r="CB61" s="1171"/>
      <c r="CC61" s="1171"/>
      <c r="CD61" s="1172"/>
      <c r="CE61" s="134"/>
      <c r="CF61" s="134"/>
      <c r="CG61" s="1169">
        <v>2023</v>
      </c>
      <c r="CH61" s="1170"/>
      <c r="CI61" s="1171"/>
      <c r="CJ61" s="1171"/>
      <c r="CK61" s="1171"/>
      <c r="CL61" s="1171"/>
      <c r="CM61" s="1171"/>
      <c r="CN61" s="1171"/>
      <c r="CO61" s="1171"/>
      <c r="CP61" s="1171"/>
      <c r="CQ61" s="1171"/>
      <c r="CR61" s="1172"/>
      <c r="CS61" s="134"/>
      <c r="CT61" s="134"/>
      <c r="CU61" s="1169">
        <v>2023</v>
      </c>
      <c r="CV61" s="1170"/>
      <c r="CW61" s="1171"/>
      <c r="CX61" s="1171"/>
      <c r="CY61" s="1171"/>
      <c r="CZ61" s="1171"/>
      <c r="DA61" s="1171"/>
      <c r="DB61" s="1171"/>
      <c r="DC61" s="1171"/>
      <c r="DD61" s="1171"/>
      <c r="DE61" s="1171"/>
      <c r="DF61" s="1172"/>
      <c r="DG61" s="134"/>
      <c r="DH61" s="134"/>
      <c r="DI61" s="1169">
        <v>2023</v>
      </c>
      <c r="DJ61" s="1170"/>
      <c r="DK61" s="1171"/>
      <c r="DL61" s="1171"/>
      <c r="DM61" s="1171"/>
      <c r="DN61" s="1171"/>
      <c r="DO61" s="1171"/>
      <c r="DP61" s="1171"/>
      <c r="DQ61" s="1171"/>
      <c r="DR61" s="1171"/>
      <c r="DS61" s="1171"/>
      <c r="DT61" s="1172"/>
      <c r="DU61" s="134"/>
      <c r="DV61" s="134"/>
      <c r="DW61" s="1169">
        <v>2023</v>
      </c>
      <c r="DX61" s="1170"/>
      <c r="DY61" s="1171"/>
      <c r="DZ61" s="1171"/>
      <c r="EA61" s="1171"/>
      <c r="EB61" s="1171"/>
      <c r="EC61" s="1171"/>
      <c r="ED61" s="1171"/>
      <c r="EE61" s="1171"/>
      <c r="EF61" s="1171"/>
      <c r="EG61" s="1171"/>
      <c r="EH61" s="1172"/>
      <c r="EI61" s="134"/>
      <c r="EJ61" s="134"/>
      <c r="EK61" s="1169">
        <v>2023</v>
      </c>
      <c r="EL61" s="1170"/>
      <c r="EM61" s="1171"/>
      <c r="EN61" s="1171"/>
      <c r="EO61" s="1171"/>
      <c r="EP61" s="1171"/>
      <c r="EQ61" s="1171"/>
      <c r="ER61" s="1171"/>
      <c r="ES61" s="1171"/>
      <c r="ET61" s="1171"/>
      <c r="EU61" s="1171"/>
      <c r="EV61" s="1172"/>
      <c r="EW61" s="134"/>
      <c r="EX61" s="134"/>
      <c r="EY61" s="1169">
        <v>2023</v>
      </c>
      <c r="EZ61" s="1170"/>
      <c r="FA61" s="1171"/>
      <c r="FB61" s="1171"/>
      <c r="FC61" s="1171"/>
      <c r="FD61" s="1171"/>
      <c r="FE61" s="1171"/>
      <c r="FF61" s="1171"/>
      <c r="FG61" s="1171"/>
      <c r="FH61" s="1171"/>
      <c r="FI61" s="1171"/>
      <c r="FJ61" s="1172"/>
      <c r="FK61" s="134"/>
    </row>
    <row r="62" spans="1:167" ht="12.75" customHeight="1">
      <c r="A62" s="3576"/>
      <c r="B62" s="3577"/>
      <c r="C62" s="3578"/>
      <c r="D62" s="3578"/>
      <c r="E62" s="3578"/>
      <c r="F62" s="3578"/>
      <c r="G62" s="3578"/>
      <c r="H62" s="3578"/>
      <c r="I62" s="3578"/>
      <c r="J62" s="3578"/>
      <c r="K62" s="3578"/>
      <c r="L62" s="3578"/>
      <c r="M62" s="134"/>
      <c r="N62" s="134"/>
      <c r="O62" s="3576"/>
      <c r="P62" s="3577"/>
      <c r="Q62" s="3578"/>
      <c r="R62" s="3578"/>
      <c r="S62" s="3578"/>
      <c r="T62" s="3578"/>
      <c r="U62" s="3578"/>
      <c r="V62" s="3578"/>
      <c r="W62" s="3578"/>
      <c r="X62" s="3578"/>
      <c r="Y62" s="3578"/>
      <c r="Z62" s="3578"/>
      <c r="AA62" s="134"/>
      <c r="AB62" s="134"/>
      <c r="AC62" s="3576"/>
      <c r="AD62" s="3577"/>
      <c r="AE62" s="3578"/>
      <c r="AF62" s="3578"/>
      <c r="AG62" s="3578"/>
      <c r="AH62" s="3578"/>
      <c r="AI62" s="3578"/>
      <c r="AJ62" s="3578"/>
      <c r="AK62" s="3578"/>
      <c r="AL62" s="3578"/>
      <c r="AM62" s="3578"/>
      <c r="AN62" s="3578"/>
      <c r="AO62" s="134"/>
      <c r="AP62" s="134"/>
      <c r="AQ62" s="3576"/>
      <c r="AR62" s="3577"/>
      <c r="AS62" s="3578"/>
      <c r="AT62" s="3578"/>
      <c r="AU62" s="3578"/>
      <c r="AV62" s="3578"/>
      <c r="AW62" s="3578"/>
      <c r="AX62" s="3578"/>
      <c r="AY62" s="3578"/>
      <c r="AZ62" s="3578"/>
      <c r="BA62" s="3578"/>
      <c r="BB62" s="3578"/>
      <c r="BC62" s="134"/>
      <c r="BD62" s="134"/>
      <c r="BE62" s="3576"/>
      <c r="BF62" s="3577"/>
      <c r="BG62" s="3578"/>
      <c r="BH62" s="3578"/>
      <c r="BI62" s="3578"/>
      <c r="BJ62" s="3578"/>
      <c r="BK62" s="3578"/>
      <c r="BL62" s="3578"/>
      <c r="BM62" s="3578"/>
      <c r="BN62" s="3578"/>
      <c r="BO62" s="3578"/>
      <c r="BP62" s="3578"/>
      <c r="BQ62" s="134"/>
      <c r="BR62" s="134"/>
      <c r="BS62" s="3576"/>
      <c r="BT62" s="3577"/>
      <c r="BU62" s="3578"/>
      <c r="BV62" s="3578"/>
      <c r="BW62" s="3578"/>
      <c r="BX62" s="3578"/>
      <c r="BY62" s="3578"/>
      <c r="BZ62" s="3578"/>
      <c r="CA62" s="3578"/>
      <c r="CB62" s="3578"/>
      <c r="CC62" s="3578"/>
      <c r="CD62" s="3578"/>
      <c r="CE62" s="134"/>
      <c r="CF62" s="134"/>
      <c r="CG62" s="3576"/>
      <c r="CH62" s="3577"/>
      <c r="CI62" s="3578"/>
      <c r="CJ62" s="3578"/>
      <c r="CK62" s="3578"/>
      <c r="CL62" s="3578"/>
      <c r="CM62" s="3578"/>
      <c r="CN62" s="3578"/>
      <c r="CO62" s="3578"/>
      <c r="CP62" s="3578"/>
      <c r="CQ62" s="3578"/>
      <c r="CR62" s="3578"/>
      <c r="CS62" s="134"/>
      <c r="CT62" s="134"/>
      <c r="CU62" s="3576"/>
      <c r="CV62" s="3577"/>
      <c r="CW62" s="3578"/>
      <c r="CX62" s="3578"/>
      <c r="CY62" s="3578"/>
      <c r="CZ62" s="3578"/>
      <c r="DA62" s="3578"/>
      <c r="DB62" s="3578"/>
      <c r="DC62" s="3578"/>
      <c r="DD62" s="3578"/>
      <c r="DE62" s="3578"/>
      <c r="DF62" s="3578"/>
      <c r="DG62" s="134"/>
      <c r="DH62" s="134"/>
      <c r="DI62" s="3576"/>
      <c r="DJ62" s="3577"/>
      <c r="DK62" s="3578"/>
      <c r="DL62" s="3578"/>
      <c r="DM62" s="3578"/>
      <c r="DN62" s="3578"/>
      <c r="DO62" s="3578"/>
      <c r="DP62" s="3578"/>
      <c r="DQ62" s="3578"/>
      <c r="DR62" s="3578"/>
      <c r="DS62" s="3578"/>
      <c r="DT62" s="3578"/>
      <c r="DU62" s="134"/>
      <c r="DV62" s="134"/>
      <c r="DW62" s="3576"/>
      <c r="DX62" s="3577"/>
      <c r="DY62" s="3578"/>
      <c r="DZ62" s="3578"/>
      <c r="EA62" s="3578"/>
      <c r="EB62" s="3578"/>
      <c r="EC62" s="3578"/>
      <c r="ED62" s="3578"/>
      <c r="EE62" s="3578"/>
      <c r="EF62" s="3578"/>
      <c r="EG62" s="3578"/>
      <c r="EH62" s="3578"/>
      <c r="EI62" s="134"/>
      <c r="EJ62" s="134"/>
      <c r="EK62" s="3576"/>
      <c r="EL62" s="3577"/>
      <c r="EM62" s="3578"/>
      <c r="EN62" s="3578"/>
      <c r="EO62" s="3578"/>
      <c r="EP62" s="3578"/>
      <c r="EQ62" s="3578"/>
      <c r="ER62" s="3578"/>
      <c r="ES62" s="3578"/>
      <c r="ET62" s="3578"/>
      <c r="EU62" s="3578"/>
      <c r="EV62" s="3578"/>
      <c r="EW62" s="134"/>
      <c r="EX62" s="134"/>
      <c r="EY62" s="3576"/>
      <c r="EZ62" s="3577"/>
      <c r="FA62" s="3578"/>
      <c r="FB62" s="3578"/>
      <c r="FC62" s="3578"/>
      <c r="FD62" s="3578"/>
      <c r="FE62" s="3578"/>
      <c r="FF62" s="3578"/>
      <c r="FG62" s="3578"/>
      <c r="FH62" s="3578"/>
      <c r="FI62" s="3578"/>
      <c r="FJ62" s="3578"/>
      <c r="FK62" s="134"/>
    </row>
    <row r="63" spans="1:167" ht="12.75" customHeight="1" thickBot="1">
      <c r="A63" s="3554"/>
      <c r="B63" s="3554"/>
      <c r="C63" s="3554"/>
      <c r="D63" s="3554"/>
      <c r="E63" s="3554"/>
      <c r="F63" s="3554"/>
      <c r="G63" s="3554"/>
      <c r="H63" s="3554"/>
      <c r="I63" s="3554"/>
      <c r="J63" s="3554"/>
      <c r="K63" s="3554"/>
      <c r="L63" s="3554"/>
      <c r="M63" s="134"/>
      <c r="N63" s="134"/>
      <c r="O63" s="3554"/>
      <c r="P63" s="3554"/>
      <c r="Q63" s="3554"/>
      <c r="R63" s="3554"/>
      <c r="S63" s="3554"/>
      <c r="T63" s="3554"/>
      <c r="U63" s="3554"/>
      <c r="V63" s="3554"/>
      <c r="W63" s="3554"/>
      <c r="X63" s="3554"/>
      <c r="Y63" s="3554"/>
      <c r="Z63" s="3554"/>
      <c r="AA63" s="134"/>
      <c r="AB63" s="134"/>
      <c r="AC63" s="3554"/>
      <c r="AD63" s="3554"/>
      <c r="AE63" s="3554"/>
      <c r="AF63" s="3554"/>
      <c r="AG63" s="3554"/>
      <c r="AH63" s="3554"/>
      <c r="AI63" s="3554"/>
      <c r="AJ63" s="3554"/>
      <c r="AK63" s="3554"/>
      <c r="AL63" s="3554"/>
      <c r="AM63" s="3554"/>
      <c r="AN63" s="3554"/>
      <c r="AO63" s="134"/>
      <c r="AP63" s="134"/>
      <c r="AQ63" s="3554"/>
      <c r="AR63" s="3554"/>
      <c r="AS63" s="3554"/>
      <c r="AT63" s="3554"/>
      <c r="AU63" s="3554"/>
      <c r="AV63" s="3554"/>
      <c r="AW63" s="3554"/>
      <c r="AX63" s="3554"/>
      <c r="AY63" s="3554"/>
      <c r="AZ63" s="3554"/>
      <c r="BA63" s="3554"/>
      <c r="BB63" s="3554"/>
      <c r="BC63" s="134"/>
      <c r="BD63" s="134"/>
      <c r="BE63" s="3554"/>
      <c r="BF63" s="3554"/>
      <c r="BG63" s="3554"/>
      <c r="BH63" s="3554"/>
      <c r="BI63" s="3554"/>
      <c r="BJ63" s="3554"/>
      <c r="BK63" s="3554"/>
      <c r="BL63" s="3554"/>
      <c r="BM63" s="3554"/>
      <c r="BN63" s="3554"/>
      <c r="BO63" s="3554"/>
      <c r="BP63" s="3554"/>
      <c r="BQ63" s="134"/>
      <c r="BR63" s="134"/>
      <c r="BS63" s="3554"/>
      <c r="BT63" s="3554"/>
      <c r="BU63" s="3554"/>
      <c r="BV63" s="3554"/>
      <c r="BW63" s="3554"/>
      <c r="BX63" s="3554"/>
      <c r="BY63" s="3554"/>
      <c r="BZ63" s="3554"/>
      <c r="CA63" s="3554"/>
      <c r="CB63" s="3554"/>
      <c r="CC63" s="3554"/>
      <c r="CD63" s="3554"/>
      <c r="CE63" s="134"/>
      <c r="CF63" s="134"/>
      <c r="CG63" s="3554"/>
      <c r="CH63" s="3554"/>
      <c r="CI63" s="3554"/>
      <c r="CJ63" s="3554"/>
      <c r="CK63" s="3554"/>
      <c r="CL63" s="3554"/>
      <c r="CM63" s="3554"/>
      <c r="CN63" s="3554"/>
      <c r="CO63" s="3554"/>
      <c r="CP63" s="3554"/>
      <c r="CQ63" s="3554"/>
      <c r="CR63" s="3554"/>
      <c r="CS63" s="134"/>
      <c r="CT63" s="134"/>
      <c r="CU63" s="3554"/>
      <c r="CV63" s="3554"/>
      <c r="CW63" s="3554"/>
      <c r="CX63" s="3554"/>
      <c r="CY63" s="3554"/>
      <c r="CZ63" s="3554"/>
      <c r="DA63" s="3554"/>
      <c r="DB63" s="3554"/>
      <c r="DC63" s="3554"/>
      <c r="DD63" s="3554"/>
      <c r="DE63" s="3554"/>
      <c r="DF63" s="3554"/>
      <c r="DG63" s="134"/>
      <c r="DH63" s="134"/>
      <c r="DI63" s="3554"/>
      <c r="DJ63" s="3554"/>
      <c r="DK63" s="3554"/>
      <c r="DL63" s="3554"/>
      <c r="DM63" s="3554"/>
      <c r="DN63" s="3554"/>
      <c r="DO63" s="3554"/>
      <c r="DP63" s="3554"/>
      <c r="DQ63" s="3554"/>
      <c r="DR63" s="3554"/>
      <c r="DS63" s="3554"/>
      <c r="DT63" s="3554"/>
      <c r="DU63" s="134"/>
      <c r="DV63" s="134"/>
      <c r="DW63" s="3554"/>
      <c r="DX63" s="3554"/>
      <c r="DY63" s="3554"/>
      <c r="DZ63" s="3554"/>
      <c r="EA63" s="3554"/>
      <c r="EB63" s="3554"/>
      <c r="EC63" s="3554"/>
      <c r="ED63" s="3554"/>
      <c r="EE63" s="3554"/>
      <c r="EF63" s="3554"/>
      <c r="EG63" s="3554"/>
      <c r="EH63" s="3554"/>
      <c r="EI63" s="134"/>
      <c r="EJ63" s="134"/>
      <c r="EK63" s="3554"/>
      <c r="EL63" s="3554"/>
      <c r="EM63" s="3554"/>
      <c r="EN63" s="3554"/>
      <c r="EO63" s="3554"/>
      <c r="EP63" s="3554"/>
      <c r="EQ63" s="3554"/>
      <c r="ER63" s="3554"/>
      <c r="ES63" s="3554"/>
      <c r="ET63" s="3554"/>
      <c r="EU63" s="3554"/>
      <c r="EV63" s="3554"/>
      <c r="EW63" s="134"/>
      <c r="EX63" s="134"/>
      <c r="EY63" s="3554"/>
      <c r="EZ63" s="3554"/>
      <c r="FA63" s="3554"/>
      <c r="FB63" s="3554"/>
      <c r="FC63" s="3554"/>
      <c r="FD63" s="3554"/>
      <c r="FE63" s="3554"/>
      <c r="FF63" s="3554"/>
      <c r="FG63" s="3554"/>
      <c r="FH63" s="3554"/>
      <c r="FI63" s="3554"/>
      <c r="FJ63" s="3554"/>
      <c r="FK63" s="134"/>
    </row>
    <row r="64" spans="1:167" ht="12.75" customHeight="1">
      <c r="A64" s="2169" t="s">
        <v>2740</v>
      </c>
      <c r="B64" s="3339"/>
      <c r="C64" s="3339"/>
      <c r="D64" s="3339"/>
      <c r="E64" s="3339"/>
      <c r="F64" s="3339"/>
      <c r="G64" s="3339"/>
      <c r="H64" s="3339"/>
      <c r="I64" s="3339"/>
      <c r="J64" s="3339"/>
      <c r="K64" s="3339"/>
      <c r="L64" s="2170"/>
      <c r="M64" s="134"/>
      <c r="N64" s="134"/>
      <c r="O64" s="2169" t="s">
        <v>2740</v>
      </c>
      <c r="P64" s="3339"/>
      <c r="Q64" s="3339"/>
      <c r="R64" s="3339"/>
      <c r="S64" s="3339"/>
      <c r="T64" s="3339"/>
      <c r="U64" s="3339"/>
      <c r="V64" s="3339"/>
      <c r="W64" s="3339"/>
      <c r="X64" s="3339"/>
      <c r="Y64" s="3339"/>
      <c r="Z64" s="2170"/>
      <c r="AA64" s="134"/>
      <c r="AB64" s="134"/>
      <c r="AC64" s="2169" t="s">
        <v>2740</v>
      </c>
      <c r="AD64" s="3339"/>
      <c r="AE64" s="3339"/>
      <c r="AF64" s="3339"/>
      <c r="AG64" s="3339"/>
      <c r="AH64" s="3339"/>
      <c r="AI64" s="3339"/>
      <c r="AJ64" s="3339"/>
      <c r="AK64" s="3339"/>
      <c r="AL64" s="3339"/>
      <c r="AM64" s="3339"/>
      <c r="AN64" s="2170"/>
      <c r="AO64" s="134"/>
      <c r="AP64" s="134"/>
      <c r="AQ64" s="2169" t="s">
        <v>2740</v>
      </c>
      <c r="AR64" s="3339"/>
      <c r="AS64" s="3339"/>
      <c r="AT64" s="3339"/>
      <c r="AU64" s="3339"/>
      <c r="AV64" s="3339"/>
      <c r="AW64" s="3339"/>
      <c r="AX64" s="3339"/>
      <c r="AY64" s="3339"/>
      <c r="AZ64" s="3339"/>
      <c r="BA64" s="3339"/>
      <c r="BB64" s="2170"/>
      <c r="BC64" s="134"/>
      <c r="BD64" s="134"/>
      <c r="BE64" s="2169" t="s">
        <v>2740</v>
      </c>
      <c r="BF64" s="3339"/>
      <c r="BG64" s="3339"/>
      <c r="BH64" s="3339"/>
      <c r="BI64" s="3339"/>
      <c r="BJ64" s="3339"/>
      <c r="BK64" s="3339"/>
      <c r="BL64" s="3339"/>
      <c r="BM64" s="3339"/>
      <c r="BN64" s="3339"/>
      <c r="BO64" s="3339"/>
      <c r="BP64" s="2170"/>
      <c r="BQ64" s="134"/>
      <c r="BR64" s="134"/>
      <c r="BS64" s="2169" t="s">
        <v>2740</v>
      </c>
      <c r="BT64" s="3339"/>
      <c r="BU64" s="3339"/>
      <c r="BV64" s="3339"/>
      <c r="BW64" s="3339"/>
      <c r="BX64" s="3339"/>
      <c r="BY64" s="3339"/>
      <c r="BZ64" s="3339"/>
      <c r="CA64" s="3339"/>
      <c r="CB64" s="3339"/>
      <c r="CC64" s="3339"/>
      <c r="CD64" s="2170"/>
      <c r="CE64" s="134"/>
      <c r="CF64" s="134"/>
      <c r="CG64" s="2169" t="s">
        <v>2740</v>
      </c>
      <c r="CH64" s="3339"/>
      <c r="CI64" s="3339"/>
      <c r="CJ64" s="3339"/>
      <c r="CK64" s="3339"/>
      <c r="CL64" s="3339"/>
      <c r="CM64" s="3339"/>
      <c r="CN64" s="3339"/>
      <c r="CO64" s="3339"/>
      <c r="CP64" s="3339"/>
      <c r="CQ64" s="3339"/>
      <c r="CR64" s="2170"/>
      <c r="CS64" s="134"/>
      <c r="CT64" s="134"/>
      <c r="CU64" s="2169" t="s">
        <v>2740</v>
      </c>
      <c r="CV64" s="3339"/>
      <c r="CW64" s="3339"/>
      <c r="CX64" s="3339"/>
      <c r="CY64" s="3339"/>
      <c r="CZ64" s="3339"/>
      <c r="DA64" s="3339"/>
      <c r="DB64" s="3339"/>
      <c r="DC64" s="3339"/>
      <c r="DD64" s="3339"/>
      <c r="DE64" s="3339"/>
      <c r="DF64" s="2170"/>
      <c r="DG64" s="134"/>
      <c r="DH64" s="134"/>
      <c r="DI64" s="2169" t="s">
        <v>2740</v>
      </c>
      <c r="DJ64" s="3339"/>
      <c r="DK64" s="3339"/>
      <c r="DL64" s="3339"/>
      <c r="DM64" s="3339"/>
      <c r="DN64" s="3339"/>
      <c r="DO64" s="3339"/>
      <c r="DP64" s="3339"/>
      <c r="DQ64" s="3339"/>
      <c r="DR64" s="3339"/>
      <c r="DS64" s="3339"/>
      <c r="DT64" s="2170"/>
      <c r="DU64" s="134"/>
      <c r="DV64" s="134"/>
      <c r="DW64" s="2169" t="s">
        <v>2740</v>
      </c>
      <c r="DX64" s="3339"/>
      <c r="DY64" s="3339"/>
      <c r="DZ64" s="3339"/>
      <c r="EA64" s="3339"/>
      <c r="EB64" s="3339"/>
      <c r="EC64" s="3339"/>
      <c r="ED64" s="3339"/>
      <c r="EE64" s="3339"/>
      <c r="EF64" s="3339"/>
      <c r="EG64" s="3339"/>
      <c r="EH64" s="2170"/>
      <c r="EI64" s="134"/>
      <c r="EJ64" s="134"/>
      <c r="EK64" s="2169" t="s">
        <v>2740</v>
      </c>
      <c r="EL64" s="3339"/>
      <c r="EM64" s="3339"/>
      <c r="EN64" s="3339"/>
      <c r="EO64" s="3339"/>
      <c r="EP64" s="3339"/>
      <c r="EQ64" s="3339"/>
      <c r="ER64" s="3339"/>
      <c r="ES64" s="3339"/>
      <c r="ET64" s="3339"/>
      <c r="EU64" s="3339"/>
      <c r="EV64" s="2170"/>
      <c r="EW64" s="134"/>
      <c r="EX64" s="134"/>
      <c r="EY64" s="2169" t="s">
        <v>2740</v>
      </c>
      <c r="EZ64" s="3339"/>
      <c r="FA64" s="3339"/>
      <c r="FB64" s="3339"/>
      <c r="FC64" s="3339"/>
      <c r="FD64" s="3339"/>
      <c r="FE64" s="3339"/>
      <c r="FF64" s="3339"/>
      <c r="FG64" s="3339"/>
      <c r="FH64" s="3339"/>
      <c r="FI64" s="3339"/>
      <c r="FJ64" s="2170"/>
      <c r="FK64" s="134"/>
    </row>
    <row r="65" spans="1:167" ht="12.75" customHeight="1" thickBot="1">
      <c r="A65" s="3569" t="s">
        <v>2726</v>
      </c>
      <c r="B65" s="3565" t="s">
        <v>2727</v>
      </c>
      <c r="C65" s="3565" t="s">
        <v>2728</v>
      </c>
      <c r="D65" s="3565" t="s">
        <v>2729</v>
      </c>
      <c r="E65" s="3565" t="s">
        <v>2730</v>
      </c>
      <c r="F65" s="3565" t="s">
        <v>2731</v>
      </c>
      <c r="G65" s="3565" t="s">
        <v>2732</v>
      </c>
      <c r="H65" s="3565" t="s">
        <v>2733</v>
      </c>
      <c r="I65" s="3565" t="s">
        <v>2734</v>
      </c>
      <c r="J65" s="3565" t="s">
        <v>2735</v>
      </c>
      <c r="K65" s="3565" t="s">
        <v>2736</v>
      </c>
      <c r="L65" s="3566" t="s">
        <v>2737</v>
      </c>
      <c r="M65" s="134"/>
      <c r="N65" s="134"/>
      <c r="O65" s="3569" t="s">
        <v>2726</v>
      </c>
      <c r="P65" s="3565" t="s">
        <v>2727</v>
      </c>
      <c r="Q65" s="3565" t="s">
        <v>2728</v>
      </c>
      <c r="R65" s="3565" t="s">
        <v>2729</v>
      </c>
      <c r="S65" s="3565" t="s">
        <v>2730</v>
      </c>
      <c r="T65" s="3565" t="s">
        <v>2731</v>
      </c>
      <c r="U65" s="3565" t="s">
        <v>2732</v>
      </c>
      <c r="V65" s="3565" t="s">
        <v>2733</v>
      </c>
      <c r="W65" s="3565" t="s">
        <v>2734</v>
      </c>
      <c r="X65" s="3565" t="s">
        <v>2735</v>
      </c>
      <c r="Y65" s="3565" t="s">
        <v>2736</v>
      </c>
      <c r="Z65" s="3566" t="s">
        <v>2737</v>
      </c>
      <c r="AA65" s="134"/>
      <c r="AB65" s="134"/>
      <c r="AC65" s="3569" t="s">
        <v>2726</v>
      </c>
      <c r="AD65" s="3565" t="s">
        <v>2727</v>
      </c>
      <c r="AE65" s="3565" t="s">
        <v>2728</v>
      </c>
      <c r="AF65" s="3565" t="s">
        <v>2729</v>
      </c>
      <c r="AG65" s="3565" t="s">
        <v>2730</v>
      </c>
      <c r="AH65" s="3565" t="s">
        <v>2731</v>
      </c>
      <c r="AI65" s="3565" t="s">
        <v>2732</v>
      </c>
      <c r="AJ65" s="3565" t="s">
        <v>2733</v>
      </c>
      <c r="AK65" s="3565" t="s">
        <v>2734</v>
      </c>
      <c r="AL65" s="3565" t="s">
        <v>2735</v>
      </c>
      <c r="AM65" s="3565" t="s">
        <v>2736</v>
      </c>
      <c r="AN65" s="3566" t="s">
        <v>2737</v>
      </c>
      <c r="AO65" s="134"/>
      <c r="AP65" s="134"/>
      <c r="AQ65" s="3569" t="s">
        <v>2726</v>
      </c>
      <c r="AR65" s="3565" t="s">
        <v>2727</v>
      </c>
      <c r="AS65" s="3565" t="s">
        <v>2728</v>
      </c>
      <c r="AT65" s="3565" t="s">
        <v>2729</v>
      </c>
      <c r="AU65" s="3565" t="s">
        <v>2730</v>
      </c>
      <c r="AV65" s="3565" t="s">
        <v>2731</v>
      </c>
      <c r="AW65" s="3565" t="s">
        <v>2732</v>
      </c>
      <c r="AX65" s="3565" t="s">
        <v>2733</v>
      </c>
      <c r="AY65" s="3565" t="s">
        <v>2734</v>
      </c>
      <c r="AZ65" s="3565" t="s">
        <v>2735</v>
      </c>
      <c r="BA65" s="3565" t="s">
        <v>2736</v>
      </c>
      <c r="BB65" s="3566" t="s">
        <v>2737</v>
      </c>
      <c r="BC65" s="134"/>
      <c r="BD65" s="134"/>
      <c r="BE65" s="3569" t="s">
        <v>2726</v>
      </c>
      <c r="BF65" s="3565" t="s">
        <v>2727</v>
      </c>
      <c r="BG65" s="3565" t="s">
        <v>2728</v>
      </c>
      <c r="BH65" s="3565" t="s">
        <v>2729</v>
      </c>
      <c r="BI65" s="3565" t="s">
        <v>2730</v>
      </c>
      <c r="BJ65" s="3565" t="s">
        <v>2731</v>
      </c>
      <c r="BK65" s="3565" t="s">
        <v>2732</v>
      </c>
      <c r="BL65" s="3565" t="s">
        <v>2733</v>
      </c>
      <c r="BM65" s="3565" t="s">
        <v>2734</v>
      </c>
      <c r="BN65" s="3565" t="s">
        <v>2735</v>
      </c>
      <c r="BO65" s="3565" t="s">
        <v>2736</v>
      </c>
      <c r="BP65" s="3566" t="s">
        <v>2737</v>
      </c>
      <c r="BQ65" s="134"/>
      <c r="BR65" s="134"/>
      <c r="BS65" s="3569" t="s">
        <v>2726</v>
      </c>
      <c r="BT65" s="3565" t="s">
        <v>2727</v>
      </c>
      <c r="BU65" s="3565" t="s">
        <v>2728</v>
      </c>
      <c r="BV65" s="3565" t="s">
        <v>2729</v>
      </c>
      <c r="BW65" s="3565" t="s">
        <v>2730</v>
      </c>
      <c r="BX65" s="3565" t="s">
        <v>2731</v>
      </c>
      <c r="BY65" s="3565" t="s">
        <v>2732</v>
      </c>
      <c r="BZ65" s="3565" t="s">
        <v>2733</v>
      </c>
      <c r="CA65" s="3565" t="s">
        <v>2734</v>
      </c>
      <c r="CB65" s="3565" t="s">
        <v>2735</v>
      </c>
      <c r="CC65" s="3565" t="s">
        <v>2736</v>
      </c>
      <c r="CD65" s="3566" t="s">
        <v>2737</v>
      </c>
      <c r="CE65" s="134"/>
      <c r="CF65" s="134"/>
      <c r="CG65" s="3569" t="s">
        <v>2726</v>
      </c>
      <c r="CH65" s="3565" t="s">
        <v>2727</v>
      </c>
      <c r="CI65" s="3565" t="s">
        <v>2728</v>
      </c>
      <c r="CJ65" s="3565" t="s">
        <v>2729</v>
      </c>
      <c r="CK65" s="3565" t="s">
        <v>2730</v>
      </c>
      <c r="CL65" s="3565" t="s">
        <v>2731</v>
      </c>
      <c r="CM65" s="3565" t="s">
        <v>2732</v>
      </c>
      <c r="CN65" s="3565" t="s">
        <v>2733</v>
      </c>
      <c r="CO65" s="3565" t="s">
        <v>2734</v>
      </c>
      <c r="CP65" s="3565" t="s">
        <v>2735</v>
      </c>
      <c r="CQ65" s="3565" t="s">
        <v>2736</v>
      </c>
      <c r="CR65" s="3566" t="s">
        <v>2737</v>
      </c>
      <c r="CS65" s="134"/>
      <c r="CT65" s="134"/>
      <c r="CU65" s="3569" t="s">
        <v>2726</v>
      </c>
      <c r="CV65" s="3565" t="s">
        <v>2727</v>
      </c>
      <c r="CW65" s="3565" t="s">
        <v>2728</v>
      </c>
      <c r="CX65" s="3565" t="s">
        <v>2729</v>
      </c>
      <c r="CY65" s="3565" t="s">
        <v>2730</v>
      </c>
      <c r="CZ65" s="3565" t="s">
        <v>2731</v>
      </c>
      <c r="DA65" s="3565" t="s">
        <v>2732</v>
      </c>
      <c r="DB65" s="3565" t="s">
        <v>2733</v>
      </c>
      <c r="DC65" s="3565" t="s">
        <v>2734</v>
      </c>
      <c r="DD65" s="3565" t="s">
        <v>2735</v>
      </c>
      <c r="DE65" s="3565" t="s">
        <v>2736</v>
      </c>
      <c r="DF65" s="3566" t="s">
        <v>2737</v>
      </c>
      <c r="DG65" s="134"/>
      <c r="DH65" s="134"/>
      <c r="DI65" s="3569" t="s">
        <v>2726</v>
      </c>
      <c r="DJ65" s="3565" t="s">
        <v>2727</v>
      </c>
      <c r="DK65" s="3565" t="s">
        <v>2728</v>
      </c>
      <c r="DL65" s="3565" t="s">
        <v>2729</v>
      </c>
      <c r="DM65" s="3565" t="s">
        <v>2730</v>
      </c>
      <c r="DN65" s="3565" t="s">
        <v>2731</v>
      </c>
      <c r="DO65" s="3565" t="s">
        <v>2732</v>
      </c>
      <c r="DP65" s="3565" t="s">
        <v>2733</v>
      </c>
      <c r="DQ65" s="3565" t="s">
        <v>2734</v>
      </c>
      <c r="DR65" s="3565" t="s">
        <v>2735</v>
      </c>
      <c r="DS65" s="3565" t="s">
        <v>2736</v>
      </c>
      <c r="DT65" s="3566" t="s">
        <v>2737</v>
      </c>
      <c r="DU65" s="134"/>
      <c r="DV65" s="134"/>
      <c r="DW65" s="3569" t="s">
        <v>2726</v>
      </c>
      <c r="DX65" s="3565" t="s">
        <v>2727</v>
      </c>
      <c r="DY65" s="3565" t="s">
        <v>2728</v>
      </c>
      <c r="DZ65" s="3565" t="s">
        <v>2729</v>
      </c>
      <c r="EA65" s="3565" t="s">
        <v>2730</v>
      </c>
      <c r="EB65" s="3565" t="s">
        <v>2731</v>
      </c>
      <c r="EC65" s="3565" t="s">
        <v>2732</v>
      </c>
      <c r="ED65" s="3565" t="s">
        <v>2733</v>
      </c>
      <c r="EE65" s="3565" t="s">
        <v>2734</v>
      </c>
      <c r="EF65" s="3565" t="s">
        <v>2735</v>
      </c>
      <c r="EG65" s="3565" t="s">
        <v>2736</v>
      </c>
      <c r="EH65" s="3566" t="s">
        <v>2737</v>
      </c>
      <c r="EI65" s="134"/>
      <c r="EJ65" s="134"/>
      <c r="EK65" s="3569" t="s">
        <v>2726</v>
      </c>
      <c r="EL65" s="3565" t="s">
        <v>2727</v>
      </c>
      <c r="EM65" s="3565" t="s">
        <v>2728</v>
      </c>
      <c r="EN65" s="3565" t="s">
        <v>2729</v>
      </c>
      <c r="EO65" s="3565" t="s">
        <v>2730</v>
      </c>
      <c r="EP65" s="3565" t="s">
        <v>2731</v>
      </c>
      <c r="EQ65" s="3565" t="s">
        <v>2732</v>
      </c>
      <c r="ER65" s="3565" t="s">
        <v>2733</v>
      </c>
      <c r="ES65" s="3565" t="s">
        <v>2734</v>
      </c>
      <c r="ET65" s="3565" t="s">
        <v>2735</v>
      </c>
      <c r="EU65" s="3565" t="s">
        <v>2736</v>
      </c>
      <c r="EV65" s="3566" t="s">
        <v>2737</v>
      </c>
      <c r="EW65" s="134"/>
      <c r="EX65" s="134"/>
      <c r="EY65" s="3569" t="s">
        <v>2726</v>
      </c>
      <c r="EZ65" s="3565" t="s">
        <v>2727</v>
      </c>
      <c r="FA65" s="3565" t="s">
        <v>2728</v>
      </c>
      <c r="FB65" s="3565" t="s">
        <v>2729</v>
      </c>
      <c r="FC65" s="3565" t="s">
        <v>2730</v>
      </c>
      <c r="FD65" s="3565" t="s">
        <v>2731</v>
      </c>
      <c r="FE65" s="3565" t="s">
        <v>2732</v>
      </c>
      <c r="FF65" s="3565" t="s">
        <v>2733</v>
      </c>
      <c r="FG65" s="3565" t="s">
        <v>2734</v>
      </c>
      <c r="FH65" s="3565" t="s">
        <v>2735</v>
      </c>
      <c r="FI65" s="3565" t="s">
        <v>2736</v>
      </c>
      <c r="FJ65" s="3566" t="s">
        <v>2737</v>
      </c>
      <c r="FK65" s="134"/>
    </row>
    <row r="66" spans="1:167" ht="12.75" customHeight="1">
      <c r="A66" s="1166" t="s">
        <v>2723</v>
      </c>
      <c r="B66" s="3570"/>
      <c r="C66" s="3571"/>
      <c r="D66" s="3571"/>
      <c r="E66" s="3571"/>
      <c r="F66" s="3571"/>
      <c r="G66" s="3571"/>
      <c r="H66" s="3571"/>
      <c r="I66" s="3571"/>
      <c r="J66" s="3571"/>
      <c r="K66" s="3571"/>
      <c r="L66" s="3572"/>
      <c r="M66" s="134"/>
      <c r="N66" s="134"/>
      <c r="O66" s="1166" t="s">
        <v>2723</v>
      </c>
      <c r="P66" s="3570"/>
      <c r="Q66" s="3571"/>
      <c r="R66" s="3571"/>
      <c r="S66" s="3571"/>
      <c r="T66" s="3571"/>
      <c r="U66" s="3571"/>
      <c r="V66" s="3571"/>
      <c r="W66" s="3571"/>
      <c r="X66" s="3571"/>
      <c r="Y66" s="3571"/>
      <c r="Z66" s="3572"/>
      <c r="AA66" s="134"/>
      <c r="AB66" s="134"/>
      <c r="AC66" s="1166" t="s">
        <v>2723</v>
      </c>
      <c r="AD66" s="3570"/>
      <c r="AE66" s="3571"/>
      <c r="AF66" s="3571"/>
      <c r="AG66" s="3571"/>
      <c r="AH66" s="3571"/>
      <c r="AI66" s="3571"/>
      <c r="AJ66" s="3571"/>
      <c r="AK66" s="3571"/>
      <c r="AL66" s="3571"/>
      <c r="AM66" s="3571"/>
      <c r="AN66" s="3572"/>
      <c r="AO66" s="134"/>
      <c r="AP66" s="134"/>
      <c r="AQ66" s="1166" t="s">
        <v>2723</v>
      </c>
      <c r="AR66" s="3570"/>
      <c r="AS66" s="3571"/>
      <c r="AT66" s="3571"/>
      <c r="AU66" s="3571"/>
      <c r="AV66" s="3571"/>
      <c r="AW66" s="3571"/>
      <c r="AX66" s="3571"/>
      <c r="AY66" s="3571"/>
      <c r="AZ66" s="3571"/>
      <c r="BA66" s="3571"/>
      <c r="BB66" s="3572"/>
      <c r="BC66" s="134"/>
      <c r="BD66" s="134"/>
      <c r="BE66" s="1166" t="s">
        <v>2723</v>
      </c>
      <c r="BF66" s="3570"/>
      <c r="BG66" s="3571"/>
      <c r="BH66" s="3571"/>
      <c r="BI66" s="3571"/>
      <c r="BJ66" s="3571"/>
      <c r="BK66" s="3571"/>
      <c r="BL66" s="3571"/>
      <c r="BM66" s="3571"/>
      <c r="BN66" s="3571"/>
      <c r="BO66" s="3571"/>
      <c r="BP66" s="3572"/>
      <c r="BQ66" s="134"/>
      <c r="BR66" s="134"/>
      <c r="BS66" s="1166" t="s">
        <v>2723</v>
      </c>
      <c r="BT66" s="3570"/>
      <c r="BU66" s="3571"/>
      <c r="BV66" s="3571"/>
      <c r="BW66" s="3571"/>
      <c r="BX66" s="3571"/>
      <c r="BY66" s="3571"/>
      <c r="BZ66" s="3571"/>
      <c r="CA66" s="3571"/>
      <c r="CB66" s="3571"/>
      <c r="CC66" s="3571"/>
      <c r="CD66" s="3572"/>
      <c r="CE66" s="134"/>
      <c r="CF66" s="134"/>
      <c r="CG66" s="1166" t="s">
        <v>2723</v>
      </c>
      <c r="CH66" s="3570"/>
      <c r="CI66" s="3571"/>
      <c r="CJ66" s="3571"/>
      <c r="CK66" s="3571"/>
      <c r="CL66" s="3571"/>
      <c r="CM66" s="3571"/>
      <c r="CN66" s="3571"/>
      <c r="CO66" s="3571"/>
      <c r="CP66" s="3571"/>
      <c r="CQ66" s="3571"/>
      <c r="CR66" s="3572"/>
      <c r="CS66" s="134"/>
      <c r="CT66" s="134"/>
      <c r="CU66" s="1166" t="s">
        <v>2723</v>
      </c>
      <c r="CV66" s="3570"/>
      <c r="CW66" s="3571"/>
      <c r="CX66" s="3571"/>
      <c r="CY66" s="3571"/>
      <c r="CZ66" s="3571"/>
      <c r="DA66" s="3571"/>
      <c r="DB66" s="3571"/>
      <c r="DC66" s="3571"/>
      <c r="DD66" s="3571"/>
      <c r="DE66" s="3571"/>
      <c r="DF66" s="3572"/>
      <c r="DG66" s="134"/>
      <c r="DH66" s="134"/>
      <c r="DI66" s="1166" t="s">
        <v>2723</v>
      </c>
      <c r="DJ66" s="3570"/>
      <c r="DK66" s="3571"/>
      <c r="DL66" s="3571"/>
      <c r="DM66" s="3571"/>
      <c r="DN66" s="3571"/>
      <c r="DO66" s="3571"/>
      <c r="DP66" s="3571"/>
      <c r="DQ66" s="3571"/>
      <c r="DR66" s="3571"/>
      <c r="DS66" s="3571"/>
      <c r="DT66" s="3572"/>
      <c r="DU66" s="134"/>
      <c r="DV66" s="134"/>
      <c r="DW66" s="1166" t="s">
        <v>2723</v>
      </c>
      <c r="DX66" s="3570"/>
      <c r="DY66" s="3571"/>
      <c r="DZ66" s="3571"/>
      <c r="EA66" s="3571"/>
      <c r="EB66" s="3571"/>
      <c r="EC66" s="3571"/>
      <c r="ED66" s="3571"/>
      <c r="EE66" s="3571"/>
      <c r="EF66" s="3571"/>
      <c r="EG66" s="3571"/>
      <c r="EH66" s="3572"/>
      <c r="EI66" s="134"/>
      <c r="EJ66" s="134"/>
      <c r="EK66" s="1166" t="s">
        <v>2723</v>
      </c>
      <c r="EL66" s="3570"/>
      <c r="EM66" s="3571"/>
      <c r="EN66" s="3571"/>
      <c r="EO66" s="3571"/>
      <c r="EP66" s="3571"/>
      <c r="EQ66" s="3571"/>
      <c r="ER66" s="3571"/>
      <c r="ES66" s="3571"/>
      <c r="ET66" s="3571"/>
      <c r="EU66" s="3571"/>
      <c r="EV66" s="3572"/>
      <c r="EW66" s="134"/>
      <c r="EX66" s="134"/>
      <c r="EY66" s="1166" t="s">
        <v>2723</v>
      </c>
      <c r="EZ66" s="3570"/>
      <c r="FA66" s="3571"/>
      <c r="FB66" s="3571"/>
      <c r="FC66" s="3571"/>
      <c r="FD66" s="3571"/>
      <c r="FE66" s="3571"/>
      <c r="FF66" s="3571"/>
      <c r="FG66" s="3571"/>
      <c r="FH66" s="3571"/>
      <c r="FI66" s="3571"/>
      <c r="FJ66" s="3572"/>
      <c r="FK66" s="134"/>
    </row>
    <row r="67" spans="1:167" ht="12.75" customHeight="1">
      <c r="A67" s="1167">
        <v>2014</v>
      </c>
      <c r="B67" s="1168"/>
      <c r="C67" s="3573"/>
      <c r="D67" s="3573"/>
      <c r="E67" s="3573"/>
      <c r="F67" s="3573"/>
      <c r="G67" s="3573"/>
      <c r="H67" s="3573"/>
      <c r="I67" s="3573"/>
      <c r="J67" s="3573"/>
      <c r="K67" s="3573"/>
      <c r="L67" s="3574"/>
      <c r="M67" s="134"/>
      <c r="N67" s="134"/>
      <c r="O67" s="1167">
        <v>2014</v>
      </c>
      <c r="P67" s="1168"/>
      <c r="Q67" s="3573"/>
      <c r="R67" s="3573"/>
      <c r="S67" s="3573"/>
      <c r="T67" s="3573"/>
      <c r="U67" s="3573"/>
      <c r="V67" s="3573"/>
      <c r="W67" s="3573"/>
      <c r="X67" s="3573"/>
      <c r="Y67" s="3573"/>
      <c r="Z67" s="3574"/>
      <c r="AA67" s="134"/>
      <c r="AB67" s="134"/>
      <c r="AC67" s="1167">
        <v>2014</v>
      </c>
      <c r="AD67" s="1168"/>
      <c r="AE67" s="3573"/>
      <c r="AF67" s="3573"/>
      <c r="AG67" s="3573"/>
      <c r="AH67" s="3573"/>
      <c r="AI67" s="3573"/>
      <c r="AJ67" s="3573"/>
      <c r="AK67" s="3573"/>
      <c r="AL67" s="3573"/>
      <c r="AM67" s="3573"/>
      <c r="AN67" s="3574"/>
      <c r="AO67" s="134"/>
      <c r="AP67" s="134"/>
      <c r="AQ67" s="1167">
        <v>2014</v>
      </c>
      <c r="AR67" s="1168"/>
      <c r="AS67" s="3573"/>
      <c r="AT67" s="3573"/>
      <c r="AU67" s="3573"/>
      <c r="AV67" s="3573"/>
      <c r="AW67" s="3573"/>
      <c r="AX67" s="3573"/>
      <c r="AY67" s="3573"/>
      <c r="AZ67" s="3573"/>
      <c r="BA67" s="3573"/>
      <c r="BB67" s="3574"/>
      <c r="BC67" s="134"/>
      <c r="BD67" s="134"/>
      <c r="BE67" s="1167">
        <v>2014</v>
      </c>
      <c r="BF67" s="1168"/>
      <c r="BG67" s="3573"/>
      <c r="BH67" s="3573"/>
      <c r="BI67" s="3573"/>
      <c r="BJ67" s="3573"/>
      <c r="BK67" s="3573"/>
      <c r="BL67" s="3573"/>
      <c r="BM67" s="3573"/>
      <c r="BN67" s="3573"/>
      <c r="BO67" s="3573"/>
      <c r="BP67" s="3574"/>
      <c r="BQ67" s="134"/>
      <c r="BR67" s="134"/>
      <c r="BS67" s="1167">
        <v>2014</v>
      </c>
      <c r="BT67" s="1168"/>
      <c r="BU67" s="3573"/>
      <c r="BV67" s="3573"/>
      <c r="BW67" s="3573"/>
      <c r="BX67" s="3573"/>
      <c r="BY67" s="3573"/>
      <c r="BZ67" s="3573"/>
      <c r="CA67" s="3573"/>
      <c r="CB67" s="3573"/>
      <c r="CC67" s="3573"/>
      <c r="CD67" s="3574"/>
      <c r="CE67" s="134"/>
      <c r="CF67" s="134"/>
      <c r="CG67" s="1167">
        <v>2014</v>
      </c>
      <c r="CH67" s="1168"/>
      <c r="CI67" s="3573"/>
      <c r="CJ67" s="3573"/>
      <c r="CK67" s="3573"/>
      <c r="CL67" s="3573"/>
      <c r="CM67" s="3573"/>
      <c r="CN67" s="3573"/>
      <c r="CO67" s="3573"/>
      <c r="CP67" s="3573"/>
      <c r="CQ67" s="3573"/>
      <c r="CR67" s="3574"/>
      <c r="CS67" s="134"/>
      <c r="CT67" s="134"/>
      <c r="CU67" s="1167">
        <v>2014</v>
      </c>
      <c r="CV67" s="1168"/>
      <c r="CW67" s="3573"/>
      <c r="CX67" s="3573"/>
      <c r="CY67" s="3573"/>
      <c r="CZ67" s="3573"/>
      <c r="DA67" s="3573"/>
      <c r="DB67" s="3573"/>
      <c r="DC67" s="3573"/>
      <c r="DD67" s="3573"/>
      <c r="DE67" s="3573"/>
      <c r="DF67" s="3574"/>
      <c r="DG67" s="134"/>
      <c r="DH67" s="134"/>
      <c r="DI67" s="1167">
        <v>2014</v>
      </c>
      <c r="DJ67" s="1168"/>
      <c r="DK67" s="3573"/>
      <c r="DL67" s="3573"/>
      <c r="DM67" s="3573"/>
      <c r="DN67" s="3573"/>
      <c r="DO67" s="3573"/>
      <c r="DP67" s="3573"/>
      <c r="DQ67" s="3573"/>
      <c r="DR67" s="3573"/>
      <c r="DS67" s="3573"/>
      <c r="DT67" s="3574"/>
      <c r="DU67" s="134"/>
      <c r="DV67" s="134"/>
      <c r="DW67" s="1167">
        <v>2014</v>
      </c>
      <c r="DX67" s="1168"/>
      <c r="DY67" s="3573"/>
      <c r="DZ67" s="3573"/>
      <c r="EA67" s="3573"/>
      <c r="EB67" s="3573"/>
      <c r="EC67" s="3573"/>
      <c r="ED67" s="3573"/>
      <c r="EE67" s="3573"/>
      <c r="EF67" s="3573"/>
      <c r="EG67" s="3573"/>
      <c r="EH67" s="3574"/>
      <c r="EI67" s="134"/>
      <c r="EJ67" s="134"/>
      <c r="EK67" s="1167">
        <v>2014</v>
      </c>
      <c r="EL67" s="1168"/>
      <c r="EM67" s="3573"/>
      <c r="EN67" s="3573"/>
      <c r="EO67" s="3573"/>
      <c r="EP67" s="3573"/>
      <c r="EQ67" s="3573"/>
      <c r="ER67" s="3573"/>
      <c r="ES67" s="3573"/>
      <c r="ET67" s="3573"/>
      <c r="EU67" s="3573"/>
      <c r="EV67" s="3574"/>
      <c r="EW67" s="134"/>
      <c r="EX67" s="134"/>
      <c r="EY67" s="1167">
        <v>2014</v>
      </c>
      <c r="EZ67" s="1168"/>
      <c r="FA67" s="3573"/>
      <c r="FB67" s="3573"/>
      <c r="FC67" s="3573"/>
      <c r="FD67" s="3573"/>
      <c r="FE67" s="3573"/>
      <c r="FF67" s="3573"/>
      <c r="FG67" s="3573"/>
      <c r="FH67" s="3573"/>
      <c r="FI67" s="3573"/>
      <c r="FJ67" s="3574"/>
      <c r="FK67" s="134"/>
    </row>
    <row r="68" spans="1:167" ht="12.75" customHeight="1">
      <c r="A68" s="1167">
        <v>2015</v>
      </c>
      <c r="B68" s="1168"/>
      <c r="C68" s="3573"/>
      <c r="D68" s="3573"/>
      <c r="E68" s="3573"/>
      <c r="F68" s="3573"/>
      <c r="G68" s="3573"/>
      <c r="H68" s="3573"/>
      <c r="I68" s="3573"/>
      <c r="J68" s="3573"/>
      <c r="K68" s="3575"/>
      <c r="L68" s="3574"/>
      <c r="M68" s="134"/>
      <c r="N68" s="134"/>
      <c r="O68" s="1167">
        <v>2015</v>
      </c>
      <c r="P68" s="1168"/>
      <c r="Q68" s="3573"/>
      <c r="R68" s="3573"/>
      <c r="S68" s="3573"/>
      <c r="T68" s="3573"/>
      <c r="U68" s="3573"/>
      <c r="V68" s="3573"/>
      <c r="W68" s="3573"/>
      <c r="X68" s="3573"/>
      <c r="Y68" s="3575"/>
      <c r="Z68" s="3574"/>
      <c r="AA68" s="134"/>
      <c r="AB68" s="134"/>
      <c r="AC68" s="1167">
        <v>2015</v>
      </c>
      <c r="AD68" s="1168"/>
      <c r="AE68" s="3573"/>
      <c r="AF68" s="3573"/>
      <c r="AG68" s="3573"/>
      <c r="AH68" s="3573"/>
      <c r="AI68" s="3573"/>
      <c r="AJ68" s="3573"/>
      <c r="AK68" s="3573"/>
      <c r="AL68" s="3573"/>
      <c r="AM68" s="3575"/>
      <c r="AN68" s="3574"/>
      <c r="AO68" s="134"/>
      <c r="AP68" s="134"/>
      <c r="AQ68" s="1167">
        <v>2015</v>
      </c>
      <c r="AR68" s="1168"/>
      <c r="AS68" s="3573"/>
      <c r="AT68" s="3573"/>
      <c r="AU68" s="3573"/>
      <c r="AV68" s="3573"/>
      <c r="AW68" s="3573"/>
      <c r="AX68" s="3573"/>
      <c r="AY68" s="3573"/>
      <c r="AZ68" s="3573"/>
      <c r="BA68" s="3575"/>
      <c r="BB68" s="3574"/>
      <c r="BC68" s="134"/>
      <c r="BD68" s="134"/>
      <c r="BE68" s="1167">
        <v>2015</v>
      </c>
      <c r="BF68" s="1168"/>
      <c r="BG68" s="3573"/>
      <c r="BH68" s="3573"/>
      <c r="BI68" s="3573"/>
      <c r="BJ68" s="3573"/>
      <c r="BK68" s="3573"/>
      <c r="BL68" s="3573"/>
      <c r="BM68" s="3573"/>
      <c r="BN68" s="3573"/>
      <c r="BO68" s="3575"/>
      <c r="BP68" s="3574"/>
      <c r="BQ68" s="134"/>
      <c r="BR68" s="134"/>
      <c r="BS68" s="1167">
        <v>2015</v>
      </c>
      <c r="BT68" s="1168"/>
      <c r="BU68" s="3573"/>
      <c r="BV68" s="3573"/>
      <c r="BW68" s="3573"/>
      <c r="BX68" s="3573"/>
      <c r="BY68" s="3573"/>
      <c r="BZ68" s="3573"/>
      <c r="CA68" s="3573"/>
      <c r="CB68" s="3573"/>
      <c r="CC68" s="3575"/>
      <c r="CD68" s="3574"/>
      <c r="CE68" s="134"/>
      <c r="CF68" s="134"/>
      <c r="CG68" s="1167">
        <v>2015</v>
      </c>
      <c r="CH68" s="1168"/>
      <c r="CI68" s="3573"/>
      <c r="CJ68" s="3573"/>
      <c r="CK68" s="3573"/>
      <c r="CL68" s="3573"/>
      <c r="CM68" s="3573"/>
      <c r="CN68" s="3573"/>
      <c r="CO68" s="3573"/>
      <c r="CP68" s="3573"/>
      <c r="CQ68" s="3575"/>
      <c r="CR68" s="3574"/>
      <c r="CS68" s="134"/>
      <c r="CT68" s="134"/>
      <c r="CU68" s="1167">
        <v>2015</v>
      </c>
      <c r="CV68" s="1168"/>
      <c r="CW68" s="3573"/>
      <c r="CX68" s="3573"/>
      <c r="CY68" s="3573"/>
      <c r="CZ68" s="3573"/>
      <c r="DA68" s="3573"/>
      <c r="DB68" s="3573"/>
      <c r="DC68" s="3573"/>
      <c r="DD68" s="3573"/>
      <c r="DE68" s="3575"/>
      <c r="DF68" s="3574"/>
      <c r="DG68" s="134"/>
      <c r="DH68" s="134"/>
      <c r="DI68" s="1167">
        <v>2015</v>
      </c>
      <c r="DJ68" s="1168"/>
      <c r="DK68" s="3573"/>
      <c r="DL68" s="3573"/>
      <c r="DM68" s="3573"/>
      <c r="DN68" s="3573"/>
      <c r="DO68" s="3573"/>
      <c r="DP68" s="3573"/>
      <c r="DQ68" s="3573"/>
      <c r="DR68" s="3573"/>
      <c r="DS68" s="3575"/>
      <c r="DT68" s="3574"/>
      <c r="DU68" s="134"/>
      <c r="DV68" s="134"/>
      <c r="DW68" s="1167">
        <v>2015</v>
      </c>
      <c r="DX68" s="1168"/>
      <c r="DY68" s="3573"/>
      <c r="DZ68" s="3573"/>
      <c r="EA68" s="3573"/>
      <c r="EB68" s="3573"/>
      <c r="EC68" s="3573"/>
      <c r="ED68" s="3573"/>
      <c r="EE68" s="3573"/>
      <c r="EF68" s="3573"/>
      <c r="EG68" s="3575"/>
      <c r="EH68" s="3574"/>
      <c r="EI68" s="134"/>
      <c r="EJ68" s="134"/>
      <c r="EK68" s="1167">
        <v>2015</v>
      </c>
      <c r="EL68" s="1168"/>
      <c r="EM68" s="3573"/>
      <c r="EN68" s="3573"/>
      <c r="EO68" s="3573"/>
      <c r="EP68" s="3573"/>
      <c r="EQ68" s="3573"/>
      <c r="ER68" s="3573"/>
      <c r="ES68" s="3573"/>
      <c r="ET68" s="3573"/>
      <c r="EU68" s="3575"/>
      <c r="EV68" s="3574"/>
      <c r="EW68" s="134"/>
      <c r="EX68" s="134"/>
      <c r="EY68" s="1167">
        <v>2015</v>
      </c>
      <c r="EZ68" s="1168"/>
      <c r="FA68" s="3573"/>
      <c r="FB68" s="3573"/>
      <c r="FC68" s="3573"/>
      <c r="FD68" s="3573"/>
      <c r="FE68" s="3573"/>
      <c r="FF68" s="3573"/>
      <c r="FG68" s="3573"/>
      <c r="FH68" s="3573"/>
      <c r="FI68" s="3575"/>
      <c r="FJ68" s="3574"/>
      <c r="FK68" s="134"/>
    </row>
    <row r="69" spans="1:167" ht="12.75" customHeight="1">
      <c r="A69" s="1167">
        <v>2016</v>
      </c>
      <c r="B69" s="1168"/>
      <c r="C69" s="3573"/>
      <c r="D69" s="3573"/>
      <c r="E69" s="3573"/>
      <c r="F69" s="3573"/>
      <c r="G69" s="3573"/>
      <c r="H69" s="3573"/>
      <c r="I69" s="3573"/>
      <c r="J69" s="3575"/>
      <c r="K69" s="3575"/>
      <c r="L69" s="3574"/>
      <c r="M69" s="134"/>
      <c r="N69" s="134"/>
      <c r="O69" s="1167">
        <v>2016</v>
      </c>
      <c r="P69" s="1168"/>
      <c r="Q69" s="3573"/>
      <c r="R69" s="3573"/>
      <c r="S69" s="3573"/>
      <c r="T69" s="3573"/>
      <c r="U69" s="3573"/>
      <c r="V69" s="3573"/>
      <c r="W69" s="3573"/>
      <c r="X69" s="3575"/>
      <c r="Y69" s="3575"/>
      <c r="Z69" s="3574"/>
      <c r="AA69" s="134"/>
      <c r="AB69" s="134"/>
      <c r="AC69" s="1167">
        <v>2016</v>
      </c>
      <c r="AD69" s="1168"/>
      <c r="AE69" s="3573"/>
      <c r="AF69" s="3573"/>
      <c r="AG69" s="3573"/>
      <c r="AH69" s="3573"/>
      <c r="AI69" s="3573"/>
      <c r="AJ69" s="3573"/>
      <c r="AK69" s="3573"/>
      <c r="AL69" s="3575"/>
      <c r="AM69" s="3575"/>
      <c r="AN69" s="3574"/>
      <c r="AO69" s="134"/>
      <c r="AP69" s="134"/>
      <c r="AQ69" s="1167">
        <v>2016</v>
      </c>
      <c r="AR69" s="1168"/>
      <c r="AS69" s="3573"/>
      <c r="AT69" s="3573"/>
      <c r="AU69" s="3573"/>
      <c r="AV69" s="3573"/>
      <c r="AW69" s="3573"/>
      <c r="AX69" s="3573"/>
      <c r="AY69" s="3573"/>
      <c r="AZ69" s="3575"/>
      <c r="BA69" s="3575"/>
      <c r="BB69" s="3574"/>
      <c r="BC69" s="134"/>
      <c r="BD69" s="134"/>
      <c r="BE69" s="1167">
        <v>2016</v>
      </c>
      <c r="BF69" s="1168"/>
      <c r="BG69" s="3573"/>
      <c r="BH69" s="3573"/>
      <c r="BI69" s="3573"/>
      <c r="BJ69" s="3573"/>
      <c r="BK69" s="3573"/>
      <c r="BL69" s="3573"/>
      <c r="BM69" s="3573"/>
      <c r="BN69" s="3575"/>
      <c r="BO69" s="3575"/>
      <c r="BP69" s="3574"/>
      <c r="BQ69" s="134"/>
      <c r="BR69" s="134"/>
      <c r="BS69" s="1167">
        <v>2016</v>
      </c>
      <c r="BT69" s="1168"/>
      <c r="BU69" s="3573"/>
      <c r="BV69" s="3573"/>
      <c r="BW69" s="3573"/>
      <c r="BX69" s="3573"/>
      <c r="BY69" s="3573"/>
      <c r="BZ69" s="3573"/>
      <c r="CA69" s="3573"/>
      <c r="CB69" s="3575"/>
      <c r="CC69" s="3575"/>
      <c r="CD69" s="3574"/>
      <c r="CE69" s="134"/>
      <c r="CF69" s="134"/>
      <c r="CG69" s="1167">
        <v>2016</v>
      </c>
      <c r="CH69" s="1168"/>
      <c r="CI69" s="3573"/>
      <c r="CJ69" s="3573"/>
      <c r="CK69" s="3573"/>
      <c r="CL69" s="3573"/>
      <c r="CM69" s="3573"/>
      <c r="CN69" s="3573"/>
      <c r="CO69" s="3573"/>
      <c r="CP69" s="3575"/>
      <c r="CQ69" s="3575"/>
      <c r="CR69" s="3574"/>
      <c r="CS69" s="134"/>
      <c r="CT69" s="134"/>
      <c r="CU69" s="1167">
        <v>2016</v>
      </c>
      <c r="CV69" s="1168"/>
      <c r="CW69" s="3573"/>
      <c r="CX69" s="3573"/>
      <c r="CY69" s="3573"/>
      <c r="CZ69" s="3573"/>
      <c r="DA69" s="3573"/>
      <c r="DB69" s="3573"/>
      <c r="DC69" s="3573"/>
      <c r="DD69" s="3575"/>
      <c r="DE69" s="3575"/>
      <c r="DF69" s="3574"/>
      <c r="DG69" s="134"/>
      <c r="DH69" s="134"/>
      <c r="DI69" s="1167">
        <v>2016</v>
      </c>
      <c r="DJ69" s="1168"/>
      <c r="DK69" s="3573"/>
      <c r="DL69" s="3573"/>
      <c r="DM69" s="3573"/>
      <c r="DN69" s="3573"/>
      <c r="DO69" s="3573"/>
      <c r="DP69" s="3573"/>
      <c r="DQ69" s="3573"/>
      <c r="DR69" s="3575"/>
      <c r="DS69" s="3575"/>
      <c r="DT69" s="3574"/>
      <c r="DU69" s="134"/>
      <c r="DV69" s="134"/>
      <c r="DW69" s="1167">
        <v>2016</v>
      </c>
      <c r="DX69" s="1168"/>
      <c r="DY69" s="3573"/>
      <c r="DZ69" s="3573"/>
      <c r="EA69" s="3573"/>
      <c r="EB69" s="3573"/>
      <c r="EC69" s="3573"/>
      <c r="ED69" s="3573"/>
      <c r="EE69" s="3573"/>
      <c r="EF69" s="3575"/>
      <c r="EG69" s="3575"/>
      <c r="EH69" s="3574"/>
      <c r="EI69" s="134"/>
      <c r="EJ69" s="134"/>
      <c r="EK69" s="1167">
        <v>2016</v>
      </c>
      <c r="EL69" s="1168"/>
      <c r="EM69" s="3573"/>
      <c r="EN69" s="3573"/>
      <c r="EO69" s="3573"/>
      <c r="EP69" s="3573"/>
      <c r="EQ69" s="3573"/>
      <c r="ER69" s="3573"/>
      <c r="ES69" s="3573"/>
      <c r="ET69" s="3575"/>
      <c r="EU69" s="3575"/>
      <c r="EV69" s="3574"/>
      <c r="EW69" s="134"/>
      <c r="EX69" s="134"/>
      <c r="EY69" s="1167">
        <v>2016</v>
      </c>
      <c r="EZ69" s="1168"/>
      <c r="FA69" s="3573"/>
      <c r="FB69" s="3573"/>
      <c r="FC69" s="3573"/>
      <c r="FD69" s="3573"/>
      <c r="FE69" s="3573"/>
      <c r="FF69" s="3573"/>
      <c r="FG69" s="3573"/>
      <c r="FH69" s="3575"/>
      <c r="FI69" s="3575"/>
      <c r="FJ69" s="3574"/>
      <c r="FK69" s="134"/>
    </row>
    <row r="70" spans="1:167" ht="12.75" customHeight="1">
      <c r="A70" s="1167">
        <v>2017</v>
      </c>
      <c r="B70" s="1168"/>
      <c r="C70" s="3573"/>
      <c r="D70" s="3573"/>
      <c r="E70" s="3573"/>
      <c r="F70" s="3573"/>
      <c r="G70" s="3573"/>
      <c r="H70" s="3573"/>
      <c r="I70" s="3575"/>
      <c r="J70" s="3575"/>
      <c r="K70" s="3575"/>
      <c r="L70" s="3574"/>
      <c r="M70" s="134"/>
      <c r="N70" s="134"/>
      <c r="O70" s="1167">
        <v>2017</v>
      </c>
      <c r="P70" s="1168"/>
      <c r="Q70" s="3573"/>
      <c r="R70" s="3573"/>
      <c r="S70" s="3573"/>
      <c r="T70" s="3573"/>
      <c r="U70" s="3573"/>
      <c r="V70" s="3573"/>
      <c r="W70" s="3575"/>
      <c r="X70" s="3575"/>
      <c r="Y70" s="3575"/>
      <c r="Z70" s="3574"/>
      <c r="AA70" s="134"/>
      <c r="AB70" s="134"/>
      <c r="AC70" s="1167">
        <v>2017</v>
      </c>
      <c r="AD70" s="1168"/>
      <c r="AE70" s="3573"/>
      <c r="AF70" s="3573"/>
      <c r="AG70" s="3573"/>
      <c r="AH70" s="3573"/>
      <c r="AI70" s="3573"/>
      <c r="AJ70" s="3573"/>
      <c r="AK70" s="3575"/>
      <c r="AL70" s="3575"/>
      <c r="AM70" s="3575"/>
      <c r="AN70" s="3574"/>
      <c r="AO70" s="134"/>
      <c r="AP70" s="134"/>
      <c r="AQ70" s="1167">
        <v>2017</v>
      </c>
      <c r="AR70" s="1168"/>
      <c r="AS70" s="3573"/>
      <c r="AT70" s="3573"/>
      <c r="AU70" s="3573"/>
      <c r="AV70" s="3573"/>
      <c r="AW70" s="3573"/>
      <c r="AX70" s="3573"/>
      <c r="AY70" s="3575"/>
      <c r="AZ70" s="3575"/>
      <c r="BA70" s="3575"/>
      <c r="BB70" s="3574"/>
      <c r="BC70" s="134"/>
      <c r="BD70" s="134"/>
      <c r="BE70" s="1167">
        <v>2017</v>
      </c>
      <c r="BF70" s="1168"/>
      <c r="BG70" s="3573"/>
      <c r="BH70" s="3573"/>
      <c r="BI70" s="3573"/>
      <c r="BJ70" s="3573"/>
      <c r="BK70" s="3573"/>
      <c r="BL70" s="3573"/>
      <c r="BM70" s="3575"/>
      <c r="BN70" s="3575"/>
      <c r="BO70" s="3575"/>
      <c r="BP70" s="3574"/>
      <c r="BQ70" s="134"/>
      <c r="BR70" s="134"/>
      <c r="BS70" s="1167">
        <v>2017</v>
      </c>
      <c r="BT70" s="1168"/>
      <c r="BU70" s="3573"/>
      <c r="BV70" s="3573"/>
      <c r="BW70" s="3573"/>
      <c r="BX70" s="3573"/>
      <c r="BY70" s="3573"/>
      <c r="BZ70" s="3573"/>
      <c r="CA70" s="3575"/>
      <c r="CB70" s="3575"/>
      <c r="CC70" s="3575"/>
      <c r="CD70" s="3574"/>
      <c r="CE70" s="134"/>
      <c r="CF70" s="134"/>
      <c r="CG70" s="1167">
        <v>2017</v>
      </c>
      <c r="CH70" s="1168"/>
      <c r="CI70" s="3573"/>
      <c r="CJ70" s="3573"/>
      <c r="CK70" s="3573"/>
      <c r="CL70" s="3573"/>
      <c r="CM70" s="3573"/>
      <c r="CN70" s="3573"/>
      <c r="CO70" s="3575"/>
      <c r="CP70" s="3575"/>
      <c r="CQ70" s="3575"/>
      <c r="CR70" s="3574"/>
      <c r="CS70" s="134"/>
      <c r="CT70" s="134"/>
      <c r="CU70" s="1167">
        <v>2017</v>
      </c>
      <c r="CV70" s="1168"/>
      <c r="CW70" s="3573"/>
      <c r="CX70" s="3573"/>
      <c r="CY70" s="3573"/>
      <c r="CZ70" s="3573"/>
      <c r="DA70" s="3573"/>
      <c r="DB70" s="3573"/>
      <c r="DC70" s="3575"/>
      <c r="DD70" s="3575"/>
      <c r="DE70" s="3575"/>
      <c r="DF70" s="3574"/>
      <c r="DG70" s="134"/>
      <c r="DH70" s="134"/>
      <c r="DI70" s="1167">
        <v>2017</v>
      </c>
      <c r="DJ70" s="1168"/>
      <c r="DK70" s="3573"/>
      <c r="DL70" s="3573"/>
      <c r="DM70" s="3573"/>
      <c r="DN70" s="3573"/>
      <c r="DO70" s="3573"/>
      <c r="DP70" s="3573"/>
      <c r="DQ70" s="3575"/>
      <c r="DR70" s="3575"/>
      <c r="DS70" s="3575"/>
      <c r="DT70" s="3574"/>
      <c r="DU70" s="134"/>
      <c r="DV70" s="134"/>
      <c r="DW70" s="1167">
        <v>2017</v>
      </c>
      <c r="DX70" s="1168"/>
      <c r="DY70" s="3573"/>
      <c r="DZ70" s="3573"/>
      <c r="EA70" s="3573"/>
      <c r="EB70" s="3573"/>
      <c r="EC70" s="3573"/>
      <c r="ED70" s="3573"/>
      <c r="EE70" s="3575"/>
      <c r="EF70" s="3575"/>
      <c r="EG70" s="3575"/>
      <c r="EH70" s="3574"/>
      <c r="EI70" s="134"/>
      <c r="EJ70" s="134"/>
      <c r="EK70" s="1167">
        <v>2017</v>
      </c>
      <c r="EL70" s="1168"/>
      <c r="EM70" s="3573"/>
      <c r="EN70" s="3573"/>
      <c r="EO70" s="3573"/>
      <c r="EP70" s="3573"/>
      <c r="EQ70" s="3573"/>
      <c r="ER70" s="3573"/>
      <c r="ES70" s="3575"/>
      <c r="ET70" s="3575"/>
      <c r="EU70" s="3575"/>
      <c r="EV70" s="3574"/>
      <c r="EW70" s="134"/>
      <c r="EX70" s="134"/>
      <c r="EY70" s="1167">
        <v>2017</v>
      </c>
      <c r="EZ70" s="1168"/>
      <c r="FA70" s="3573"/>
      <c r="FB70" s="3573"/>
      <c r="FC70" s="3573"/>
      <c r="FD70" s="3573"/>
      <c r="FE70" s="3573"/>
      <c r="FF70" s="3573"/>
      <c r="FG70" s="3575"/>
      <c r="FH70" s="3575"/>
      <c r="FI70" s="3575"/>
      <c r="FJ70" s="3574"/>
      <c r="FK70" s="134"/>
    </row>
    <row r="71" spans="1:167" ht="12.75" customHeight="1">
      <c r="A71" s="1167">
        <v>2018</v>
      </c>
      <c r="B71" s="1168"/>
      <c r="C71" s="3573"/>
      <c r="D71" s="3573"/>
      <c r="E71" s="3573"/>
      <c r="F71" s="3573"/>
      <c r="G71" s="3573"/>
      <c r="H71" s="3575"/>
      <c r="I71" s="3575"/>
      <c r="J71" s="3575"/>
      <c r="K71" s="3575"/>
      <c r="L71" s="3574"/>
      <c r="M71" s="134"/>
      <c r="N71" s="134"/>
      <c r="O71" s="1167">
        <v>2018</v>
      </c>
      <c r="P71" s="1168"/>
      <c r="Q71" s="3573"/>
      <c r="R71" s="3573"/>
      <c r="S71" s="3573"/>
      <c r="T71" s="3573"/>
      <c r="U71" s="3573"/>
      <c r="V71" s="3575"/>
      <c r="W71" s="3575"/>
      <c r="X71" s="3575"/>
      <c r="Y71" s="3575"/>
      <c r="Z71" s="3574"/>
      <c r="AA71" s="134"/>
      <c r="AB71" s="134"/>
      <c r="AC71" s="1167">
        <v>2018</v>
      </c>
      <c r="AD71" s="1168"/>
      <c r="AE71" s="3573"/>
      <c r="AF71" s="3573"/>
      <c r="AG71" s="3573"/>
      <c r="AH71" s="3573"/>
      <c r="AI71" s="3573"/>
      <c r="AJ71" s="3575"/>
      <c r="AK71" s="3575"/>
      <c r="AL71" s="3575"/>
      <c r="AM71" s="3575"/>
      <c r="AN71" s="3574"/>
      <c r="AO71" s="134"/>
      <c r="AP71" s="134"/>
      <c r="AQ71" s="1167">
        <v>2018</v>
      </c>
      <c r="AR71" s="1168"/>
      <c r="AS71" s="3573"/>
      <c r="AT71" s="3573"/>
      <c r="AU71" s="3573"/>
      <c r="AV71" s="3573"/>
      <c r="AW71" s="3573"/>
      <c r="AX71" s="3575"/>
      <c r="AY71" s="3575"/>
      <c r="AZ71" s="3575"/>
      <c r="BA71" s="3575"/>
      <c r="BB71" s="3574"/>
      <c r="BC71" s="134"/>
      <c r="BD71" s="134"/>
      <c r="BE71" s="1167">
        <v>2018</v>
      </c>
      <c r="BF71" s="1168"/>
      <c r="BG71" s="3573"/>
      <c r="BH71" s="3573"/>
      <c r="BI71" s="3573"/>
      <c r="BJ71" s="3573"/>
      <c r="BK71" s="3573"/>
      <c r="BL71" s="3575"/>
      <c r="BM71" s="3575"/>
      <c r="BN71" s="3575"/>
      <c r="BO71" s="3575"/>
      <c r="BP71" s="3574"/>
      <c r="BQ71" s="134"/>
      <c r="BR71" s="134"/>
      <c r="BS71" s="1167">
        <v>2018</v>
      </c>
      <c r="BT71" s="1168"/>
      <c r="BU71" s="3573"/>
      <c r="BV71" s="3573"/>
      <c r="BW71" s="3573"/>
      <c r="BX71" s="3573"/>
      <c r="BY71" s="3573"/>
      <c r="BZ71" s="3575"/>
      <c r="CA71" s="3575"/>
      <c r="CB71" s="3575"/>
      <c r="CC71" s="3575"/>
      <c r="CD71" s="3574"/>
      <c r="CE71" s="134"/>
      <c r="CF71" s="134"/>
      <c r="CG71" s="1167">
        <v>2018</v>
      </c>
      <c r="CH71" s="1168"/>
      <c r="CI71" s="3573"/>
      <c r="CJ71" s="3573"/>
      <c r="CK71" s="3573"/>
      <c r="CL71" s="3573"/>
      <c r="CM71" s="3573"/>
      <c r="CN71" s="3575"/>
      <c r="CO71" s="3575"/>
      <c r="CP71" s="3575"/>
      <c r="CQ71" s="3575"/>
      <c r="CR71" s="3574"/>
      <c r="CS71" s="134"/>
      <c r="CT71" s="134"/>
      <c r="CU71" s="1167">
        <v>2018</v>
      </c>
      <c r="CV71" s="1168"/>
      <c r="CW71" s="3573"/>
      <c r="CX71" s="3573"/>
      <c r="CY71" s="3573"/>
      <c r="CZ71" s="3573"/>
      <c r="DA71" s="3573"/>
      <c r="DB71" s="3575"/>
      <c r="DC71" s="3575"/>
      <c r="DD71" s="3575"/>
      <c r="DE71" s="3575"/>
      <c r="DF71" s="3574"/>
      <c r="DG71" s="134"/>
      <c r="DH71" s="134"/>
      <c r="DI71" s="1167">
        <v>2018</v>
      </c>
      <c r="DJ71" s="1168"/>
      <c r="DK71" s="3573"/>
      <c r="DL71" s="3573"/>
      <c r="DM71" s="3573"/>
      <c r="DN71" s="3573"/>
      <c r="DO71" s="3573"/>
      <c r="DP71" s="3575"/>
      <c r="DQ71" s="3575"/>
      <c r="DR71" s="3575"/>
      <c r="DS71" s="3575"/>
      <c r="DT71" s="3574"/>
      <c r="DU71" s="134"/>
      <c r="DV71" s="134"/>
      <c r="DW71" s="1167">
        <v>2018</v>
      </c>
      <c r="DX71" s="1168"/>
      <c r="DY71" s="3573"/>
      <c r="DZ71" s="3573"/>
      <c r="EA71" s="3573"/>
      <c r="EB71" s="3573"/>
      <c r="EC71" s="3573"/>
      <c r="ED71" s="3575"/>
      <c r="EE71" s="3575"/>
      <c r="EF71" s="3575"/>
      <c r="EG71" s="3575"/>
      <c r="EH71" s="3574"/>
      <c r="EI71" s="134"/>
      <c r="EJ71" s="134"/>
      <c r="EK71" s="1167">
        <v>2018</v>
      </c>
      <c r="EL71" s="1168"/>
      <c r="EM71" s="3573"/>
      <c r="EN71" s="3573"/>
      <c r="EO71" s="3573"/>
      <c r="EP71" s="3573"/>
      <c r="EQ71" s="3573"/>
      <c r="ER71" s="3575"/>
      <c r="ES71" s="3575"/>
      <c r="ET71" s="3575"/>
      <c r="EU71" s="3575"/>
      <c r="EV71" s="3574"/>
      <c r="EW71" s="134"/>
      <c r="EX71" s="134"/>
      <c r="EY71" s="1167">
        <v>2018</v>
      </c>
      <c r="EZ71" s="1168"/>
      <c r="FA71" s="3573"/>
      <c r="FB71" s="3573"/>
      <c r="FC71" s="3573"/>
      <c r="FD71" s="3573"/>
      <c r="FE71" s="3573"/>
      <c r="FF71" s="3575"/>
      <c r="FG71" s="3575"/>
      <c r="FH71" s="3575"/>
      <c r="FI71" s="3575"/>
      <c r="FJ71" s="3574"/>
      <c r="FK71" s="134"/>
    </row>
    <row r="72" spans="1:167" ht="12.75" customHeight="1">
      <c r="A72" s="1167">
        <v>2019</v>
      </c>
      <c r="B72" s="1168"/>
      <c r="C72" s="3573"/>
      <c r="D72" s="3573"/>
      <c r="E72" s="3573"/>
      <c r="F72" s="3573"/>
      <c r="G72" s="3575"/>
      <c r="H72" s="3575"/>
      <c r="I72" s="3575"/>
      <c r="J72" s="3575"/>
      <c r="K72" s="3575"/>
      <c r="L72" s="3574"/>
      <c r="M72" s="134"/>
      <c r="N72" s="134"/>
      <c r="O72" s="1167">
        <v>2019</v>
      </c>
      <c r="P72" s="1168"/>
      <c r="Q72" s="3573"/>
      <c r="R72" s="3573"/>
      <c r="S72" s="3573"/>
      <c r="T72" s="3573"/>
      <c r="U72" s="3575"/>
      <c r="V72" s="3575"/>
      <c r="W72" s="3575"/>
      <c r="X72" s="3575"/>
      <c r="Y72" s="3575"/>
      <c r="Z72" s="3574"/>
      <c r="AA72" s="134"/>
      <c r="AB72" s="134"/>
      <c r="AC72" s="1167">
        <v>2019</v>
      </c>
      <c r="AD72" s="1168"/>
      <c r="AE72" s="3573"/>
      <c r="AF72" s="3573"/>
      <c r="AG72" s="3573"/>
      <c r="AH72" s="3573"/>
      <c r="AI72" s="3575"/>
      <c r="AJ72" s="3575"/>
      <c r="AK72" s="3575"/>
      <c r="AL72" s="3575"/>
      <c r="AM72" s="3575"/>
      <c r="AN72" s="3574"/>
      <c r="AO72" s="134"/>
      <c r="AP72" s="134"/>
      <c r="AQ72" s="1167">
        <v>2019</v>
      </c>
      <c r="AR72" s="1168"/>
      <c r="AS72" s="3573"/>
      <c r="AT72" s="3573"/>
      <c r="AU72" s="3573"/>
      <c r="AV72" s="3573"/>
      <c r="AW72" s="3575"/>
      <c r="AX72" s="3575"/>
      <c r="AY72" s="3575"/>
      <c r="AZ72" s="3575"/>
      <c r="BA72" s="3575"/>
      <c r="BB72" s="3574"/>
      <c r="BC72" s="134"/>
      <c r="BD72" s="134"/>
      <c r="BE72" s="1167">
        <v>2019</v>
      </c>
      <c r="BF72" s="1168"/>
      <c r="BG72" s="3573"/>
      <c r="BH72" s="3573"/>
      <c r="BI72" s="3573"/>
      <c r="BJ72" s="3573"/>
      <c r="BK72" s="3575"/>
      <c r="BL72" s="3575"/>
      <c r="BM72" s="3575"/>
      <c r="BN72" s="3575"/>
      <c r="BO72" s="3575"/>
      <c r="BP72" s="3574"/>
      <c r="BQ72" s="134"/>
      <c r="BR72" s="134"/>
      <c r="BS72" s="1167">
        <v>2019</v>
      </c>
      <c r="BT72" s="1168"/>
      <c r="BU72" s="3573"/>
      <c r="BV72" s="3573"/>
      <c r="BW72" s="3573"/>
      <c r="BX72" s="3573"/>
      <c r="BY72" s="3575"/>
      <c r="BZ72" s="3575"/>
      <c r="CA72" s="3575"/>
      <c r="CB72" s="3575"/>
      <c r="CC72" s="3575"/>
      <c r="CD72" s="3574"/>
      <c r="CE72" s="134"/>
      <c r="CF72" s="134"/>
      <c r="CG72" s="1167">
        <v>2019</v>
      </c>
      <c r="CH72" s="1168"/>
      <c r="CI72" s="3573"/>
      <c r="CJ72" s="3573"/>
      <c r="CK72" s="3573"/>
      <c r="CL72" s="3573"/>
      <c r="CM72" s="3575"/>
      <c r="CN72" s="3575"/>
      <c r="CO72" s="3575"/>
      <c r="CP72" s="3575"/>
      <c r="CQ72" s="3575"/>
      <c r="CR72" s="3574"/>
      <c r="CS72" s="134"/>
      <c r="CT72" s="134"/>
      <c r="CU72" s="1167">
        <v>2019</v>
      </c>
      <c r="CV72" s="1168"/>
      <c r="CW72" s="3573"/>
      <c r="CX72" s="3573"/>
      <c r="CY72" s="3573"/>
      <c r="CZ72" s="3573"/>
      <c r="DA72" s="3575"/>
      <c r="DB72" s="3575"/>
      <c r="DC72" s="3575"/>
      <c r="DD72" s="3575"/>
      <c r="DE72" s="3575"/>
      <c r="DF72" s="3574"/>
      <c r="DG72" s="134"/>
      <c r="DH72" s="134"/>
      <c r="DI72" s="1167">
        <v>2019</v>
      </c>
      <c r="DJ72" s="1168"/>
      <c r="DK72" s="3573"/>
      <c r="DL72" s="3573"/>
      <c r="DM72" s="3573"/>
      <c r="DN72" s="3573"/>
      <c r="DO72" s="3575"/>
      <c r="DP72" s="3575"/>
      <c r="DQ72" s="3575"/>
      <c r="DR72" s="3575"/>
      <c r="DS72" s="3575"/>
      <c r="DT72" s="3574"/>
      <c r="DU72" s="134"/>
      <c r="DV72" s="134"/>
      <c r="DW72" s="1167">
        <v>2019</v>
      </c>
      <c r="DX72" s="1168"/>
      <c r="DY72" s="3573"/>
      <c r="DZ72" s="3573"/>
      <c r="EA72" s="3573"/>
      <c r="EB72" s="3573"/>
      <c r="EC72" s="3575"/>
      <c r="ED72" s="3575"/>
      <c r="EE72" s="3575"/>
      <c r="EF72" s="3575"/>
      <c r="EG72" s="3575"/>
      <c r="EH72" s="3574"/>
      <c r="EI72" s="134"/>
      <c r="EJ72" s="134"/>
      <c r="EK72" s="1167">
        <v>2019</v>
      </c>
      <c r="EL72" s="1168"/>
      <c r="EM72" s="3573"/>
      <c r="EN72" s="3573"/>
      <c r="EO72" s="3573"/>
      <c r="EP72" s="3573"/>
      <c r="EQ72" s="3575"/>
      <c r="ER72" s="3575"/>
      <c r="ES72" s="3575"/>
      <c r="ET72" s="3575"/>
      <c r="EU72" s="3575"/>
      <c r="EV72" s="3574"/>
      <c r="EW72" s="134"/>
      <c r="EX72" s="134"/>
      <c r="EY72" s="1167">
        <v>2019</v>
      </c>
      <c r="EZ72" s="1168"/>
      <c r="FA72" s="3573"/>
      <c r="FB72" s="3573"/>
      <c r="FC72" s="3573"/>
      <c r="FD72" s="3573"/>
      <c r="FE72" s="3575"/>
      <c r="FF72" s="3575"/>
      <c r="FG72" s="3575"/>
      <c r="FH72" s="3575"/>
      <c r="FI72" s="3575"/>
      <c r="FJ72" s="3574"/>
      <c r="FK72" s="134"/>
    </row>
    <row r="73" spans="1:167" ht="12.75" customHeight="1">
      <c r="A73" s="1167">
        <v>2020</v>
      </c>
      <c r="B73" s="1168"/>
      <c r="C73" s="3573"/>
      <c r="D73" s="3573"/>
      <c r="E73" s="3573"/>
      <c r="F73" s="3575"/>
      <c r="G73" s="3575"/>
      <c r="H73" s="3575"/>
      <c r="I73" s="3575"/>
      <c r="J73" s="3575"/>
      <c r="K73" s="3575"/>
      <c r="L73" s="3574"/>
      <c r="M73" s="134"/>
      <c r="N73" s="134"/>
      <c r="O73" s="1167">
        <v>2020</v>
      </c>
      <c r="P73" s="1168"/>
      <c r="Q73" s="3573"/>
      <c r="R73" s="3573"/>
      <c r="S73" s="3573"/>
      <c r="T73" s="3575"/>
      <c r="U73" s="3575"/>
      <c r="V73" s="3575"/>
      <c r="W73" s="3575"/>
      <c r="X73" s="3575"/>
      <c r="Y73" s="3575"/>
      <c r="Z73" s="3574"/>
      <c r="AA73" s="134"/>
      <c r="AB73" s="134"/>
      <c r="AC73" s="1167">
        <v>2020</v>
      </c>
      <c r="AD73" s="1168"/>
      <c r="AE73" s="3573"/>
      <c r="AF73" s="3573"/>
      <c r="AG73" s="3573"/>
      <c r="AH73" s="3575"/>
      <c r="AI73" s="3575"/>
      <c r="AJ73" s="3575"/>
      <c r="AK73" s="3575"/>
      <c r="AL73" s="3575"/>
      <c r="AM73" s="3575"/>
      <c r="AN73" s="3574"/>
      <c r="AO73" s="134"/>
      <c r="AP73" s="134"/>
      <c r="AQ73" s="1167">
        <v>2020</v>
      </c>
      <c r="AR73" s="1168"/>
      <c r="AS73" s="3573"/>
      <c r="AT73" s="3573"/>
      <c r="AU73" s="3573"/>
      <c r="AV73" s="3575"/>
      <c r="AW73" s="3575"/>
      <c r="AX73" s="3575"/>
      <c r="AY73" s="3575"/>
      <c r="AZ73" s="3575"/>
      <c r="BA73" s="3575"/>
      <c r="BB73" s="3574"/>
      <c r="BC73" s="134"/>
      <c r="BD73" s="134"/>
      <c r="BE73" s="1167">
        <v>2020</v>
      </c>
      <c r="BF73" s="1168"/>
      <c r="BG73" s="3573"/>
      <c r="BH73" s="3573"/>
      <c r="BI73" s="3573"/>
      <c r="BJ73" s="3575"/>
      <c r="BK73" s="3575"/>
      <c r="BL73" s="3575"/>
      <c r="BM73" s="3575"/>
      <c r="BN73" s="3575"/>
      <c r="BO73" s="3575"/>
      <c r="BP73" s="3574"/>
      <c r="BQ73" s="134"/>
      <c r="BR73" s="134"/>
      <c r="BS73" s="1167">
        <v>2020</v>
      </c>
      <c r="BT73" s="1168"/>
      <c r="BU73" s="3573"/>
      <c r="BV73" s="3573"/>
      <c r="BW73" s="3573"/>
      <c r="BX73" s="3575"/>
      <c r="BY73" s="3575"/>
      <c r="BZ73" s="3575"/>
      <c r="CA73" s="3575"/>
      <c r="CB73" s="3575"/>
      <c r="CC73" s="3575"/>
      <c r="CD73" s="3574"/>
      <c r="CE73" s="134"/>
      <c r="CF73" s="134"/>
      <c r="CG73" s="1167">
        <v>2020</v>
      </c>
      <c r="CH73" s="1168"/>
      <c r="CI73" s="3573"/>
      <c r="CJ73" s="3573"/>
      <c r="CK73" s="3573"/>
      <c r="CL73" s="3575"/>
      <c r="CM73" s="3575"/>
      <c r="CN73" s="3575"/>
      <c r="CO73" s="3575"/>
      <c r="CP73" s="3575"/>
      <c r="CQ73" s="3575"/>
      <c r="CR73" s="3574"/>
      <c r="CS73" s="134"/>
      <c r="CT73" s="134"/>
      <c r="CU73" s="1167">
        <v>2020</v>
      </c>
      <c r="CV73" s="1168"/>
      <c r="CW73" s="3573"/>
      <c r="CX73" s="3573"/>
      <c r="CY73" s="3573"/>
      <c r="CZ73" s="3575"/>
      <c r="DA73" s="3575"/>
      <c r="DB73" s="3575"/>
      <c r="DC73" s="3575"/>
      <c r="DD73" s="3575"/>
      <c r="DE73" s="3575"/>
      <c r="DF73" s="3574"/>
      <c r="DG73" s="134"/>
      <c r="DH73" s="134"/>
      <c r="DI73" s="1167">
        <v>2020</v>
      </c>
      <c r="DJ73" s="1168"/>
      <c r="DK73" s="3573"/>
      <c r="DL73" s="3573"/>
      <c r="DM73" s="3573"/>
      <c r="DN73" s="3575"/>
      <c r="DO73" s="3575"/>
      <c r="DP73" s="3575"/>
      <c r="DQ73" s="3575"/>
      <c r="DR73" s="3575"/>
      <c r="DS73" s="3575"/>
      <c r="DT73" s="3574"/>
      <c r="DU73" s="134"/>
      <c r="DV73" s="134"/>
      <c r="DW73" s="1167">
        <v>2020</v>
      </c>
      <c r="DX73" s="1168"/>
      <c r="DY73" s="3573"/>
      <c r="DZ73" s="3573"/>
      <c r="EA73" s="3573"/>
      <c r="EB73" s="3575"/>
      <c r="EC73" s="3575"/>
      <c r="ED73" s="3575"/>
      <c r="EE73" s="3575"/>
      <c r="EF73" s="3575"/>
      <c r="EG73" s="3575"/>
      <c r="EH73" s="3574"/>
      <c r="EI73" s="134"/>
      <c r="EJ73" s="134"/>
      <c r="EK73" s="1167">
        <v>2020</v>
      </c>
      <c r="EL73" s="1168"/>
      <c r="EM73" s="3573"/>
      <c r="EN73" s="3573"/>
      <c r="EO73" s="3573"/>
      <c r="EP73" s="3575"/>
      <c r="EQ73" s="3575"/>
      <c r="ER73" s="3575"/>
      <c r="ES73" s="3575"/>
      <c r="ET73" s="3575"/>
      <c r="EU73" s="3575"/>
      <c r="EV73" s="3574"/>
      <c r="EW73" s="134"/>
      <c r="EX73" s="134"/>
      <c r="EY73" s="1167">
        <v>2020</v>
      </c>
      <c r="EZ73" s="1168"/>
      <c r="FA73" s="3573"/>
      <c r="FB73" s="3573"/>
      <c r="FC73" s="3573"/>
      <c r="FD73" s="3575"/>
      <c r="FE73" s="3575"/>
      <c r="FF73" s="3575"/>
      <c r="FG73" s="3575"/>
      <c r="FH73" s="3575"/>
      <c r="FI73" s="3575"/>
      <c r="FJ73" s="3574"/>
      <c r="FK73" s="134"/>
    </row>
    <row r="74" spans="1:167" ht="12.75" customHeight="1">
      <c r="A74" s="1167">
        <v>2021</v>
      </c>
      <c r="B74" s="1168"/>
      <c r="C74" s="3573"/>
      <c r="D74" s="3573"/>
      <c r="E74" s="3575"/>
      <c r="F74" s="3575"/>
      <c r="G74" s="3575"/>
      <c r="H74" s="3575"/>
      <c r="I74" s="3575"/>
      <c r="J74" s="3575"/>
      <c r="K74" s="3575"/>
      <c r="L74" s="3574"/>
      <c r="M74" s="134"/>
      <c r="N74" s="134"/>
      <c r="O74" s="1167">
        <v>2021</v>
      </c>
      <c r="P74" s="1168"/>
      <c r="Q74" s="3573"/>
      <c r="R74" s="3573"/>
      <c r="S74" s="3575"/>
      <c r="T74" s="3575"/>
      <c r="U74" s="3575"/>
      <c r="V74" s="3575"/>
      <c r="W74" s="3575"/>
      <c r="X74" s="3575"/>
      <c r="Y74" s="3575"/>
      <c r="Z74" s="3574"/>
      <c r="AA74" s="134"/>
      <c r="AB74" s="134"/>
      <c r="AC74" s="1167">
        <v>2021</v>
      </c>
      <c r="AD74" s="1168"/>
      <c r="AE74" s="3573"/>
      <c r="AF74" s="3573"/>
      <c r="AG74" s="3575"/>
      <c r="AH74" s="3575"/>
      <c r="AI74" s="3575"/>
      <c r="AJ74" s="3575"/>
      <c r="AK74" s="3575"/>
      <c r="AL74" s="3575"/>
      <c r="AM74" s="3575"/>
      <c r="AN74" s="3574"/>
      <c r="AO74" s="134"/>
      <c r="AP74" s="134"/>
      <c r="AQ74" s="1167">
        <v>2021</v>
      </c>
      <c r="AR74" s="1168"/>
      <c r="AS74" s="3573"/>
      <c r="AT74" s="3573"/>
      <c r="AU74" s="3575"/>
      <c r="AV74" s="3575"/>
      <c r="AW74" s="3575"/>
      <c r="AX74" s="3575"/>
      <c r="AY74" s="3575"/>
      <c r="AZ74" s="3575"/>
      <c r="BA74" s="3575"/>
      <c r="BB74" s="3574"/>
      <c r="BC74" s="134"/>
      <c r="BD74" s="134"/>
      <c r="BE74" s="1167">
        <v>2021</v>
      </c>
      <c r="BF74" s="1168"/>
      <c r="BG74" s="3573"/>
      <c r="BH74" s="3573"/>
      <c r="BI74" s="3575"/>
      <c r="BJ74" s="3575"/>
      <c r="BK74" s="3575"/>
      <c r="BL74" s="3575"/>
      <c r="BM74" s="3575"/>
      <c r="BN74" s="3575"/>
      <c r="BO74" s="3575"/>
      <c r="BP74" s="3574"/>
      <c r="BQ74" s="134"/>
      <c r="BR74" s="134"/>
      <c r="BS74" s="1167">
        <v>2021</v>
      </c>
      <c r="BT74" s="1168"/>
      <c r="BU74" s="3573"/>
      <c r="BV74" s="3573"/>
      <c r="BW74" s="3575"/>
      <c r="BX74" s="3575"/>
      <c r="BY74" s="3575"/>
      <c r="BZ74" s="3575"/>
      <c r="CA74" s="3575"/>
      <c r="CB74" s="3575"/>
      <c r="CC74" s="3575"/>
      <c r="CD74" s="3574"/>
      <c r="CE74" s="134"/>
      <c r="CF74" s="134"/>
      <c r="CG74" s="1167">
        <v>2021</v>
      </c>
      <c r="CH74" s="1168"/>
      <c r="CI74" s="3573"/>
      <c r="CJ74" s="3573"/>
      <c r="CK74" s="3575"/>
      <c r="CL74" s="3575"/>
      <c r="CM74" s="3575"/>
      <c r="CN74" s="3575"/>
      <c r="CO74" s="3575"/>
      <c r="CP74" s="3575"/>
      <c r="CQ74" s="3575"/>
      <c r="CR74" s="3574"/>
      <c r="CS74" s="134"/>
      <c r="CT74" s="134"/>
      <c r="CU74" s="1167">
        <v>2021</v>
      </c>
      <c r="CV74" s="1168"/>
      <c r="CW74" s="3573"/>
      <c r="CX74" s="3573"/>
      <c r="CY74" s="3575"/>
      <c r="CZ74" s="3575"/>
      <c r="DA74" s="3575"/>
      <c r="DB74" s="3575"/>
      <c r="DC74" s="3575"/>
      <c r="DD74" s="3575"/>
      <c r="DE74" s="3575"/>
      <c r="DF74" s="3574"/>
      <c r="DG74" s="134"/>
      <c r="DH74" s="134"/>
      <c r="DI74" s="1167">
        <v>2021</v>
      </c>
      <c r="DJ74" s="1168"/>
      <c r="DK74" s="3573"/>
      <c r="DL74" s="3573"/>
      <c r="DM74" s="3575"/>
      <c r="DN74" s="3575"/>
      <c r="DO74" s="3575"/>
      <c r="DP74" s="3575"/>
      <c r="DQ74" s="3575"/>
      <c r="DR74" s="3575"/>
      <c r="DS74" s="3575"/>
      <c r="DT74" s="3574"/>
      <c r="DU74" s="134"/>
      <c r="DV74" s="134"/>
      <c r="DW74" s="1167">
        <v>2021</v>
      </c>
      <c r="DX74" s="1168"/>
      <c r="DY74" s="3573"/>
      <c r="DZ74" s="3573"/>
      <c r="EA74" s="3575"/>
      <c r="EB74" s="3575"/>
      <c r="EC74" s="3575"/>
      <c r="ED74" s="3575"/>
      <c r="EE74" s="3575"/>
      <c r="EF74" s="3575"/>
      <c r="EG74" s="3575"/>
      <c r="EH74" s="3574"/>
      <c r="EI74" s="134"/>
      <c r="EJ74" s="134"/>
      <c r="EK74" s="1167">
        <v>2021</v>
      </c>
      <c r="EL74" s="1168"/>
      <c r="EM74" s="3573"/>
      <c r="EN74" s="3573"/>
      <c r="EO74" s="3575"/>
      <c r="EP74" s="3575"/>
      <c r="EQ74" s="3575"/>
      <c r="ER74" s="3575"/>
      <c r="ES74" s="3575"/>
      <c r="ET74" s="3575"/>
      <c r="EU74" s="3575"/>
      <c r="EV74" s="3574"/>
      <c r="EW74" s="134"/>
      <c r="EX74" s="134"/>
      <c r="EY74" s="1167">
        <v>2021</v>
      </c>
      <c r="EZ74" s="1168"/>
      <c r="FA74" s="3573"/>
      <c r="FB74" s="3573"/>
      <c r="FC74" s="3575"/>
      <c r="FD74" s="3575"/>
      <c r="FE74" s="3575"/>
      <c r="FF74" s="3575"/>
      <c r="FG74" s="3575"/>
      <c r="FH74" s="3575"/>
      <c r="FI74" s="3575"/>
      <c r="FJ74" s="3574"/>
      <c r="FK74" s="134"/>
    </row>
    <row r="75" spans="1:167" ht="12.75" customHeight="1">
      <c r="A75" s="1167">
        <v>2022</v>
      </c>
      <c r="B75" s="1168"/>
      <c r="C75" s="3573"/>
      <c r="D75" s="3575"/>
      <c r="E75" s="3575"/>
      <c r="F75" s="3575"/>
      <c r="G75" s="3575"/>
      <c r="H75" s="3575"/>
      <c r="I75" s="3575"/>
      <c r="J75" s="3575"/>
      <c r="K75" s="3575"/>
      <c r="L75" s="3574"/>
      <c r="M75" s="134"/>
      <c r="N75" s="134"/>
      <c r="O75" s="1167">
        <v>2022</v>
      </c>
      <c r="P75" s="1168"/>
      <c r="Q75" s="3573"/>
      <c r="R75" s="3575"/>
      <c r="S75" s="3575"/>
      <c r="T75" s="3575"/>
      <c r="U75" s="3575"/>
      <c r="V75" s="3575"/>
      <c r="W75" s="3575"/>
      <c r="X75" s="3575"/>
      <c r="Y75" s="3575"/>
      <c r="Z75" s="3574"/>
      <c r="AA75" s="134"/>
      <c r="AB75" s="134"/>
      <c r="AC75" s="1167">
        <v>2022</v>
      </c>
      <c r="AD75" s="1168"/>
      <c r="AE75" s="3573"/>
      <c r="AF75" s="3575"/>
      <c r="AG75" s="3575"/>
      <c r="AH75" s="3575"/>
      <c r="AI75" s="3575"/>
      <c r="AJ75" s="3575"/>
      <c r="AK75" s="3575"/>
      <c r="AL75" s="3575"/>
      <c r="AM75" s="3575"/>
      <c r="AN75" s="3574"/>
      <c r="AO75" s="134"/>
      <c r="AP75" s="134"/>
      <c r="AQ75" s="1167">
        <v>2022</v>
      </c>
      <c r="AR75" s="1168"/>
      <c r="AS75" s="3573"/>
      <c r="AT75" s="3575"/>
      <c r="AU75" s="3575"/>
      <c r="AV75" s="3575"/>
      <c r="AW75" s="3575"/>
      <c r="AX75" s="3575"/>
      <c r="AY75" s="3575"/>
      <c r="AZ75" s="3575"/>
      <c r="BA75" s="3575"/>
      <c r="BB75" s="3574"/>
      <c r="BC75" s="134"/>
      <c r="BD75" s="134"/>
      <c r="BE75" s="1167">
        <v>2022</v>
      </c>
      <c r="BF75" s="1168"/>
      <c r="BG75" s="3573"/>
      <c r="BH75" s="3575"/>
      <c r="BI75" s="3575"/>
      <c r="BJ75" s="3575"/>
      <c r="BK75" s="3575"/>
      <c r="BL75" s="3575"/>
      <c r="BM75" s="3575"/>
      <c r="BN75" s="3575"/>
      <c r="BO75" s="3575"/>
      <c r="BP75" s="3574"/>
      <c r="BQ75" s="134"/>
      <c r="BR75" s="134"/>
      <c r="BS75" s="1167">
        <v>2022</v>
      </c>
      <c r="BT75" s="1168"/>
      <c r="BU75" s="3573"/>
      <c r="BV75" s="3575"/>
      <c r="BW75" s="3575"/>
      <c r="BX75" s="3575"/>
      <c r="BY75" s="3575"/>
      <c r="BZ75" s="3575"/>
      <c r="CA75" s="3575"/>
      <c r="CB75" s="3575"/>
      <c r="CC75" s="3575"/>
      <c r="CD75" s="3574"/>
      <c r="CE75" s="134"/>
      <c r="CF75" s="134"/>
      <c r="CG75" s="1167">
        <v>2022</v>
      </c>
      <c r="CH75" s="1168"/>
      <c r="CI75" s="3573"/>
      <c r="CJ75" s="3575"/>
      <c r="CK75" s="3575"/>
      <c r="CL75" s="3575"/>
      <c r="CM75" s="3575"/>
      <c r="CN75" s="3575"/>
      <c r="CO75" s="3575"/>
      <c r="CP75" s="3575"/>
      <c r="CQ75" s="3575"/>
      <c r="CR75" s="3574"/>
      <c r="CS75" s="134"/>
      <c r="CT75" s="134"/>
      <c r="CU75" s="1167">
        <v>2022</v>
      </c>
      <c r="CV75" s="1168"/>
      <c r="CW75" s="3573"/>
      <c r="CX75" s="3575"/>
      <c r="CY75" s="3575"/>
      <c r="CZ75" s="3575"/>
      <c r="DA75" s="3575"/>
      <c r="DB75" s="3575"/>
      <c r="DC75" s="3575"/>
      <c r="DD75" s="3575"/>
      <c r="DE75" s="3575"/>
      <c r="DF75" s="3574"/>
      <c r="DG75" s="134"/>
      <c r="DH75" s="134"/>
      <c r="DI75" s="1167">
        <v>2022</v>
      </c>
      <c r="DJ75" s="1168"/>
      <c r="DK75" s="3573"/>
      <c r="DL75" s="3575"/>
      <c r="DM75" s="3575"/>
      <c r="DN75" s="3575"/>
      <c r="DO75" s="3575"/>
      <c r="DP75" s="3575"/>
      <c r="DQ75" s="3575"/>
      <c r="DR75" s="3575"/>
      <c r="DS75" s="3575"/>
      <c r="DT75" s="3574"/>
      <c r="DU75" s="134"/>
      <c r="DV75" s="134"/>
      <c r="DW75" s="1167">
        <v>2022</v>
      </c>
      <c r="DX75" s="1168"/>
      <c r="DY75" s="3573"/>
      <c r="DZ75" s="3575"/>
      <c r="EA75" s="3575"/>
      <c r="EB75" s="3575"/>
      <c r="EC75" s="3575"/>
      <c r="ED75" s="3575"/>
      <c r="EE75" s="3575"/>
      <c r="EF75" s="3575"/>
      <c r="EG75" s="3575"/>
      <c r="EH75" s="3574"/>
      <c r="EI75" s="134"/>
      <c r="EJ75" s="134"/>
      <c r="EK75" s="1167">
        <v>2022</v>
      </c>
      <c r="EL75" s="1168"/>
      <c r="EM75" s="3573"/>
      <c r="EN75" s="3575"/>
      <c r="EO75" s="3575"/>
      <c r="EP75" s="3575"/>
      <c r="EQ75" s="3575"/>
      <c r="ER75" s="3575"/>
      <c r="ES75" s="3575"/>
      <c r="ET75" s="3575"/>
      <c r="EU75" s="3575"/>
      <c r="EV75" s="3574"/>
      <c r="EW75" s="134"/>
      <c r="EX75" s="134"/>
      <c r="EY75" s="1167">
        <v>2022</v>
      </c>
      <c r="EZ75" s="1168"/>
      <c r="FA75" s="3573"/>
      <c r="FB75" s="3575"/>
      <c r="FC75" s="3575"/>
      <c r="FD75" s="3575"/>
      <c r="FE75" s="3575"/>
      <c r="FF75" s="3575"/>
      <c r="FG75" s="3575"/>
      <c r="FH75" s="3575"/>
      <c r="FI75" s="3575"/>
      <c r="FJ75" s="3574"/>
      <c r="FK75" s="134"/>
    </row>
    <row r="76" spans="1:167" ht="12.75" customHeight="1" thickBot="1">
      <c r="A76" s="1169">
        <v>2023</v>
      </c>
      <c r="B76" s="1170"/>
      <c r="C76" s="1171"/>
      <c r="D76" s="1171"/>
      <c r="E76" s="1171"/>
      <c r="F76" s="1171"/>
      <c r="G76" s="1171"/>
      <c r="H76" s="1171"/>
      <c r="I76" s="1171"/>
      <c r="J76" s="1171"/>
      <c r="K76" s="1171"/>
      <c r="L76" s="1172"/>
      <c r="M76" s="134"/>
      <c r="N76" s="134"/>
      <c r="O76" s="1169">
        <v>2023</v>
      </c>
      <c r="P76" s="1170"/>
      <c r="Q76" s="1171"/>
      <c r="R76" s="1171"/>
      <c r="S76" s="1171"/>
      <c r="T76" s="1171"/>
      <c r="U76" s="1171"/>
      <c r="V76" s="1171"/>
      <c r="W76" s="1171"/>
      <c r="X76" s="1171"/>
      <c r="Y76" s="1171"/>
      <c r="Z76" s="1172"/>
      <c r="AA76" s="134"/>
      <c r="AB76" s="134"/>
      <c r="AC76" s="1169">
        <v>2023</v>
      </c>
      <c r="AD76" s="1170"/>
      <c r="AE76" s="1171"/>
      <c r="AF76" s="1171"/>
      <c r="AG76" s="1171"/>
      <c r="AH76" s="1171"/>
      <c r="AI76" s="1171"/>
      <c r="AJ76" s="1171"/>
      <c r="AK76" s="1171"/>
      <c r="AL76" s="1171"/>
      <c r="AM76" s="1171"/>
      <c r="AN76" s="1172"/>
      <c r="AO76" s="134"/>
      <c r="AP76" s="134"/>
      <c r="AQ76" s="1169">
        <v>2023</v>
      </c>
      <c r="AR76" s="1170"/>
      <c r="AS76" s="1171"/>
      <c r="AT76" s="1171"/>
      <c r="AU76" s="1171"/>
      <c r="AV76" s="1171"/>
      <c r="AW76" s="1171"/>
      <c r="AX76" s="1171"/>
      <c r="AY76" s="1171"/>
      <c r="AZ76" s="1171"/>
      <c r="BA76" s="1171"/>
      <c r="BB76" s="1172"/>
      <c r="BC76" s="134"/>
      <c r="BD76" s="134"/>
      <c r="BE76" s="1169">
        <v>2023</v>
      </c>
      <c r="BF76" s="1170"/>
      <c r="BG76" s="1171"/>
      <c r="BH76" s="1171"/>
      <c r="BI76" s="1171"/>
      <c r="BJ76" s="1171"/>
      <c r="BK76" s="1171"/>
      <c r="BL76" s="1171"/>
      <c r="BM76" s="1171"/>
      <c r="BN76" s="1171"/>
      <c r="BO76" s="1171"/>
      <c r="BP76" s="1172"/>
      <c r="BQ76" s="134"/>
      <c r="BR76" s="134"/>
      <c r="BS76" s="1169">
        <v>2023</v>
      </c>
      <c r="BT76" s="1170"/>
      <c r="BU76" s="1171"/>
      <c r="BV76" s="1171"/>
      <c r="BW76" s="1171"/>
      <c r="BX76" s="1171"/>
      <c r="BY76" s="1171"/>
      <c r="BZ76" s="1171"/>
      <c r="CA76" s="1171"/>
      <c r="CB76" s="1171"/>
      <c r="CC76" s="1171"/>
      <c r="CD76" s="1172"/>
      <c r="CE76" s="134"/>
      <c r="CF76" s="134"/>
      <c r="CG76" s="1169">
        <v>2023</v>
      </c>
      <c r="CH76" s="1170"/>
      <c r="CI76" s="1171"/>
      <c r="CJ76" s="1171"/>
      <c r="CK76" s="1171"/>
      <c r="CL76" s="1171"/>
      <c r="CM76" s="1171"/>
      <c r="CN76" s="1171"/>
      <c r="CO76" s="1171"/>
      <c r="CP76" s="1171"/>
      <c r="CQ76" s="1171"/>
      <c r="CR76" s="1172"/>
      <c r="CS76" s="134"/>
      <c r="CT76" s="134"/>
      <c r="CU76" s="1169">
        <v>2023</v>
      </c>
      <c r="CV76" s="1170"/>
      <c r="CW76" s="1171"/>
      <c r="CX76" s="1171"/>
      <c r="CY76" s="1171"/>
      <c r="CZ76" s="1171"/>
      <c r="DA76" s="1171"/>
      <c r="DB76" s="1171"/>
      <c r="DC76" s="1171"/>
      <c r="DD76" s="1171"/>
      <c r="DE76" s="1171"/>
      <c r="DF76" s="1172"/>
      <c r="DG76" s="134"/>
      <c r="DH76" s="134"/>
      <c r="DI76" s="1169">
        <v>2023</v>
      </c>
      <c r="DJ76" s="1170"/>
      <c r="DK76" s="1171"/>
      <c r="DL76" s="1171"/>
      <c r="DM76" s="1171"/>
      <c r="DN76" s="1171"/>
      <c r="DO76" s="1171"/>
      <c r="DP76" s="1171"/>
      <c r="DQ76" s="1171"/>
      <c r="DR76" s="1171"/>
      <c r="DS76" s="1171"/>
      <c r="DT76" s="1172"/>
      <c r="DU76" s="134"/>
      <c r="DV76" s="134"/>
      <c r="DW76" s="1169">
        <v>2023</v>
      </c>
      <c r="DX76" s="1170"/>
      <c r="DY76" s="1171"/>
      <c r="DZ76" s="1171"/>
      <c r="EA76" s="1171"/>
      <c r="EB76" s="1171"/>
      <c r="EC76" s="1171"/>
      <c r="ED76" s="1171"/>
      <c r="EE76" s="1171"/>
      <c r="EF76" s="1171"/>
      <c r="EG76" s="1171"/>
      <c r="EH76" s="1172"/>
      <c r="EI76" s="134"/>
      <c r="EJ76" s="134"/>
      <c r="EK76" s="1169">
        <v>2023</v>
      </c>
      <c r="EL76" s="1170"/>
      <c r="EM76" s="1171"/>
      <c r="EN76" s="1171"/>
      <c r="EO76" s="1171"/>
      <c r="EP76" s="1171"/>
      <c r="EQ76" s="1171"/>
      <c r="ER76" s="1171"/>
      <c r="ES76" s="1171"/>
      <c r="ET76" s="1171"/>
      <c r="EU76" s="1171"/>
      <c r="EV76" s="1172"/>
      <c r="EW76" s="134"/>
      <c r="EX76" s="134"/>
      <c r="EY76" s="1169">
        <v>2023</v>
      </c>
      <c r="EZ76" s="1170"/>
      <c r="FA76" s="1171"/>
      <c r="FB76" s="1171"/>
      <c r="FC76" s="1171"/>
      <c r="FD76" s="1171"/>
      <c r="FE76" s="1171"/>
      <c r="FF76" s="1171"/>
      <c r="FG76" s="1171"/>
      <c r="FH76" s="1171"/>
      <c r="FI76" s="1171"/>
      <c r="FJ76" s="1172"/>
      <c r="FK76" s="134"/>
    </row>
    <row r="77" spans="1:167" ht="12.75" customHeight="1">
      <c r="A77" s="3579"/>
      <c r="B77" s="3580"/>
      <c r="C77" s="3581"/>
      <c r="D77" s="3581"/>
      <c r="E77" s="3581"/>
      <c r="F77" s="3581"/>
      <c r="G77" s="3581"/>
      <c r="H77" s="3581"/>
      <c r="I77" s="3581"/>
      <c r="J77" s="3581"/>
      <c r="K77" s="3581"/>
      <c r="L77" s="3581"/>
      <c r="M77" s="134"/>
      <c r="N77" s="134"/>
      <c r="O77" s="1173"/>
      <c r="P77" s="3582"/>
      <c r="Q77" s="3583"/>
      <c r="R77" s="3583"/>
      <c r="S77" s="3583"/>
      <c r="T77" s="3583"/>
      <c r="U77" s="3583"/>
      <c r="V77" s="3583"/>
      <c r="W77" s="3583"/>
      <c r="X77" s="3583"/>
      <c r="Y77" s="3583"/>
      <c r="Z77" s="3584"/>
      <c r="AA77" s="134"/>
      <c r="AB77" s="134"/>
      <c r="AC77" s="1173"/>
      <c r="AD77" s="3582"/>
      <c r="AE77" s="3583"/>
      <c r="AF77" s="3583"/>
      <c r="AG77" s="3583"/>
      <c r="AH77" s="3583"/>
      <c r="AI77" s="3583"/>
      <c r="AJ77" s="3583"/>
      <c r="AK77" s="3583"/>
      <c r="AL77" s="3583"/>
      <c r="AM77" s="3583"/>
      <c r="AN77" s="3584"/>
      <c r="AO77" s="134"/>
      <c r="AP77" s="134"/>
      <c r="AQ77" s="1173"/>
      <c r="AR77" s="3582"/>
      <c r="AS77" s="3583"/>
      <c r="AT77" s="3583"/>
      <c r="AU77" s="3583"/>
      <c r="AV77" s="3583"/>
      <c r="AW77" s="3583"/>
      <c r="AX77" s="3583"/>
      <c r="AY77" s="3583"/>
      <c r="AZ77" s="3583"/>
      <c r="BA77" s="3583"/>
      <c r="BB77" s="3584"/>
      <c r="BC77" s="134"/>
      <c r="BD77" s="134"/>
      <c r="BE77" s="1173"/>
      <c r="BF77" s="3582"/>
      <c r="BG77" s="3583"/>
      <c r="BH77" s="3583"/>
      <c r="BI77" s="3583"/>
      <c r="BJ77" s="3583"/>
      <c r="BK77" s="3583"/>
      <c r="BL77" s="3583"/>
      <c r="BM77" s="3583"/>
      <c r="BN77" s="3583"/>
      <c r="BO77" s="3583"/>
      <c r="BP77" s="3584"/>
      <c r="BQ77" s="134"/>
      <c r="BR77" s="134"/>
      <c r="BS77" s="1173"/>
      <c r="BT77" s="3582"/>
      <c r="BU77" s="3583"/>
      <c r="BV77" s="3583"/>
      <c r="BW77" s="3583"/>
      <c r="BX77" s="3583"/>
      <c r="BY77" s="3583"/>
      <c r="BZ77" s="3583"/>
      <c r="CA77" s="3583"/>
      <c r="CB77" s="3583"/>
      <c r="CC77" s="3583"/>
      <c r="CD77" s="3584"/>
      <c r="CE77" s="134"/>
      <c r="CF77" s="134"/>
      <c r="CG77" s="1173"/>
      <c r="CH77" s="3582"/>
      <c r="CI77" s="3583"/>
      <c r="CJ77" s="3583"/>
      <c r="CK77" s="3583"/>
      <c r="CL77" s="3583"/>
      <c r="CM77" s="3583"/>
      <c r="CN77" s="3583"/>
      <c r="CO77" s="3583"/>
      <c r="CP77" s="3583"/>
      <c r="CQ77" s="3583"/>
      <c r="CR77" s="3584"/>
      <c r="CS77" s="134"/>
      <c r="CT77" s="134"/>
      <c r="CU77" s="1173"/>
      <c r="CV77" s="3582"/>
      <c r="CW77" s="3583"/>
      <c r="CX77" s="3583"/>
      <c r="CY77" s="3583"/>
      <c r="CZ77" s="3583"/>
      <c r="DA77" s="3583"/>
      <c r="DB77" s="3583"/>
      <c r="DC77" s="3583"/>
      <c r="DD77" s="3583"/>
      <c r="DE77" s="3583"/>
      <c r="DF77" s="3584"/>
      <c r="DG77" s="134"/>
      <c r="DH77" s="134"/>
      <c r="DI77" s="1173"/>
      <c r="DJ77" s="3582"/>
      <c r="DK77" s="3583"/>
      <c r="DL77" s="3583"/>
      <c r="DM77" s="3583"/>
      <c r="DN77" s="3583"/>
      <c r="DO77" s="3583"/>
      <c r="DP77" s="3583"/>
      <c r="DQ77" s="3583"/>
      <c r="DR77" s="3583"/>
      <c r="DS77" s="3583"/>
      <c r="DT77" s="3584"/>
      <c r="DU77" s="134"/>
      <c r="DV77" s="134"/>
      <c r="DW77" s="1173"/>
      <c r="DX77" s="3582"/>
      <c r="DY77" s="3583"/>
      <c r="DZ77" s="3583"/>
      <c r="EA77" s="3583"/>
      <c r="EB77" s="3583"/>
      <c r="EC77" s="3583"/>
      <c r="ED77" s="3583"/>
      <c r="EE77" s="3583"/>
      <c r="EF77" s="3583"/>
      <c r="EG77" s="3583"/>
      <c r="EH77" s="3584"/>
      <c r="EI77" s="134"/>
      <c r="EJ77" s="134"/>
      <c r="EK77" s="1173"/>
      <c r="EL77" s="3582"/>
      <c r="EM77" s="3583"/>
      <c r="EN77" s="3583"/>
      <c r="EO77" s="3583"/>
      <c r="EP77" s="3583"/>
      <c r="EQ77" s="3583"/>
      <c r="ER77" s="3583"/>
      <c r="ES77" s="3583"/>
      <c r="ET77" s="3583"/>
      <c r="EU77" s="3583"/>
      <c r="EV77" s="3584"/>
      <c r="EW77" s="134"/>
      <c r="EX77" s="134"/>
      <c r="EY77" s="1173"/>
      <c r="EZ77" s="3582"/>
      <c r="FA77" s="3583"/>
      <c r="FB77" s="3583"/>
      <c r="FC77" s="3583"/>
      <c r="FD77" s="3583"/>
      <c r="FE77" s="3583"/>
      <c r="FF77" s="3583"/>
      <c r="FG77" s="3583"/>
      <c r="FH77" s="3583"/>
      <c r="FI77" s="3583"/>
      <c r="FJ77" s="3584"/>
      <c r="FK77" s="134"/>
    </row>
  </sheetData>
  <mergeCells count="203">
    <mergeCell ref="CF1:CS1"/>
    <mergeCell ref="CT1:DG1"/>
    <mergeCell ref="DH1:DU1"/>
    <mergeCell ref="DV1:EI1"/>
    <mergeCell ref="EJ1:EW1"/>
    <mergeCell ref="EX1:FK1"/>
    <mergeCell ref="A1:M1"/>
    <mergeCell ref="N1:AA1"/>
    <mergeCell ref="AB1:AO1"/>
    <mergeCell ref="AP1:BC1"/>
    <mergeCell ref="BD1:BQ1"/>
    <mergeCell ref="BR1:CE1"/>
    <mergeCell ref="CF2:CS2"/>
    <mergeCell ref="CT2:DG2"/>
    <mergeCell ref="DH2:DU2"/>
    <mergeCell ref="DV2:EI2"/>
    <mergeCell ref="EJ2:EW2"/>
    <mergeCell ref="EX2:FK2"/>
    <mergeCell ref="A2:M2"/>
    <mergeCell ref="N2:AA2"/>
    <mergeCell ref="AB2:AO2"/>
    <mergeCell ref="AP2:BC2"/>
    <mergeCell ref="BD2:BQ2"/>
    <mergeCell ref="BR2:CE2"/>
    <mergeCell ref="CF3:CS3"/>
    <mergeCell ref="CT3:DG3"/>
    <mergeCell ref="DH3:DU3"/>
    <mergeCell ref="DV3:EI3"/>
    <mergeCell ref="EJ3:EW3"/>
    <mergeCell ref="EX3:FK3"/>
    <mergeCell ref="A3:M3"/>
    <mergeCell ref="N3:AA3"/>
    <mergeCell ref="AB3:AO3"/>
    <mergeCell ref="AP3:BC3"/>
    <mergeCell ref="BD3:BQ3"/>
    <mergeCell ref="BR3:CE3"/>
    <mergeCell ref="CF4:CS4"/>
    <mergeCell ref="CT4:DG4"/>
    <mergeCell ref="DH4:DU4"/>
    <mergeCell ref="DV4:EI4"/>
    <mergeCell ref="EJ4:EW4"/>
    <mergeCell ref="EX4:FK4"/>
    <mergeCell ref="A4:M4"/>
    <mergeCell ref="N4:AA4"/>
    <mergeCell ref="AB4:AO4"/>
    <mergeCell ref="AP4:BC4"/>
    <mergeCell ref="BD4:BQ4"/>
    <mergeCell ref="BR4:CE4"/>
    <mergeCell ref="CF5:CS5"/>
    <mergeCell ref="CT5:DG5"/>
    <mergeCell ref="DH5:DU5"/>
    <mergeCell ref="DV5:EI5"/>
    <mergeCell ref="EJ5:EW5"/>
    <mergeCell ref="EX5:FK5"/>
    <mergeCell ref="A5:M5"/>
    <mergeCell ref="N5:AA5"/>
    <mergeCell ref="AB5:AO5"/>
    <mergeCell ref="AP5:BC5"/>
    <mergeCell ref="BD5:BQ5"/>
    <mergeCell ref="BR5:CE5"/>
    <mergeCell ref="CF6:CS6"/>
    <mergeCell ref="CT6:DG6"/>
    <mergeCell ref="DH6:DU6"/>
    <mergeCell ref="DV6:EI6"/>
    <mergeCell ref="EJ6:EW6"/>
    <mergeCell ref="EX6:FK6"/>
    <mergeCell ref="A6:M6"/>
    <mergeCell ref="N6:AA6"/>
    <mergeCell ref="AB6:AO6"/>
    <mergeCell ref="AP6:BC6"/>
    <mergeCell ref="BD6:BQ6"/>
    <mergeCell ref="BR6:CE6"/>
    <mergeCell ref="CF7:CS7"/>
    <mergeCell ref="CT7:DG7"/>
    <mergeCell ref="DH7:DU7"/>
    <mergeCell ref="DV7:EI7"/>
    <mergeCell ref="EJ7:EW7"/>
    <mergeCell ref="EX7:FK7"/>
    <mergeCell ref="A7:M7"/>
    <mergeCell ref="N7:AA7"/>
    <mergeCell ref="AB7:AO7"/>
    <mergeCell ref="AP7:BC7"/>
    <mergeCell ref="BD7:BQ7"/>
    <mergeCell ref="BR7:CE7"/>
    <mergeCell ref="CF8:CS8"/>
    <mergeCell ref="CT8:DG8"/>
    <mergeCell ref="DH8:DU8"/>
    <mergeCell ref="DV8:EI8"/>
    <mergeCell ref="EJ8:EW8"/>
    <mergeCell ref="EX8:FK8"/>
    <mergeCell ref="A8:M8"/>
    <mergeCell ref="N8:AA8"/>
    <mergeCell ref="AB8:AO8"/>
    <mergeCell ref="AP8:BC8"/>
    <mergeCell ref="BD8:BQ8"/>
    <mergeCell ref="BR8:CE8"/>
    <mergeCell ref="CF9:CS9"/>
    <mergeCell ref="CT9:DG9"/>
    <mergeCell ref="DH9:DU9"/>
    <mergeCell ref="DV9:EI9"/>
    <mergeCell ref="EJ9:EW9"/>
    <mergeCell ref="EX9:FK9"/>
    <mergeCell ref="A9:M9"/>
    <mergeCell ref="N9:AA9"/>
    <mergeCell ref="AB9:AO9"/>
    <mergeCell ref="AP9:BC9"/>
    <mergeCell ref="BD9:BQ9"/>
    <mergeCell ref="BR9:CE9"/>
    <mergeCell ref="CF10:CS10"/>
    <mergeCell ref="CT10:DG10"/>
    <mergeCell ref="DH10:DU10"/>
    <mergeCell ref="DV10:EI10"/>
    <mergeCell ref="EJ10:EW10"/>
    <mergeCell ref="EX10:FK10"/>
    <mergeCell ref="A10:M10"/>
    <mergeCell ref="N10:AA10"/>
    <mergeCell ref="AB10:AO10"/>
    <mergeCell ref="AP10:BC10"/>
    <mergeCell ref="BD10:BQ10"/>
    <mergeCell ref="BR10:CE10"/>
    <mergeCell ref="CH11:CR11"/>
    <mergeCell ref="CV11:DF11"/>
    <mergeCell ref="DJ11:DT11"/>
    <mergeCell ref="DX11:EH11"/>
    <mergeCell ref="EL11:EV11"/>
    <mergeCell ref="EZ11:FJ11"/>
    <mergeCell ref="A11:M11"/>
    <mergeCell ref="N11:AA11"/>
    <mergeCell ref="AB11:AO11"/>
    <mergeCell ref="AR11:BB11"/>
    <mergeCell ref="BF11:BP11"/>
    <mergeCell ref="BT11:CD11"/>
    <mergeCell ref="CT12:DG12"/>
    <mergeCell ref="DH12:DU12"/>
    <mergeCell ref="DV12:EI12"/>
    <mergeCell ref="EJ12:EW12"/>
    <mergeCell ref="EX12:FK12"/>
    <mergeCell ref="A13:L13"/>
    <mergeCell ref="O13:Z13"/>
    <mergeCell ref="AC13:AN13"/>
    <mergeCell ref="AQ13:BB13"/>
    <mergeCell ref="BE13:BP13"/>
    <mergeCell ref="N12:AA12"/>
    <mergeCell ref="AB12:AO12"/>
    <mergeCell ref="AP12:BC12"/>
    <mergeCell ref="BD12:BQ12"/>
    <mergeCell ref="BR12:CE12"/>
    <mergeCell ref="CF12:CS12"/>
    <mergeCell ref="EY13:FJ13"/>
    <mergeCell ref="BS13:CD13"/>
    <mergeCell ref="CG13:CR13"/>
    <mergeCell ref="CU13:DF13"/>
    <mergeCell ref="DI13:DT13"/>
    <mergeCell ref="DW13:EH13"/>
    <mergeCell ref="EK13:EV13"/>
    <mergeCell ref="CU34:DF34"/>
    <mergeCell ref="DI34:DT34"/>
    <mergeCell ref="DW34:EH34"/>
    <mergeCell ref="EK34:EV34"/>
    <mergeCell ref="DW19:EH19"/>
    <mergeCell ref="EK19:EV19"/>
    <mergeCell ref="EY19:FJ19"/>
    <mergeCell ref="A34:L34"/>
    <mergeCell ref="O34:Z34"/>
    <mergeCell ref="AC34:AN34"/>
    <mergeCell ref="AQ34:BB34"/>
    <mergeCell ref="BE34:BP34"/>
    <mergeCell ref="BS34:CD34"/>
    <mergeCell ref="CG34:CR34"/>
    <mergeCell ref="EY34:FJ34"/>
    <mergeCell ref="A19:L19"/>
    <mergeCell ref="O19:Z19"/>
    <mergeCell ref="AC19:AN19"/>
    <mergeCell ref="AQ19:BB19"/>
    <mergeCell ref="BE19:BP19"/>
    <mergeCell ref="BS19:CD19"/>
    <mergeCell ref="CG19:CR19"/>
    <mergeCell ref="CU19:DF19"/>
    <mergeCell ref="DI19:DT19"/>
    <mergeCell ref="EY64:FJ64"/>
    <mergeCell ref="EY49:FJ49"/>
    <mergeCell ref="A64:L64"/>
    <mergeCell ref="O64:Z64"/>
    <mergeCell ref="AC64:AN64"/>
    <mergeCell ref="AQ64:BB64"/>
    <mergeCell ref="BE64:BP64"/>
    <mergeCell ref="BS64:CD64"/>
    <mergeCell ref="CG64:CR64"/>
    <mergeCell ref="CU64:DF64"/>
    <mergeCell ref="DI64:DT64"/>
    <mergeCell ref="BS49:CD49"/>
    <mergeCell ref="CG49:CR49"/>
    <mergeCell ref="CU49:DF49"/>
    <mergeCell ref="DI49:DT49"/>
    <mergeCell ref="DW64:EH64"/>
    <mergeCell ref="EK64:EV64"/>
    <mergeCell ref="A49:L49"/>
    <mergeCell ref="O49:Z49"/>
    <mergeCell ref="AC49:AN49"/>
    <mergeCell ref="AQ49:BB49"/>
    <mergeCell ref="BE49:BP49"/>
    <mergeCell ref="DW49:EH49"/>
    <mergeCell ref="EK49:EV49"/>
  </mergeCells>
  <conditionalFormatting sqref="A1 EZ78:IV65536">
    <cfRule type="cellIs" dxfId="325" priority="1695" operator="lessThan">
      <formula>0</formula>
    </cfRule>
    <cfRule type="cellIs" dxfId="324" priority="1696" operator="lessThan">
      <formula>0</formula>
    </cfRule>
    <cfRule type="cellIs" dxfId="323" priority="1697" operator="lessThan">
      <formula>0</formula>
    </cfRule>
    <cfRule type="cellIs" dxfId="322" priority="1698" operator="lessThan">
      <formula>0</formula>
    </cfRule>
  </conditionalFormatting>
  <conditionalFormatting sqref="A3:A11">
    <cfRule type="cellIs" dxfId="321" priority="1189" operator="lessThan">
      <formula>0</formula>
    </cfRule>
    <cfRule type="cellIs" dxfId="320" priority="1190" operator="lessThan">
      <formula>0</formula>
    </cfRule>
    <cfRule type="cellIs" dxfId="319" priority="1191" operator="lessThan">
      <formula>0</formula>
    </cfRule>
    <cfRule type="cellIs" dxfId="318" priority="1192" operator="lessThan">
      <formula>0</formula>
    </cfRule>
  </conditionalFormatting>
  <conditionalFormatting sqref="A19:A20">
    <cfRule type="cellIs" dxfId="317" priority="1552" operator="lessThan">
      <formula>0</formula>
    </cfRule>
  </conditionalFormatting>
  <conditionalFormatting sqref="A34:A46">
    <cfRule type="cellIs" dxfId="316" priority="188" operator="lessThan">
      <formula>0</formula>
    </cfRule>
  </conditionalFormatting>
  <conditionalFormatting sqref="A49:A61">
    <cfRule type="cellIs" dxfId="315" priority="187" operator="lessThan">
      <formula>0</formula>
    </cfRule>
  </conditionalFormatting>
  <conditionalFormatting sqref="A64:A76">
    <cfRule type="cellIs" dxfId="314" priority="186" operator="lessThan">
      <formula>0</formula>
    </cfRule>
  </conditionalFormatting>
  <conditionalFormatting sqref="A15:Z18">
    <cfRule type="cellIs" dxfId="313" priority="408" operator="lessThan">
      <formula>0</formula>
    </cfRule>
  </conditionalFormatting>
  <conditionalFormatting sqref="A21:Z33 A47:Z48 A62:Z63">
    <cfRule type="cellIs" dxfId="312" priority="403" operator="lessThan">
      <formula>0</formula>
    </cfRule>
  </conditionalFormatting>
  <conditionalFormatting sqref="A79:EY65536">
    <cfRule type="cellIs" dxfId="311" priority="1649" operator="lessThan">
      <formula>0</formula>
    </cfRule>
    <cfRule type="cellIs" dxfId="310" priority="1650" operator="lessThan">
      <formula>0</formula>
    </cfRule>
    <cfRule type="cellIs" dxfId="309" priority="1651" operator="lessThan">
      <formula>0</formula>
    </cfRule>
    <cfRule type="cellIs" dxfId="308" priority="1652" operator="lessThan">
      <formula>0</formula>
    </cfRule>
  </conditionalFormatting>
  <conditionalFormatting sqref="B36:L46">
    <cfRule type="cellIs" dxfId="307" priority="664" operator="lessThan">
      <formula>0</formula>
    </cfRule>
  </conditionalFormatting>
  <conditionalFormatting sqref="B51:L61">
    <cfRule type="cellIs" dxfId="306" priority="662" operator="lessThan">
      <formula>0</formula>
    </cfRule>
  </conditionalFormatting>
  <conditionalFormatting sqref="B66:L76">
    <cfRule type="cellIs" dxfId="305" priority="660" operator="lessThan">
      <formula>0</formula>
    </cfRule>
  </conditionalFormatting>
  <conditionalFormatting sqref="B14:N14">
    <cfRule type="cellIs" dxfId="304" priority="688" operator="lessThan">
      <formula>0</formula>
    </cfRule>
  </conditionalFormatting>
  <conditionalFormatting sqref="M13:O13">
    <cfRule type="cellIs" dxfId="303" priority="182" operator="lessThan">
      <formula>0</formula>
    </cfRule>
    <cfRule type="cellIs" dxfId="302" priority="183" operator="lessThan">
      <formula>0</formula>
    </cfRule>
    <cfRule type="cellIs" dxfId="301" priority="184" operator="lessThan">
      <formula>0</formula>
    </cfRule>
    <cfRule type="cellIs" dxfId="300" priority="185" operator="lessThan">
      <formula>0</formula>
    </cfRule>
  </conditionalFormatting>
  <conditionalFormatting sqref="M34:O46">
    <cfRule type="cellIs" dxfId="299" priority="173" operator="lessThan">
      <formula>0</formula>
    </cfRule>
  </conditionalFormatting>
  <conditionalFormatting sqref="M49:O61">
    <cfRule type="cellIs" dxfId="298" priority="172" operator="lessThan">
      <formula>0</formula>
    </cfRule>
  </conditionalFormatting>
  <conditionalFormatting sqref="M64:O76">
    <cfRule type="cellIs" dxfId="297" priority="171" operator="lessThan">
      <formula>0</formula>
    </cfRule>
  </conditionalFormatting>
  <conditionalFormatting sqref="N1">
    <cfRule type="cellIs" dxfId="296" priority="1645" operator="lessThan">
      <formula>0</formula>
    </cfRule>
    <cfRule type="cellIs" dxfId="295" priority="1646" operator="lessThan">
      <formula>0</formula>
    </cfRule>
    <cfRule type="cellIs" dxfId="294" priority="1647" operator="lessThan">
      <formula>0</formula>
    </cfRule>
    <cfRule type="cellIs" dxfId="293" priority="1648" operator="lessThan">
      <formula>0</formula>
    </cfRule>
  </conditionalFormatting>
  <conditionalFormatting sqref="N3:N12">
    <cfRule type="cellIs" dxfId="292" priority="1557" operator="lessThan">
      <formula>0</formula>
    </cfRule>
    <cfRule type="cellIs" dxfId="291" priority="1558" operator="lessThan">
      <formula>0</formula>
    </cfRule>
    <cfRule type="cellIs" dxfId="290" priority="1559" operator="lessThan">
      <formula>0</formula>
    </cfRule>
    <cfRule type="cellIs" dxfId="289" priority="1560" operator="lessThan">
      <formula>0</formula>
    </cfRule>
  </conditionalFormatting>
  <conditionalFormatting sqref="O19:O20">
    <cfRule type="cellIs" dxfId="288" priority="181" operator="lessThan">
      <formula>0</formula>
    </cfRule>
  </conditionalFormatting>
  <conditionalFormatting sqref="P14:Z14">
    <cfRule type="cellIs" dxfId="287" priority="180" operator="lessThan">
      <formula>0</formula>
    </cfRule>
  </conditionalFormatting>
  <conditionalFormatting sqref="P36:Z46">
    <cfRule type="cellIs" dxfId="286" priority="179" operator="lessThan">
      <formula>0</formula>
    </cfRule>
  </conditionalFormatting>
  <conditionalFormatting sqref="P51:Z61">
    <cfRule type="cellIs" dxfId="285" priority="178" operator="lessThan">
      <formula>0</formula>
    </cfRule>
  </conditionalFormatting>
  <conditionalFormatting sqref="P66:Z76">
    <cfRule type="cellIs" dxfId="284" priority="177" operator="lessThan">
      <formula>0</formula>
    </cfRule>
  </conditionalFormatting>
  <conditionalFormatting sqref="AA13">
    <cfRule type="cellIs" dxfId="283" priority="654" operator="lessThan">
      <formula>0</formula>
    </cfRule>
    <cfRule type="cellIs" dxfId="282" priority="655" operator="lessThan">
      <formula>0</formula>
    </cfRule>
    <cfRule type="cellIs" dxfId="281" priority="656" operator="lessThan">
      <formula>0</formula>
    </cfRule>
    <cfRule type="cellIs" dxfId="280" priority="657" operator="lessThan">
      <formula>0</formula>
    </cfRule>
  </conditionalFormatting>
  <conditionalFormatting sqref="AA14:AB19 AA21:AB76">
    <cfRule type="cellIs" dxfId="279" priority="636" operator="lessThan">
      <formula>0</formula>
    </cfRule>
  </conditionalFormatting>
  <conditionalFormatting sqref="AB1">
    <cfRule type="cellIs" dxfId="278" priority="1637" operator="lessThan">
      <formula>0</formula>
    </cfRule>
    <cfRule type="cellIs" dxfId="277" priority="1638" operator="lessThan">
      <formula>0</formula>
    </cfRule>
    <cfRule type="cellIs" dxfId="276" priority="1639" operator="lessThan">
      <formula>0</formula>
    </cfRule>
    <cfRule type="cellIs" dxfId="275" priority="1640" operator="lessThan">
      <formula>0</formula>
    </cfRule>
  </conditionalFormatting>
  <conditionalFormatting sqref="AB3:AB13">
    <cfRule type="cellIs" dxfId="274" priority="637" operator="lessThan">
      <formula>0</formula>
    </cfRule>
    <cfRule type="cellIs" dxfId="273" priority="638" operator="lessThan">
      <formula>0</formula>
    </cfRule>
    <cfRule type="cellIs" dxfId="272" priority="639" operator="lessThan">
      <formula>0</formula>
    </cfRule>
    <cfRule type="cellIs" dxfId="271" priority="640" operator="lessThan">
      <formula>0</formula>
    </cfRule>
  </conditionalFormatting>
  <conditionalFormatting sqref="AC13">
    <cfRule type="cellIs" dxfId="270" priority="167" operator="lessThan">
      <formula>0</formula>
    </cfRule>
    <cfRule type="cellIs" dxfId="269" priority="168" operator="lessThan">
      <formula>0</formula>
    </cfRule>
    <cfRule type="cellIs" dxfId="268" priority="169" operator="lessThan">
      <formula>0</formula>
    </cfRule>
    <cfRule type="cellIs" dxfId="267" priority="170" operator="lessThan">
      <formula>0</formula>
    </cfRule>
  </conditionalFormatting>
  <conditionalFormatting sqref="AC19:AC20">
    <cfRule type="cellIs" dxfId="266" priority="166" operator="lessThan">
      <formula>0</formula>
    </cfRule>
  </conditionalFormatting>
  <conditionalFormatting sqref="AC34:AC46">
    <cfRule type="cellIs" dxfId="265" priority="156" operator="lessThan">
      <formula>0</formula>
    </cfRule>
  </conditionalFormatting>
  <conditionalFormatting sqref="AC49:AC61">
    <cfRule type="cellIs" dxfId="264" priority="155" operator="lessThan">
      <formula>0</formula>
    </cfRule>
  </conditionalFormatting>
  <conditionalFormatting sqref="AC64:AC76">
    <cfRule type="cellIs" dxfId="263" priority="154" operator="lessThan">
      <formula>0</formula>
    </cfRule>
  </conditionalFormatting>
  <conditionalFormatting sqref="AC15:AN18">
    <cfRule type="cellIs" dxfId="262" priority="158" operator="lessThan">
      <formula>0</formula>
    </cfRule>
  </conditionalFormatting>
  <conditionalFormatting sqref="AC21:AN33 AC47:AN48 AC62:AN63">
    <cfRule type="cellIs" dxfId="261" priority="157" operator="lessThan">
      <formula>0</formula>
    </cfRule>
  </conditionalFormatting>
  <conditionalFormatting sqref="AD14:AN14">
    <cfRule type="cellIs" dxfId="260" priority="165" operator="lessThan">
      <formula>0</formula>
    </cfRule>
  </conditionalFormatting>
  <conditionalFormatting sqref="AD36:AN46">
    <cfRule type="cellIs" dxfId="259" priority="164" operator="lessThan">
      <formula>0</formula>
    </cfRule>
  </conditionalFormatting>
  <conditionalFormatting sqref="AD51:AN61">
    <cfRule type="cellIs" dxfId="258" priority="163" operator="lessThan">
      <formula>0</formula>
    </cfRule>
  </conditionalFormatting>
  <conditionalFormatting sqref="AD66:AN76">
    <cfRule type="cellIs" dxfId="257" priority="162" operator="lessThan">
      <formula>0</formula>
    </cfRule>
  </conditionalFormatting>
  <conditionalFormatting sqref="AO13">
    <cfRule type="cellIs" dxfId="256" priority="631" operator="lessThan">
      <formula>0</formula>
    </cfRule>
    <cfRule type="cellIs" dxfId="255" priority="632" operator="lessThan">
      <formula>0</formula>
    </cfRule>
    <cfRule type="cellIs" dxfId="254" priority="633" operator="lessThan">
      <formula>0</formula>
    </cfRule>
    <cfRule type="cellIs" dxfId="253" priority="634" operator="lessThan">
      <formula>0</formula>
    </cfRule>
  </conditionalFormatting>
  <conditionalFormatting sqref="AO14:AP19 AO21:AP76">
    <cfRule type="cellIs" dxfId="252" priority="613" operator="lessThan">
      <formula>0</formula>
    </cfRule>
  </conditionalFormatting>
  <conditionalFormatting sqref="AP1">
    <cfRule type="cellIs" dxfId="251" priority="1629" operator="lessThan">
      <formula>0</formula>
    </cfRule>
    <cfRule type="cellIs" dxfId="250" priority="1630" operator="lessThan">
      <formula>0</formula>
    </cfRule>
    <cfRule type="cellIs" dxfId="249" priority="1631" operator="lessThan">
      <formula>0</formula>
    </cfRule>
    <cfRule type="cellIs" dxfId="248" priority="1632" operator="lessThan">
      <formula>0</formula>
    </cfRule>
  </conditionalFormatting>
  <conditionalFormatting sqref="AP3:AP10 BD3:BD10 BR3:BR10 CF3:CF10 CT3:CT10 DH3:DH10 DV3:DV10 EJ3:EJ10 EX3:EX10">
    <cfRule type="cellIs" dxfId="247" priority="1372" operator="lessThan">
      <formula>0</formula>
    </cfRule>
    <cfRule type="cellIs" dxfId="246" priority="1373" operator="lessThan">
      <formula>0</formula>
    </cfRule>
    <cfRule type="cellIs" dxfId="245" priority="1374" operator="lessThan">
      <formula>0</formula>
    </cfRule>
    <cfRule type="cellIs" dxfId="244" priority="1375" operator="lessThan">
      <formula>0</formula>
    </cfRule>
  </conditionalFormatting>
  <conditionalFormatting sqref="AP12:AP13">
    <cfRule type="cellIs" dxfId="243" priority="614" operator="lessThan">
      <formula>0</formula>
    </cfRule>
    <cfRule type="cellIs" dxfId="242" priority="615" operator="lessThan">
      <formula>0</formula>
    </cfRule>
    <cfRule type="cellIs" dxfId="241" priority="616" operator="lessThan">
      <formula>0</formula>
    </cfRule>
    <cfRule type="cellIs" dxfId="240" priority="617" operator="lessThan">
      <formula>0</formula>
    </cfRule>
  </conditionalFormatting>
  <conditionalFormatting sqref="AQ13">
    <cfRule type="cellIs" dxfId="239" priority="150" operator="lessThan">
      <formula>0</formula>
    </cfRule>
    <cfRule type="cellIs" dxfId="238" priority="151" operator="lessThan">
      <formula>0</formula>
    </cfRule>
    <cfRule type="cellIs" dxfId="237" priority="152" operator="lessThan">
      <formula>0</formula>
    </cfRule>
    <cfRule type="cellIs" dxfId="236" priority="153" operator="lessThan">
      <formula>0</formula>
    </cfRule>
  </conditionalFormatting>
  <conditionalFormatting sqref="AQ19:AQ20">
    <cfRule type="cellIs" dxfId="235" priority="149" operator="lessThan">
      <formula>0</formula>
    </cfRule>
  </conditionalFormatting>
  <conditionalFormatting sqref="AQ34:AQ46">
    <cfRule type="cellIs" dxfId="234" priority="139" operator="lessThan">
      <formula>0</formula>
    </cfRule>
  </conditionalFormatting>
  <conditionalFormatting sqref="AQ49:AQ61">
    <cfRule type="cellIs" dxfId="233" priority="138" operator="lessThan">
      <formula>0</formula>
    </cfRule>
  </conditionalFormatting>
  <conditionalFormatting sqref="AQ64:AQ76">
    <cfRule type="cellIs" dxfId="232" priority="137" operator="lessThan">
      <formula>0</formula>
    </cfRule>
  </conditionalFormatting>
  <conditionalFormatting sqref="AQ15:BB18">
    <cfRule type="cellIs" dxfId="231" priority="141" operator="lessThan">
      <formula>0</formula>
    </cfRule>
  </conditionalFormatting>
  <conditionalFormatting sqref="AQ21:BB33 AQ47:BB48 AQ62:BB63">
    <cfRule type="cellIs" dxfId="230" priority="140" operator="lessThan">
      <formula>0</formula>
    </cfRule>
  </conditionalFormatting>
  <conditionalFormatting sqref="AR14:BB14">
    <cfRule type="cellIs" dxfId="229" priority="148" operator="lessThan">
      <formula>0</formula>
    </cfRule>
  </conditionalFormatting>
  <conditionalFormatting sqref="AR36:BB46">
    <cfRule type="cellIs" dxfId="228" priority="147" operator="lessThan">
      <formula>0</formula>
    </cfRule>
  </conditionalFormatting>
  <conditionalFormatting sqref="AR51:BB61">
    <cfRule type="cellIs" dxfId="227" priority="146" operator="lessThan">
      <formula>0</formula>
    </cfRule>
  </conditionalFormatting>
  <conditionalFormatting sqref="AR66:BB76">
    <cfRule type="cellIs" dxfId="226" priority="145" operator="lessThan">
      <formula>0</formula>
    </cfRule>
  </conditionalFormatting>
  <conditionalFormatting sqref="BC13">
    <cfRule type="cellIs" dxfId="225" priority="608" operator="lessThan">
      <formula>0</formula>
    </cfRule>
    <cfRule type="cellIs" dxfId="224" priority="609" operator="lessThan">
      <formula>0</formula>
    </cfRule>
    <cfRule type="cellIs" dxfId="223" priority="610" operator="lessThan">
      <formula>0</formula>
    </cfRule>
    <cfRule type="cellIs" dxfId="222" priority="611" operator="lessThan">
      <formula>0</formula>
    </cfRule>
  </conditionalFormatting>
  <conditionalFormatting sqref="BC14:BD19 BC21:BD76">
    <cfRule type="cellIs" dxfId="221" priority="590" operator="lessThan">
      <formula>0</formula>
    </cfRule>
  </conditionalFormatting>
  <conditionalFormatting sqref="BD1">
    <cfRule type="cellIs" dxfId="220" priority="1621" operator="lessThan">
      <formula>0</formula>
    </cfRule>
    <cfRule type="cellIs" dxfId="219" priority="1622" operator="lessThan">
      <formula>0</formula>
    </cfRule>
    <cfRule type="cellIs" dxfId="218" priority="1623" operator="lessThan">
      <formula>0</formula>
    </cfRule>
    <cfRule type="cellIs" dxfId="217" priority="1624" operator="lessThan">
      <formula>0</formula>
    </cfRule>
  </conditionalFormatting>
  <conditionalFormatting sqref="BD12:BD13">
    <cfRule type="cellIs" dxfId="216" priority="591" operator="lessThan">
      <formula>0</formula>
    </cfRule>
    <cfRule type="cellIs" dxfId="215" priority="592" operator="lessThan">
      <formula>0</formula>
    </cfRule>
    <cfRule type="cellIs" dxfId="214" priority="593" operator="lessThan">
      <formula>0</formula>
    </cfRule>
    <cfRule type="cellIs" dxfId="213" priority="594" operator="lessThan">
      <formula>0</formula>
    </cfRule>
  </conditionalFormatting>
  <conditionalFormatting sqref="BE13">
    <cfRule type="cellIs" dxfId="212" priority="133" operator="lessThan">
      <formula>0</formula>
    </cfRule>
    <cfRule type="cellIs" dxfId="211" priority="134" operator="lessThan">
      <formula>0</formula>
    </cfRule>
    <cfRule type="cellIs" dxfId="210" priority="135" operator="lessThan">
      <formula>0</formula>
    </cfRule>
    <cfRule type="cellIs" dxfId="209" priority="136" operator="lessThan">
      <formula>0</formula>
    </cfRule>
  </conditionalFormatting>
  <conditionalFormatting sqref="BE19:BE20">
    <cfRule type="cellIs" dxfId="208" priority="132" operator="lessThan">
      <formula>0</formula>
    </cfRule>
  </conditionalFormatting>
  <conditionalFormatting sqref="BE34:BE46">
    <cfRule type="cellIs" dxfId="207" priority="122" operator="lessThan">
      <formula>0</formula>
    </cfRule>
  </conditionalFormatting>
  <conditionalFormatting sqref="BE49:BE61">
    <cfRule type="cellIs" dxfId="206" priority="121" operator="lessThan">
      <formula>0</formula>
    </cfRule>
  </conditionalFormatting>
  <conditionalFormatting sqref="BE64:BE76">
    <cfRule type="cellIs" dxfId="205" priority="120" operator="lessThan">
      <formula>0</formula>
    </cfRule>
  </conditionalFormatting>
  <conditionalFormatting sqref="BE15:BP18">
    <cfRule type="cellIs" dxfId="204" priority="124" operator="lessThan">
      <formula>0</formula>
    </cfRule>
  </conditionalFormatting>
  <conditionalFormatting sqref="BE21:BP33 BE47:BP48 BE62:BP63">
    <cfRule type="cellIs" dxfId="203" priority="123" operator="lessThan">
      <formula>0</formula>
    </cfRule>
  </conditionalFormatting>
  <conditionalFormatting sqref="BF14:BP14">
    <cfRule type="cellIs" dxfId="202" priority="131" operator="lessThan">
      <formula>0</formula>
    </cfRule>
  </conditionalFormatting>
  <conditionalFormatting sqref="BF36:BP46">
    <cfRule type="cellIs" dxfId="201" priority="130" operator="lessThan">
      <formula>0</formula>
    </cfRule>
  </conditionalFormatting>
  <conditionalFormatting sqref="BF51:BP61">
    <cfRule type="cellIs" dxfId="200" priority="129" operator="lessThan">
      <formula>0</formula>
    </cfRule>
  </conditionalFormatting>
  <conditionalFormatting sqref="BF66:BP76">
    <cfRule type="cellIs" dxfId="199" priority="128" operator="lessThan">
      <formula>0</formula>
    </cfRule>
  </conditionalFormatting>
  <conditionalFormatting sqref="BQ13">
    <cfRule type="cellIs" dxfId="198" priority="585" operator="lessThan">
      <formula>0</formula>
    </cfRule>
    <cfRule type="cellIs" dxfId="197" priority="586" operator="lessThan">
      <formula>0</formula>
    </cfRule>
    <cfRule type="cellIs" dxfId="196" priority="587" operator="lessThan">
      <formula>0</formula>
    </cfRule>
    <cfRule type="cellIs" dxfId="195" priority="588" operator="lessThan">
      <formula>0</formula>
    </cfRule>
  </conditionalFormatting>
  <conditionalFormatting sqref="BQ14:BR19 BQ21:BR76">
    <cfRule type="cellIs" dxfId="194" priority="567" operator="lessThan">
      <formula>0</formula>
    </cfRule>
  </conditionalFormatting>
  <conditionalFormatting sqref="BR1">
    <cfRule type="cellIs" dxfId="193" priority="1613" operator="lessThan">
      <formula>0</formula>
    </cfRule>
    <cfRule type="cellIs" dxfId="192" priority="1614" operator="lessThan">
      <formula>0</formula>
    </cfRule>
    <cfRule type="cellIs" dxfId="191" priority="1615" operator="lessThan">
      <formula>0</formula>
    </cfRule>
    <cfRule type="cellIs" dxfId="190" priority="1616" operator="lessThan">
      <formula>0</formula>
    </cfRule>
  </conditionalFormatting>
  <conditionalFormatting sqref="BR12:BR13">
    <cfRule type="cellIs" dxfId="189" priority="568" operator="lessThan">
      <formula>0</formula>
    </cfRule>
    <cfRule type="cellIs" dxfId="188" priority="569" operator="lessThan">
      <formula>0</formula>
    </cfRule>
    <cfRule type="cellIs" dxfId="187" priority="570" operator="lessThan">
      <formula>0</formula>
    </cfRule>
    <cfRule type="cellIs" dxfId="186" priority="571" operator="lessThan">
      <formula>0</formula>
    </cfRule>
  </conditionalFormatting>
  <conditionalFormatting sqref="BS13">
    <cfRule type="cellIs" dxfId="185" priority="116" operator="lessThan">
      <formula>0</formula>
    </cfRule>
    <cfRule type="cellIs" dxfId="184" priority="117" operator="lessThan">
      <formula>0</formula>
    </cfRule>
    <cfRule type="cellIs" dxfId="183" priority="118" operator="lessThan">
      <formula>0</formula>
    </cfRule>
    <cfRule type="cellIs" dxfId="182" priority="119" operator="lessThan">
      <formula>0</formula>
    </cfRule>
  </conditionalFormatting>
  <conditionalFormatting sqref="BS19:BS20">
    <cfRule type="cellIs" dxfId="181" priority="115" operator="lessThan">
      <formula>0</formula>
    </cfRule>
  </conditionalFormatting>
  <conditionalFormatting sqref="BS34:BS46">
    <cfRule type="cellIs" dxfId="180" priority="105" operator="lessThan">
      <formula>0</formula>
    </cfRule>
  </conditionalFormatting>
  <conditionalFormatting sqref="BS49:BS61">
    <cfRule type="cellIs" dxfId="179" priority="104" operator="lessThan">
      <formula>0</formula>
    </cfRule>
  </conditionalFormatting>
  <conditionalFormatting sqref="BS64:BS76">
    <cfRule type="cellIs" dxfId="178" priority="103" operator="lessThan">
      <formula>0</formula>
    </cfRule>
  </conditionalFormatting>
  <conditionalFormatting sqref="BS15:CD18">
    <cfRule type="cellIs" dxfId="177" priority="107" operator="lessThan">
      <formula>0</formula>
    </cfRule>
  </conditionalFormatting>
  <conditionalFormatting sqref="BS21:CD33 BS47:CD48 BS62:CD63">
    <cfRule type="cellIs" dxfId="176" priority="106" operator="lessThan">
      <formula>0</formula>
    </cfRule>
  </conditionalFormatting>
  <conditionalFormatting sqref="BT14:CD14">
    <cfRule type="cellIs" dxfId="175" priority="114" operator="lessThan">
      <formula>0</formula>
    </cfRule>
  </conditionalFormatting>
  <conditionalFormatting sqref="BT36:CD46">
    <cfRule type="cellIs" dxfId="174" priority="113" operator="lessThan">
      <formula>0</formula>
    </cfRule>
  </conditionalFormatting>
  <conditionalFormatting sqref="BT51:CD61">
    <cfRule type="cellIs" dxfId="173" priority="112" operator="lessThan">
      <formula>0</formula>
    </cfRule>
  </conditionalFormatting>
  <conditionalFormatting sqref="BT66:CD76">
    <cfRule type="cellIs" dxfId="172" priority="111" operator="lessThan">
      <formula>0</formula>
    </cfRule>
  </conditionalFormatting>
  <conditionalFormatting sqref="CE13">
    <cfRule type="cellIs" dxfId="171" priority="562" operator="lessThan">
      <formula>0</formula>
    </cfRule>
    <cfRule type="cellIs" dxfId="170" priority="563" operator="lessThan">
      <formula>0</formula>
    </cfRule>
    <cfRule type="cellIs" dxfId="169" priority="564" operator="lessThan">
      <formula>0</formula>
    </cfRule>
    <cfRule type="cellIs" dxfId="168" priority="565" operator="lessThan">
      <formula>0</formula>
    </cfRule>
  </conditionalFormatting>
  <conditionalFormatting sqref="CE14:CF19 CE21:CF76">
    <cfRule type="cellIs" dxfId="167" priority="544" operator="lessThan">
      <formula>0</formula>
    </cfRule>
  </conditionalFormatting>
  <conditionalFormatting sqref="CF1">
    <cfRule type="cellIs" dxfId="166" priority="1605" operator="lessThan">
      <formula>0</formula>
    </cfRule>
    <cfRule type="cellIs" dxfId="165" priority="1606" operator="lessThan">
      <formula>0</formula>
    </cfRule>
    <cfRule type="cellIs" dxfId="164" priority="1607" operator="lessThan">
      <formula>0</formula>
    </cfRule>
    <cfRule type="cellIs" dxfId="163" priority="1608" operator="lessThan">
      <formula>0</formula>
    </cfRule>
  </conditionalFormatting>
  <conditionalFormatting sqref="CF12:CF13">
    <cfRule type="cellIs" dxfId="162" priority="545" operator="lessThan">
      <formula>0</formula>
    </cfRule>
    <cfRule type="cellIs" dxfId="161" priority="546" operator="lessThan">
      <formula>0</formula>
    </cfRule>
    <cfRule type="cellIs" dxfId="160" priority="547" operator="lessThan">
      <formula>0</formula>
    </cfRule>
    <cfRule type="cellIs" dxfId="159" priority="548" operator="lessThan">
      <formula>0</formula>
    </cfRule>
  </conditionalFormatting>
  <conditionalFormatting sqref="CG13">
    <cfRule type="cellIs" dxfId="158" priority="99" operator="lessThan">
      <formula>0</formula>
    </cfRule>
    <cfRule type="cellIs" dxfId="157" priority="100" operator="lessThan">
      <formula>0</formula>
    </cfRule>
    <cfRule type="cellIs" dxfId="156" priority="101" operator="lessThan">
      <formula>0</formula>
    </cfRule>
    <cfRule type="cellIs" dxfId="155" priority="102" operator="lessThan">
      <formula>0</formula>
    </cfRule>
  </conditionalFormatting>
  <conditionalFormatting sqref="CG19:CG20">
    <cfRule type="cellIs" dxfId="154" priority="98" operator="lessThan">
      <formula>0</formula>
    </cfRule>
  </conditionalFormatting>
  <conditionalFormatting sqref="CG34:CG46">
    <cfRule type="cellIs" dxfId="153" priority="88" operator="lessThan">
      <formula>0</formula>
    </cfRule>
  </conditionalFormatting>
  <conditionalFormatting sqref="CG49:CG61">
    <cfRule type="cellIs" dxfId="152" priority="87" operator="lessThan">
      <formula>0</formula>
    </cfRule>
  </conditionalFormatting>
  <conditionalFormatting sqref="CG64:CG76">
    <cfRule type="cellIs" dxfId="151" priority="86" operator="lessThan">
      <formula>0</formula>
    </cfRule>
  </conditionalFormatting>
  <conditionalFormatting sqref="CG15:CR18">
    <cfRule type="cellIs" dxfId="150" priority="90" operator="lessThan">
      <formula>0</formula>
    </cfRule>
  </conditionalFormatting>
  <conditionalFormatting sqref="CG21:CR33 CG47:CR48 CG62:CR63">
    <cfRule type="cellIs" dxfId="149" priority="89" operator="lessThan">
      <formula>0</formula>
    </cfRule>
  </conditionalFormatting>
  <conditionalFormatting sqref="CH14:CR14">
    <cfRule type="cellIs" dxfId="148" priority="97" operator="lessThan">
      <formula>0</formula>
    </cfRule>
  </conditionalFormatting>
  <conditionalFormatting sqref="CH36:CR46">
    <cfRule type="cellIs" dxfId="147" priority="96" operator="lessThan">
      <formula>0</formula>
    </cfRule>
  </conditionalFormatting>
  <conditionalFormatting sqref="CH51:CR61">
    <cfRule type="cellIs" dxfId="146" priority="95" operator="lessThan">
      <formula>0</formula>
    </cfRule>
  </conditionalFormatting>
  <conditionalFormatting sqref="CH66:CR76">
    <cfRule type="cellIs" dxfId="145" priority="94" operator="lessThan">
      <formula>0</formula>
    </cfRule>
  </conditionalFormatting>
  <conditionalFormatting sqref="CS13">
    <cfRule type="cellIs" dxfId="144" priority="539" operator="lessThan">
      <formula>0</formula>
    </cfRule>
    <cfRule type="cellIs" dxfId="143" priority="540" operator="lessThan">
      <formula>0</formula>
    </cfRule>
    <cfRule type="cellIs" dxfId="142" priority="541" operator="lessThan">
      <formula>0</formula>
    </cfRule>
    <cfRule type="cellIs" dxfId="141" priority="542" operator="lessThan">
      <formula>0</formula>
    </cfRule>
  </conditionalFormatting>
  <conditionalFormatting sqref="CS14:CT19 CS21:CT76">
    <cfRule type="cellIs" dxfId="140" priority="521" operator="lessThan">
      <formula>0</formula>
    </cfRule>
  </conditionalFormatting>
  <conditionalFormatting sqref="CT1">
    <cfRule type="cellIs" dxfId="139" priority="1597" operator="lessThan">
      <formula>0</formula>
    </cfRule>
    <cfRule type="cellIs" dxfId="138" priority="1598" operator="lessThan">
      <formula>0</formula>
    </cfRule>
    <cfRule type="cellIs" dxfId="137" priority="1599" operator="lessThan">
      <formula>0</formula>
    </cfRule>
    <cfRule type="cellIs" dxfId="136" priority="1600" operator="lessThan">
      <formula>0</formula>
    </cfRule>
  </conditionalFormatting>
  <conditionalFormatting sqref="CT12:CT13">
    <cfRule type="cellIs" dxfId="135" priority="522" operator="lessThan">
      <formula>0</formula>
    </cfRule>
    <cfRule type="cellIs" dxfId="134" priority="523" operator="lessThan">
      <formula>0</formula>
    </cfRule>
    <cfRule type="cellIs" dxfId="133" priority="524" operator="lessThan">
      <formula>0</formula>
    </cfRule>
    <cfRule type="cellIs" dxfId="132" priority="525" operator="lessThan">
      <formula>0</formula>
    </cfRule>
  </conditionalFormatting>
  <conditionalFormatting sqref="CU13">
    <cfRule type="cellIs" dxfId="131" priority="82" operator="lessThan">
      <formula>0</formula>
    </cfRule>
    <cfRule type="cellIs" dxfId="130" priority="83" operator="lessThan">
      <formula>0</formula>
    </cfRule>
    <cfRule type="cellIs" dxfId="129" priority="84" operator="lessThan">
      <formula>0</formula>
    </cfRule>
    <cfRule type="cellIs" dxfId="128" priority="85" operator="lessThan">
      <formula>0</formula>
    </cfRule>
  </conditionalFormatting>
  <conditionalFormatting sqref="CU19:CU20">
    <cfRule type="cellIs" dxfId="127" priority="81" operator="lessThan">
      <formula>0</formula>
    </cfRule>
  </conditionalFormatting>
  <conditionalFormatting sqref="CU34:CU46">
    <cfRule type="cellIs" dxfId="126" priority="71" operator="lessThan">
      <formula>0</formula>
    </cfRule>
  </conditionalFormatting>
  <conditionalFormatting sqref="CU49:CU61">
    <cfRule type="cellIs" dxfId="125" priority="70" operator="lessThan">
      <formula>0</formula>
    </cfRule>
  </conditionalFormatting>
  <conditionalFormatting sqref="CU64:CU76">
    <cfRule type="cellIs" dxfId="124" priority="69" operator="lessThan">
      <formula>0</formula>
    </cfRule>
  </conditionalFormatting>
  <conditionalFormatting sqref="CU15:DF18">
    <cfRule type="cellIs" dxfId="123" priority="73" operator="lessThan">
      <formula>0</formula>
    </cfRule>
  </conditionalFormatting>
  <conditionalFormatting sqref="CU21:DF33 CU47:DF48 CU62:DF63">
    <cfRule type="cellIs" dxfId="122" priority="72" operator="lessThan">
      <formula>0</formula>
    </cfRule>
  </conditionalFormatting>
  <conditionalFormatting sqref="CV14:DF14">
    <cfRule type="cellIs" dxfId="121" priority="80" operator="lessThan">
      <formula>0</formula>
    </cfRule>
  </conditionalFormatting>
  <conditionalFormatting sqref="CV36:DF46">
    <cfRule type="cellIs" dxfId="120" priority="79" operator="lessThan">
      <formula>0</formula>
    </cfRule>
  </conditionalFormatting>
  <conditionalFormatting sqref="CV51:DF61">
    <cfRule type="cellIs" dxfId="119" priority="78" operator="lessThan">
      <formula>0</formula>
    </cfRule>
  </conditionalFormatting>
  <conditionalFormatting sqref="CV66:DF76">
    <cfRule type="cellIs" dxfId="118" priority="77" operator="lessThan">
      <formula>0</formula>
    </cfRule>
  </conditionalFormatting>
  <conditionalFormatting sqref="DG13">
    <cfRule type="cellIs" dxfId="117" priority="516" operator="lessThan">
      <formula>0</formula>
    </cfRule>
    <cfRule type="cellIs" dxfId="116" priority="517" operator="lessThan">
      <formula>0</formula>
    </cfRule>
    <cfRule type="cellIs" dxfId="115" priority="518" operator="lessThan">
      <formula>0</formula>
    </cfRule>
    <cfRule type="cellIs" dxfId="114" priority="519" operator="lessThan">
      <formula>0</formula>
    </cfRule>
  </conditionalFormatting>
  <conditionalFormatting sqref="DG14:DH19 DG21:DH76">
    <cfRule type="cellIs" dxfId="113" priority="498" operator="lessThan">
      <formula>0</formula>
    </cfRule>
  </conditionalFormatting>
  <conditionalFormatting sqref="DH1">
    <cfRule type="cellIs" dxfId="112" priority="1589" operator="lessThan">
      <formula>0</formula>
    </cfRule>
    <cfRule type="cellIs" dxfId="111" priority="1590" operator="lessThan">
      <formula>0</formula>
    </cfRule>
    <cfRule type="cellIs" dxfId="110" priority="1591" operator="lessThan">
      <formula>0</formula>
    </cfRule>
    <cfRule type="cellIs" dxfId="109" priority="1592" operator="lessThan">
      <formula>0</formula>
    </cfRule>
  </conditionalFormatting>
  <conditionalFormatting sqref="DH12:DH13">
    <cfRule type="cellIs" dxfId="108" priority="499" operator="lessThan">
      <formula>0</formula>
    </cfRule>
    <cfRule type="cellIs" dxfId="107" priority="500" operator="lessThan">
      <formula>0</formula>
    </cfRule>
    <cfRule type="cellIs" dxfId="106" priority="501" operator="lessThan">
      <formula>0</formula>
    </cfRule>
    <cfRule type="cellIs" dxfId="105" priority="502" operator="lessThan">
      <formula>0</formula>
    </cfRule>
  </conditionalFormatting>
  <conditionalFormatting sqref="DI13">
    <cfRule type="cellIs" dxfId="104" priority="65" operator="lessThan">
      <formula>0</formula>
    </cfRule>
    <cfRule type="cellIs" dxfId="103" priority="66" operator="lessThan">
      <formula>0</formula>
    </cfRule>
    <cfRule type="cellIs" dxfId="102" priority="67" operator="lessThan">
      <formula>0</formula>
    </cfRule>
    <cfRule type="cellIs" dxfId="101" priority="68" operator="lessThan">
      <formula>0</formula>
    </cfRule>
  </conditionalFormatting>
  <conditionalFormatting sqref="DI19:DI20">
    <cfRule type="cellIs" dxfId="100" priority="64" operator="lessThan">
      <formula>0</formula>
    </cfRule>
  </conditionalFormatting>
  <conditionalFormatting sqref="DI34:DI46">
    <cfRule type="cellIs" dxfId="99" priority="54" operator="lessThan">
      <formula>0</formula>
    </cfRule>
  </conditionalFormatting>
  <conditionalFormatting sqref="DI49:DI61">
    <cfRule type="cellIs" dxfId="98" priority="53" operator="lessThan">
      <formula>0</formula>
    </cfRule>
  </conditionalFormatting>
  <conditionalFormatting sqref="DI64:DI76">
    <cfRule type="cellIs" dxfId="97" priority="52" operator="lessThan">
      <formula>0</formula>
    </cfRule>
  </conditionalFormatting>
  <conditionalFormatting sqref="DI15:DT18">
    <cfRule type="cellIs" dxfId="96" priority="56" operator="lessThan">
      <formula>0</formula>
    </cfRule>
  </conditionalFormatting>
  <conditionalFormatting sqref="DI21:DT33 DI47:DT48 DI62:DT63">
    <cfRule type="cellIs" dxfId="95" priority="55" operator="lessThan">
      <formula>0</formula>
    </cfRule>
  </conditionalFormatting>
  <conditionalFormatting sqref="DJ14:DT14">
    <cfRule type="cellIs" dxfId="94" priority="63" operator="lessThan">
      <formula>0</formula>
    </cfRule>
  </conditionalFormatting>
  <conditionalFormatting sqref="DJ36:DT46">
    <cfRule type="cellIs" dxfId="93" priority="62" operator="lessThan">
      <formula>0</formula>
    </cfRule>
  </conditionalFormatting>
  <conditionalFormatting sqref="DJ51:DT61">
    <cfRule type="cellIs" dxfId="92" priority="61" operator="lessThan">
      <formula>0</formula>
    </cfRule>
  </conditionalFormatting>
  <conditionalFormatting sqref="DJ66:DT76">
    <cfRule type="cellIs" dxfId="91" priority="60" operator="lessThan">
      <formula>0</formula>
    </cfRule>
  </conditionalFormatting>
  <conditionalFormatting sqref="DU13">
    <cfRule type="cellIs" dxfId="90" priority="493" operator="lessThan">
      <formula>0</formula>
    </cfRule>
    <cfRule type="cellIs" dxfId="89" priority="494" operator="lessThan">
      <formula>0</formula>
    </cfRule>
    <cfRule type="cellIs" dxfId="88" priority="495" operator="lessThan">
      <formula>0</formula>
    </cfRule>
    <cfRule type="cellIs" dxfId="87" priority="496" operator="lessThan">
      <formula>0</formula>
    </cfRule>
  </conditionalFormatting>
  <conditionalFormatting sqref="DU14:DV19 DU21:DV76">
    <cfRule type="cellIs" dxfId="86" priority="475" operator="lessThan">
      <formula>0</formula>
    </cfRule>
  </conditionalFormatting>
  <conditionalFormatting sqref="DV1">
    <cfRule type="cellIs" dxfId="85" priority="1581" operator="lessThan">
      <formula>0</formula>
    </cfRule>
    <cfRule type="cellIs" dxfId="84" priority="1582" operator="lessThan">
      <formula>0</formula>
    </cfRule>
    <cfRule type="cellIs" dxfId="83" priority="1583" operator="lessThan">
      <formula>0</formula>
    </cfRule>
    <cfRule type="cellIs" dxfId="82" priority="1584" operator="lessThan">
      <formula>0</formula>
    </cfRule>
  </conditionalFormatting>
  <conditionalFormatting sqref="DV12:DV13">
    <cfRule type="cellIs" dxfId="81" priority="476" operator="lessThan">
      <formula>0</formula>
    </cfRule>
    <cfRule type="cellIs" dxfId="80" priority="477" operator="lessThan">
      <formula>0</formula>
    </cfRule>
    <cfRule type="cellIs" dxfId="79" priority="478" operator="lessThan">
      <formula>0</formula>
    </cfRule>
    <cfRule type="cellIs" dxfId="78" priority="479" operator="lessThan">
      <formula>0</formula>
    </cfRule>
  </conditionalFormatting>
  <conditionalFormatting sqref="DW13">
    <cfRule type="cellIs" dxfId="77" priority="48" operator="lessThan">
      <formula>0</formula>
    </cfRule>
    <cfRule type="cellIs" dxfId="76" priority="49" operator="lessThan">
      <formula>0</formula>
    </cfRule>
    <cfRule type="cellIs" dxfId="75" priority="50" operator="lessThan">
      <formula>0</formula>
    </cfRule>
    <cfRule type="cellIs" dxfId="74" priority="51" operator="lessThan">
      <formula>0</formula>
    </cfRule>
  </conditionalFormatting>
  <conditionalFormatting sqref="DW19:DW20">
    <cfRule type="cellIs" dxfId="73" priority="47" operator="lessThan">
      <formula>0</formula>
    </cfRule>
  </conditionalFormatting>
  <conditionalFormatting sqref="DW34:DW46">
    <cfRule type="cellIs" dxfId="72" priority="37" operator="lessThan">
      <formula>0</formula>
    </cfRule>
  </conditionalFormatting>
  <conditionalFormatting sqref="DW49:DW61">
    <cfRule type="cellIs" dxfId="71" priority="36" operator="lessThan">
      <formula>0</formula>
    </cfRule>
  </conditionalFormatting>
  <conditionalFormatting sqref="DW64:DW76">
    <cfRule type="cellIs" dxfId="70" priority="35" operator="lessThan">
      <formula>0</formula>
    </cfRule>
  </conditionalFormatting>
  <conditionalFormatting sqref="DW15:EH18">
    <cfRule type="cellIs" dxfId="69" priority="39" operator="lessThan">
      <formula>0</formula>
    </cfRule>
  </conditionalFormatting>
  <conditionalFormatting sqref="DW21:EH33 DW47:EH48 DW62:EH63">
    <cfRule type="cellIs" dxfId="68" priority="38" operator="lessThan">
      <formula>0</formula>
    </cfRule>
  </conditionalFormatting>
  <conditionalFormatting sqref="DX14:EH14">
    <cfRule type="cellIs" dxfId="67" priority="46" operator="lessThan">
      <formula>0</formula>
    </cfRule>
  </conditionalFormatting>
  <conditionalFormatting sqref="DX36:EH46">
    <cfRule type="cellIs" dxfId="66" priority="45" operator="lessThan">
      <formula>0</formula>
    </cfRule>
  </conditionalFormatting>
  <conditionalFormatting sqref="DX51:EH61">
    <cfRule type="cellIs" dxfId="65" priority="44" operator="lessThan">
      <formula>0</formula>
    </cfRule>
  </conditionalFormatting>
  <conditionalFormatting sqref="DX66:EH76">
    <cfRule type="cellIs" dxfId="64" priority="43" operator="lessThan">
      <formula>0</formula>
    </cfRule>
  </conditionalFormatting>
  <conditionalFormatting sqref="EI13">
    <cfRule type="cellIs" dxfId="63" priority="470" operator="lessThan">
      <formula>0</formula>
    </cfRule>
    <cfRule type="cellIs" dxfId="62" priority="471" operator="lessThan">
      <formula>0</formula>
    </cfRule>
    <cfRule type="cellIs" dxfId="61" priority="472" operator="lessThan">
      <formula>0</formula>
    </cfRule>
    <cfRule type="cellIs" dxfId="60" priority="473" operator="lessThan">
      <formula>0</formula>
    </cfRule>
  </conditionalFormatting>
  <conditionalFormatting sqref="EI14:EJ19 EI21:EJ76">
    <cfRule type="cellIs" dxfId="59" priority="452" operator="lessThan">
      <formula>0</formula>
    </cfRule>
  </conditionalFormatting>
  <conditionalFormatting sqref="EJ1">
    <cfRule type="cellIs" dxfId="58" priority="1573" operator="lessThan">
      <formula>0</formula>
    </cfRule>
    <cfRule type="cellIs" dxfId="57" priority="1574" operator="lessThan">
      <formula>0</formula>
    </cfRule>
    <cfRule type="cellIs" dxfId="56" priority="1575" operator="lessThan">
      <formula>0</formula>
    </cfRule>
    <cfRule type="cellIs" dxfId="55" priority="1576" operator="lessThan">
      <formula>0</formula>
    </cfRule>
  </conditionalFormatting>
  <conditionalFormatting sqref="EJ12:EJ13">
    <cfRule type="cellIs" dxfId="54" priority="453" operator="lessThan">
      <formula>0</formula>
    </cfRule>
    <cfRule type="cellIs" dxfId="53" priority="454" operator="lessThan">
      <formula>0</formula>
    </cfRule>
    <cfRule type="cellIs" dxfId="52" priority="455" operator="lessThan">
      <formula>0</formula>
    </cfRule>
    <cfRule type="cellIs" dxfId="51" priority="456" operator="lessThan">
      <formula>0</formula>
    </cfRule>
  </conditionalFormatting>
  <conditionalFormatting sqref="EK13">
    <cfRule type="cellIs" dxfId="50" priority="31" operator="lessThan">
      <formula>0</formula>
    </cfRule>
    <cfRule type="cellIs" dxfId="49" priority="32" operator="lessThan">
      <formula>0</formula>
    </cfRule>
    <cfRule type="cellIs" dxfId="48" priority="33" operator="lessThan">
      <formula>0</formula>
    </cfRule>
    <cfRule type="cellIs" dxfId="47" priority="34" operator="lessThan">
      <formula>0</formula>
    </cfRule>
  </conditionalFormatting>
  <conditionalFormatting sqref="EK19:EK20">
    <cfRule type="cellIs" dxfId="46" priority="30" operator="lessThan">
      <formula>0</formula>
    </cfRule>
  </conditionalFormatting>
  <conditionalFormatting sqref="EK34:EK46">
    <cfRule type="cellIs" dxfId="45" priority="20" operator="lessThan">
      <formula>0</formula>
    </cfRule>
  </conditionalFormatting>
  <conditionalFormatting sqref="EK49:EK61">
    <cfRule type="cellIs" dxfId="44" priority="19" operator="lessThan">
      <formula>0</formula>
    </cfRule>
  </conditionalFormatting>
  <conditionalFormatting sqref="EK64:EK76">
    <cfRule type="cellIs" dxfId="43" priority="18" operator="lessThan">
      <formula>0</formula>
    </cfRule>
  </conditionalFormatting>
  <conditionalFormatting sqref="EK15:EV18">
    <cfRule type="cellIs" dxfId="42" priority="22" operator="lessThan">
      <formula>0</formula>
    </cfRule>
  </conditionalFormatting>
  <conditionalFormatting sqref="EK21:EV33 EK47:EV48 EK62:EV63">
    <cfRule type="cellIs" dxfId="41" priority="21" operator="lessThan">
      <formula>0</formula>
    </cfRule>
  </conditionalFormatting>
  <conditionalFormatting sqref="EL14:EV14">
    <cfRule type="cellIs" dxfId="40" priority="29" operator="lessThan">
      <formula>0</formula>
    </cfRule>
  </conditionalFormatting>
  <conditionalFormatting sqref="EL36:EV46">
    <cfRule type="cellIs" dxfId="39" priority="28" operator="lessThan">
      <formula>0</formula>
    </cfRule>
  </conditionalFormatting>
  <conditionalFormatting sqref="EL51:EV61">
    <cfRule type="cellIs" dxfId="38" priority="27" operator="lessThan">
      <formula>0</formula>
    </cfRule>
  </conditionalFormatting>
  <conditionalFormatting sqref="EL66:EV76">
    <cfRule type="cellIs" dxfId="37" priority="26" operator="lessThan">
      <formula>0</formula>
    </cfRule>
  </conditionalFormatting>
  <conditionalFormatting sqref="EW13">
    <cfRule type="cellIs" dxfId="36" priority="447" operator="lessThan">
      <formula>0</formula>
    </cfRule>
    <cfRule type="cellIs" dxfId="35" priority="448" operator="lessThan">
      <formula>0</formula>
    </cfRule>
    <cfRule type="cellIs" dxfId="34" priority="449" operator="lessThan">
      <formula>0</formula>
    </cfRule>
    <cfRule type="cellIs" dxfId="33" priority="450" operator="lessThan">
      <formula>0</formula>
    </cfRule>
  </conditionalFormatting>
  <conditionalFormatting sqref="EW14:EX19 EW21:EX76 A77:FK77">
    <cfRule type="cellIs" dxfId="32" priority="429" operator="lessThan">
      <formula>0</formula>
    </cfRule>
  </conditionalFormatting>
  <conditionalFormatting sqref="EX1">
    <cfRule type="cellIs" dxfId="31" priority="1565" operator="lessThan">
      <formula>0</formula>
    </cfRule>
    <cfRule type="cellIs" dxfId="30" priority="1566" operator="lessThan">
      <formula>0</formula>
    </cfRule>
    <cfRule type="cellIs" dxfId="29" priority="1567" operator="lessThan">
      <formula>0</formula>
    </cfRule>
    <cfRule type="cellIs" dxfId="28" priority="1568" operator="lessThan">
      <formula>0</formula>
    </cfRule>
  </conditionalFormatting>
  <conditionalFormatting sqref="EX12:EX13">
    <cfRule type="cellIs" dxfId="27" priority="430" operator="lessThan">
      <formula>0</formula>
    </cfRule>
    <cfRule type="cellIs" dxfId="26" priority="431" operator="lessThan">
      <formula>0</formula>
    </cfRule>
    <cfRule type="cellIs" dxfId="25" priority="432" operator="lessThan">
      <formula>0</formula>
    </cfRule>
    <cfRule type="cellIs" dxfId="24" priority="433" operator="lessThan">
      <formula>0</formula>
    </cfRule>
  </conditionalFormatting>
  <conditionalFormatting sqref="EY13">
    <cfRule type="cellIs" dxfId="23" priority="14" operator="lessThan">
      <formula>0</formula>
    </cfRule>
    <cfRule type="cellIs" dxfId="22" priority="15" operator="lessThan">
      <formula>0</formula>
    </cfRule>
    <cfRule type="cellIs" dxfId="21" priority="16" operator="lessThan">
      <formula>0</formula>
    </cfRule>
    <cfRule type="cellIs" dxfId="20" priority="17" operator="lessThan">
      <formula>0</formula>
    </cfRule>
  </conditionalFormatting>
  <conditionalFormatting sqref="EY19:EY20">
    <cfRule type="cellIs" dxfId="19" priority="13" operator="lessThan">
      <formula>0</formula>
    </cfRule>
  </conditionalFormatting>
  <conditionalFormatting sqref="EY34:EY46">
    <cfRule type="cellIs" dxfId="18" priority="3" operator="lessThan">
      <formula>0</formula>
    </cfRule>
  </conditionalFormatting>
  <conditionalFormatting sqref="EY49:EY61">
    <cfRule type="cellIs" dxfId="17" priority="2" operator="lessThan">
      <formula>0</formula>
    </cfRule>
  </conditionalFormatting>
  <conditionalFormatting sqref="EY64:EY76">
    <cfRule type="cellIs" dxfId="16" priority="1" operator="lessThan">
      <formula>0</formula>
    </cfRule>
  </conditionalFormatting>
  <conditionalFormatting sqref="EY15:FJ18">
    <cfRule type="cellIs" dxfId="15" priority="5" operator="lessThan">
      <formula>0</formula>
    </cfRule>
  </conditionalFormatting>
  <conditionalFormatting sqref="EY21:FJ33 EY47:FJ48 EY62:FJ63">
    <cfRule type="cellIs" dxfId="14" priority="4" operator="lessThan">
      <formula>0</formula>
    </cfRule>
  </conditionalFormatting>
  <conditionalFormatting sqref="EZ14:FJ14">
    <cfRule type="cellIs" dxfId="13" priority="12" operator="lessThan">
      <formula>0</formula>
    </cfRule>
  </conditionalFormatting>
  <conditionalFormatting sqref="EZ36:FJ46">
    <cfRule type="cellIs" dxfId="12" priority="11" operator="lessThan">
      <formula>0</formula>
    </cfRule>
  </conditionalFormatting>
  <conditionalFormatting sqref="EZ51:FJ61">
    <cfRule type="cellIs" dxfId="11" priority="10" operator="lessThan">
      <formula>0</formula>
    </cfRule>
  </conditionalFormatting>
  <conditionalFormatting sqref="EZ66:FJ76">
    <cfRule type="cellIs" dxfId="10" priority="9" operator="lessThan">
      <formula>0</formula>
    </cfRule>
  </conditionalFormatting>
  <conditionalFormatting sqref="FK13">
    <cfRule type="cellIs" dxfId="9" priority="424" operator="lessThan">
      <formula>0</formula>
    </cfRule>
    <cfRule type="cellIs" dxfId="8" priority="425" operator="lessThan">
      <formula>0</formula>
    </cfRule>
    <cfRule type="cellIs" dxfId="7" priority="426" operator="lessThan">
      <formula>0</formula>
    </cfRule>
    <cfRule type="cellIs" dxfId="6" priority="427" operator="lessThan">
      <formula>0</formula>
    </cfRule>
  </conditionalFormatting>
  <conditionalFormatting sqref="FK14:FK19 FK21:FK76">
    <cfRule type="cellIs" dxfId="5" priority="423" operator="lessThan">
      <formula>0</formula>
    </cfRule>
  </conditionalFormatting>
  <conditionalFormatting sqref="FL1:IV10 AP11:IV11 A12:M12 FL12:IV13 A13">
    <cfRule type="cellIs" dxfId="4" priority="1690" operator="lessThan">
      <formula>0</formula>
    </cfRule>
    <cfRule type="cellIs" dxfId="3" priority="1691" operator="lessThan">
      <formula>0</formula>
    </cfRule>
    <cfRule type="cellIs" dxfId="2" priority="1692" operator="lessThan">
      <formula>0</formula>
    </cfRule>
    <cfRule type="cellIs" dxfId="1" priority="1693" operator="lessThan">
      <formula>0</formula>
    </cfRule>
  </conditionalFormatting>
  <conditionalFormatting sqref="FL14:IV77 M19:N19 A78:EY78">
    <cfRule type="cellIs" dxfId="0" priority="1689" operator="lessThan">
      <formula>0</formula>
    </cfRule>
  </conditionalFormatting>
  <dataValidations count="2">
    <dataValidation type="custom" errorStyle="warning" allowBlank="1" showInputMessage="1" showErrorMessage="1" errorTitle="Data anomaly" error="Check input" sqref="BM70:BM77 ED71:ED77 V71:V77 AA13:AA65536 BC13:BC65536 AY70:AY77 CE13:CE65536 EI13:EJ77 EE70:EE77 DG13:DG65536 DU13:DU65536 C31:C32 B48 B63 D30:D32 G42:G48 G57:G63 B78:B65536 E29:E32 H41:H48 H56:H63 F73:F65536 G72:G65536 F28:F32 I40:I48 I55:I63 H71:H65536 G27:G32 J39:J48 J54:J63 I70:I65536 H26:H32 K38:K48 K53:K63 J69:J65536 I25:I32 C46:C48 C61:C63 K68:K65536 J24:J32 L37:L48 L52:L63 L67:L65536 K23:K32 D45:D48 D60:D63 C76:C65536 E44:E48 E59:E63 EW13:EX77 W70:W77 L22:L33 B32:B33 X69:X77 BQ13:BQ65536 AK70:AK77 BQ11 AZ69:AZ77 Y68:Y77 CE11 BE15:BE65536 Z67:Z77 CS11 BZ71:BZ77 R75:R77 DG11 DA72:DA77 O15:O65536 DU11 DB71:DB77 EF69:EF77 EG68:EG77 CG15:CG65536 T73:T77 ES70:ES77 EH67:EH77 BN69:BN77 BA68:BA77 DZ75:DZ77 EA74:EA77 EB73:EB77 AL69:AL77 CZ73:CZ77 AM68:AM77 AN67:AN77 AF75:AF77 AG74:AG77 AC15:AC65536 CW31:CW32 ET69:ET77 CV48 EU68:EU77 EQ72:EQ77 BB67:BB77 AT75:AT77 AU74:AU77 AQ15:AQ65536 AW72:AW77 BO68:BO77 EV67:EV77 AB2:AB65536 EN75:EN77 EK15:EK77 EO74:EO77 BP67:BP77 BH75:BH77 BI74:BI77 BG76:BG77 EM31:EM32 S74:S77 CV63 CX30:CX32 AJ71:AJ77 AE31:AE32 AD48 AD63 AF30:AF32 AI42:AI48 AI57:AI63 AG29:AG32 AJ41:AJ48 CA70:CA77 AJ56:AJ63 BS15:BS65536 CO70:CO77 CP69:CP77 CQ68:CQ77 DA42:DA48 CR67:CR77 DO72:DO77 DC70:DC77 DD69:DD77 DP71:DP77 DQ70:DQ77 DR69:DR77 AH28:AH32 AK40:AK48 DH2:DH65536 DA57:DA63 EJ2:EJ10 N2:N65536 EM76:EM77 CY29:CY32 DY76:DY77 DB41:DB48 DB56:DB63 CZ28:CZ32 DC40:DC48 DC55:DC63 DA27:DA32 DD39:DD48 DD54:DD63 DB26:DB32 DE38:DE48 DE53:DE63 DC25:DC32 CW46:CW48 CW61:CW63 DD24:DD32 DF37:DF48 DF52:DF63 DE23:DE32 CX45:CX48 CX60:CX63 CY44:CY48 CY59:CY63 DF22:DF33 CV32:CV33 DN73:DN77 CV20 DF20 CV14:CV18 CV35 DF35 CZ43:CZ48 DK31:DK32 DJ48 DJ63 DL30:DL32 DO42:DO48 DO57:DO63 DM29:DM32 DP41:DP48 DP56:DP63 DN28:DN32 DQ40:DQ48 DQ55:DQ63 DO27:DO32 DR39:DR48 DR54:DR63 DP26:DP32 DS38:DS48 DS53:DS63 DQ25:DQ32 DK46:DK48 DK61:DK63 DR24:DR32 DT37:DT48 DT52:DT63 DS23:DS32 DL45:DL48 DL60:DL63 CZ58:CZ63 DM44:DM48 DM59:DM63 DT22:DT33 EL48 DJ32:DJ33 EC72:EC77 DJ20 AE76:AE77 DT20 DJ14:DJ18 DY31:DY32 DX48 DX63 DZ30:DZ32 EC42:EC48 EC57:EC63 EA29:EA32 ED41:ED48 ED56:ED63 EB28:EB32 EE40:EE48 EE55:EE63 EC27:EC32 EF39:EF48 EF54:EF63 ED26:ED32 EG38:EG48 EG53:EG63 EE25:EE32 DY46:DY48 DY61:DY63 EF24:EF32 EH37:EH48 EH52:EH63 EG23:EG32 DZ45:DZ48 DZ60:DZ63 EA44:EA48 EA59:EA63 EL63 EN30:EN32 AK55:AK63 EQ42:EQ48 EQ57:EQ63 EO29:EO32 ER41:ER48 ER56:ER63 EP28:EP32 ES40:ES48 ES55:ES63 EQ27:EQ32 ET39:ET48 ET54:ET63 ER26:ER32 EU38:EU48 EU53:EU63 ES25:ES32 EM46:EM48 EM61:EM63 ET24:ET32 EV37:EV48 EV52:EV63 EU23:EU32 EN45:EN48 EN60:EN63 EO44:EO48 EO59:EO63 EV22:EV33 EL32:EL33 AI72:AI77 EL20 EV20 U72:U77 Q31:Q32 AI27:AI32 AL39:AL48 AL54:AL63 AJ26:AJ32 CB69:CB77 EH22:EH33 P48 P63 R30:R32 U42:U48 U57:U63 S29:S32 V41:V48 V56:V63 T28:T32 W40:W48 W55:W63 U27:U32 X39:X48 X54:X63 V26:V32 Y38:Y48 Y53:Y63 W25:W32 Q46:Q48 Q61:Q63 X24:X32 Z37:Z48 Z52:Z63 Y23:Y32 R45:R48 AM38:AM48 AM53:AM63 AK25:AK32 CT2:CT65536 AE46:AE48 AE61:AE63 AL24:AL32 AN37:AN48 AN52:AN63 AM23:AM32 AF45:AF48 AF60:AF63 AG44:AG48 CC68:CC77 AG59:AG63 AN22:AN33 AD32:AD33 BK72:BK77 BE11:BF11 R60:R63 DX32:DX33 AQ11:BC11 BS11:BT11 CG11:CH11 DW11:DX11 B20 B12:C12 CD67:CD77 L12 L20 B14:B18 DV2:DV65536 DJ35 AP2:AP65536 FA76:FA77 DT35 DN43:DN48 CU13 D75:D65536 B35 L35 S44:S48 CF2:CF65536 S59:S63 Z22:Z33 AS76:AS77 Q76:Q77 BR2:BR65536 DX20 P32:P33 AD20 EL14:EL18 EL35 EV35 EP43:EP48 F43:F48 EP58:EP63 F58:F63 EH20 DX14:DX18 DF15:DF18 EK13 A2:A13 CV50 DS68:DS77 E74:E65536 AN20 DX35 EH35 BV75:BV77 CJ75:CJ77 DE68:DE77 L15:L18 DF50 DT67:DT77 AO13:AO65536 EX2:EX10 EB43:EB48 B50 EB58:EB63 DW13 EH15:EH18 FD73:FD77 BD2:BD65536 AD14:AD18 M12:M65536 L50 P20 DF67:DF77 DX50 EH50 EP73:EP77 EV15:EV18 B65 DW15:DW65536 DN58:DN63 L65 EL50 EV50 EL65 FE72:FE77 Z20 P14:P18 P35 Z35 AH73:AH77 T43:T48 T58:T63 O13 Z15:Z18 P50 Z50 P65 AD35 AN35 AV73:AV77 AH43:AH48 AH58:AH63 AC13 AN15:AN18 AD50 AN50 AD65 BW74:BW77 BU76:BU77 AX71:AX77 AS31:AS32 AR48 AR63 AT30:AT32 AW42:AW48 AW57:AW63 AU29:AU32 AX41:AX48 AX56:AX63 AV28:AV32 AY40:AY48 AY55:AY63 AW27:AW32 AZ39:AZ48 AZ54:AZ63 AX26:AX32 BA38:BA48 BA53:BA63 AY25:AY32 AS46:AS48 AS61:AS63 AZ24:AZ32 BB37:BB48 BB52:BB63 BA23:BA32 AT45:AT48 AT60:AT63 AU44:AU48 AU59:AU63 BB22:BB33 AR32:AR33 BX73:BX77 AR20 BB20 AR14:AR18 AR35 BJ73:BJ77 BB35 AV43:AV48 AV58:AV63 AQ13 BB15:BB18 AR50 BB50 AR65 CK74:CK77 CI76:CI77 BL71:BL77 BG31:BG32 BF48 BF63 BH30:BH32 BK42:BK48 BK57:BK63 BI29:BI32 BL41:BL48 BL56:BL63 BJ28:BJ32 BM40:BM48 BM55:BM63 BK27:BK32 BN39:BN48 BN54:BN63 BL26:BL32 BO38:BO48 BO53:BO63 BM25:BM32 BG46:BG48 BG61:BG63 BN24:BN32 BP37:BP48 BP52:BP63 BO23:BO32 BH45:BH48 BH60:BH63 BI44:BI48 BI59:BI63 BP22:BP33 BF32:BF33 CM72:CM77 BF20 BP20 BF14:BF18 BF35 BP35 BB65 BJ43:BJ48 BJ58:BJ63 BE13 BP15:BP18 BF50 BP50 BF65 CX75:CX77 CY74:CY77 CW76:CW77 BY72:BY77 BU31:BU32 BT48 BT63 BV30:BV32 BY42:BY48 BY57:BY63 BW29:BW32 BZ41:BZ48 BZ56:BZ63 BX28:BX32 CA40:CA48 CA55:CA63 BY27:BY32 CB39:CB48 CB54:CB63 BZ26:BZ32 CC38:CC48 CC53:CC63 CA25:CA32 BU46:BU48 BU61:BU63 CB24:CB32 CD37:CD48 CD52:CD63 CC23:CC32 BV45:BV48 BV60:BV63 BW44:BW48 BW59:BW63 CD22:CD33 BT32:BT33 CU15:CU65536 BT20 CD20 BT14:BT18 BT35 CL73:CL77 CD35 BX43:BX48 BX58:BX63 BS13 CD15:CD18 BT50 CD50 BT65 DL75:DL77 DM74:DM77 DK76:DK77 CN71:CN77 CI31:CI32 CH48 CH63 CJ30:CJ32 CM42:CM48 CM57:CM63 CK29:CK32 CN41:CN48 CN56:CN63 CL28:CL32 CO40:CO48 CO55:CO63 CM27:CM32 CP39:CP48 CP54:CP63 CN26:CN32 CQ38:CQ48 CQ53:CQ63 CO25:CO32 CI46:CI48 CI61:CI63 CP24:CP32 CR37:CR48 CR52:CR63 CQ23:CQ32 CJ45:CJ48 CJ60:CJ63 CK44:CK48 CK59:CK63 CR22:CR33 CH32:CH33 DI15:DI65536 CH20 CR20 CH14:CH18 CH35 CR35 CL43:CL48 CD65 CL58:CL63 CG13 CR15:CR18 CH50 CR50 CH65 CV65 DI13 DT15:DT18 DJ50 DT50 DJ65 DX65 A15:A65536 Z65 AN65 CS13:CS65536 BP65 CR65 DF65 DT65 FF71:FF77 FK13:FK77 FG70:FG77 FH69:FH77 FI68:FI77 FJ67:FJ77 FB75:FB77 EY15:EY77 FC74:FC77 EV65 EH65 ER71:ER77 FA31:FA32 EZ48 EZ63 FB30:FB32 FE42:FE48 FE57:FE63 FC29:FC32 FF41:FF48 FF56:FF63 FD28:FD32 FG40:FG48 FG55:FG63 FE27:FE32 FH39:FH48 FH54:FH63 FF26:FF32 FI38:FI48 FI53:FI63 FG25:FG32 FA46:FA48 FA61:FA63 FH24:FH32 FJ37:FJ48 FJ52:FJ63 FI23:FI32 FB45:FB48 FB60:FB63 FC44:FC48 FC59:FC63 FJ22:FJ33 EZ32:EZ33 EZ20 FJ20 EZ14:EZ18 EZ35 FJ35 FD43:FD48 FD58:FD63 EY13 FJ15:FJ18 EZ50 FJ50 EZ65 FJ65" xr:uid="{00000000-0002-0000-5100-000000000000}">
      <formula1>"if(B24:FL80&lt;0,""Check"","""")"</formula1>
    </dataValidation>
    <dataValidation type="whole" errorStyle="warning" operator="greaterThan" allowBlank="1" showInputMessage="1" showErrorMessage="1" errorTitle="Data anomaly" error="Check input" sqref="L21 AR66:AR77 BB21 BT66:BT77 CV66:CV77 DJ66:DJ77 DF21 EL66:EL77 P66:P77 AD66:AD77 AR36:AR47 BF66:BF77 BP21 AR21:AR31 B36:B47 CD21 CV36:CV47 DX66:DX77 EH21 EV21 Z21 AN21 AS21:AS30 BF36:BF47 BT36:BT47 AT21:AT29 BF21:BF31 BT21:BT31 DT21 DX36:DX47 EL36:EL47 P36:P47 AD36:AD47 AU21:AU28 AV21:AV27 BG21:BG30 BU21:BU30 BH21:BH29 BI21:BI28 DJ36:DJ47 DJ21:DJ31 DX21:DX31 EL21:EL31 P21:P31 AD21:AD31 AW21:AW26 AX21:AX25 BJ21:BJ27 B21:B31 BK21:BK26 BL21:BL25 DK21:DK30 C21:C30 BM21:BM24 BN21:BN23 BV21:BV29 D21:D29 BO21:BO22 BP36 BW21:BW28 E21:E28 BG36:BG45 BH36:BH44 BX21:BX27 F21:F27 BI36:BI43 BJ36:BJ42 BY21:BY26 G21:G26 BK36:BK41 BL36:BL40 BZ21:BZ25 H21:H25 BM36:BM39 BN36:BN38 CA21:CA24 I21:I24 BO36:BO37 BF51:BF62 CB21:CB23 J21:J23 BP51 CC21:CC22 CV21:CV31 K21:K22 CD36 BG51:BG60 CH66:CH77 AY21:AY24 AZ21:AZ23 BU36:BU45 BV36:BV44 BA21:BA22 BB36 AS36:AS45 AT36:AT44 AU36:AU43 AV36:AV42 AW36:AW41 AX36:AX40 AY36:AY39 AZ36:AZ38 BA36:BA37 AR51:AR62 BB51 BH51:BH59 BI51:BI58 BJ51:BJ57 BK51:BK56 BL51:BL55 BM51:BM54 BN51:BN53 BO51:BO52 BP66 BG66:BG75 BH66:BH74 BI66:BI73 BJ66:BJ72 DL21:DL29 DM21:DM28 DN21:DN27 DO21:DO26 DP21:DP25 DQ21:DQ24 DR21:DR23 DS21:DS22 DT36 DK36:DK45 L36 BK66:BK71 BL66:BL70 C36:C45 BM66:BM69 BN66:BN68 D36:D44 BW36:BW43 BX36:BX42 E36:E43 BY36:BY41 BZ36:BZ40 F36:F42 CA36:CA39 CB36:CB38 G36:G41 CC36:CC37 BT51:BT62 H36:H40 CD51 BU51:BU60 I36:I39 BV51:BV59 CR21 J36:J38 BW51:BW58 BX51:BX57 K36:K37 BY51:BY56 B51:B62 L51 C51:C60 D51:D59 E51:E58 F51:F57 G51:G56 H51:H55 I51:I54 J51:J53 K51:K52 BZ51:BZ55 CA51:CA54 CB51:CB53 CC51:CC52 CD66 BU66:BU75 BV66:BV74 CW21:CW30 BW66:BW73 BX66:BX72 BY66:BY71 BZ66:BZ70 CA66:CA69 CB66:CB68 CC66:CC67 CH36:CH47 CH21:CH31 CI21:CI30 CJ21:CJ29 CK21:CK28 CL21:CL27 CM21:CM26 CN21:CN25 CO21:CO24 CP21:CP23 CQ21:CQ22 CR36 CI36:CI45 CJ36:CJ44 CK36:CK43 CL36:CL42 CM36:CM41 CN36:CN40 CO36:CO39 CP36:CP38 CQ36:CQ37 CH51:CH62 CR51 CI51:CI60 CJ51:CJ59 CX21:CX29 CY21:CY28 CZ21:CZ27 DA21:DA26 DB21:DB25 DC21:DC24 DD21:DD23 DL36:DL44 DE21:DE22 DF36 CW36:CW45 CX36:CX44 CY36:CY43 CZ36:CZ42 DA36:DA41 DB36:DB40 DC36:DC39 DD36:DD38 DE36:DE37 CV51:CV62 DF51 CW51:CW60 CX51:CX59 CY51:CY58 CZ51:CZ57 DA51:DA56 DB51:DB55 DC51:DC54 DD51:DD53 DE51:DE52 DF66 CW66:CW75 CX66:CX74 CY66:CY73 CZ66:CZ72 DA66:DA71 DB66:DB70 DC66:DC69 DD66:DD68 DE66:DE67 DM36:DM43 DN36:DN42 DO36:DO41 DP36:DP40 DQ36:DQ39 DR36:DR38 DS36:DS37 DY21:DY30 DJ51:DJ62 DT51 DK51:DK60 DL51:DL59 DM51:DM58 DN51:DN57 DO51:DO56 DP51:DP55 DQ51:DQ54 DR51:DR53 DS51:DS52 DT66 DK66:DK75 DL66:DL74 DM66:DM73 DN66:DN72 DO66:DO71 DP66:DP70 DQ66:DQ69 DR66:DR68 DS66:DS67 B66:B77 L66 C66:C75 D66:D74 E66:E73 F66:F72 G66:G71 H66:H70 I66:I69 J66:J68 K66:K67 DZ21:DZ29 EA21:EA28 EB21:EB27 EC21:EC26 ED21:ED25 EE21:EE24 EF21:EF23 EM21:EM30 EG21:EG22 EH36 DY36:DY45 DZ36:DZ44 EA36:EA43 EB36:EB42 EC36:EC41 ED36:ED40 EE36:EE39 EF36:EF38 EG36:EG37 DX51:DX62 EH51 DY51:DY60 DZ51:DZ59 EA51:EA58 EB51:EB57 EC51:EC56 ED51:ED55 EE51:EE54 EF51:EF53 EG51:EG52 EH66 DY66:DY75 DZ66:DZ74 EA66:EA73 EB66:EB72 EC66:EC71 ED66:ED70 EE66:EE69 EF66:EF68 EG66:EG67 EN21:EN29 EO21:EO28 EP21:EP27 EQ21:EQ26 ER21:ER25 ES21:ES24 ET21:ET23 Q21:Q30 EU21:EU22 EV36 EM36:EM45 EN36:EN44 EO36:EO43 EP36:EP42 EQ36:EQ41 ER36:ER40 ES36:ES39 ET36:ET38 EU36:EU37 EL51:EL62 EV51 EM51:EM60 EN51:EN59 EO51:EO58 EP51:EP57 EQ51:EQ56 ER51:ER55 ES51:ES54 ET51:ET53 EU51:EU52 EV66 EM66:EM75 EN66:EN74 EO66:EO73 EP66:EP72 EQ66:EQ71 ER66:ER70 ES66:ES69 ET66:ET68 EU66:EU67 R21:R29 S21:S28 T21:T27 U21:U26 V21:V25 W21:W24 X21:X23 AE21:AE30 Y21:Y22 Z36 Q36:Q45 R36:R44 S36:S43 T36:T42 U36:U41 V36:V40 W36:W39 X36:X38 Y36:Y37 P51:P62 Z51 Q51:Q60 R51:R59 S51:S58 T51:T57 U51:U56 V51:V55 W51:W54 X51:X53 Y51:Y52 Z66 Q66:Q75 R66:R74 S66:S73 T66:T72 U66:U71 V66:V70 W66:W69 X66:X68 Y66:Y67 AF21:AF29 AG21:AG28 AH21:AH27 AI21:AI26 AJ21:AJ25 AK21:AK24 AL21:AL23 AS51:AS60 AM21:AM22 AN36 AE36:AE45 AF36:AF44 AG36:AG43 AH36:AH42 AI36:AI41 AJ36:AJ40 AK36:AK39 AL36:AL38 AM36:AM37 AD51:AD62 AN51 AE51:AE60 AF51:AF59 AG51:AG58 AH51:AH57 AI51:AI56 AJ51:AJ55 AK51:AK54 AL51:AL53 AM51:AM52 AN66 AE66:AE75 AF66:AF74 AG66:AG73 AH66:AH72 AI66:AI71 AJ66:AJ70 AK66:AK69 AL66:AL68 AM66:AM67 AT51:AT59 AU51:AU58 AV51:AV57 AW51:AW56 AX51:AX55 AY51:AY54 AZ51:AZ53 BA51:BA52 BB66 AS66:AS75 AT66:AT74 AU66:AU73 AV66:AV72 AW66:AW71 AX66:AX70 AY66:AY69 AZ66:AZ68 BA66:BA67 BO66:BO67 CK51:CK58 CL51:CL57 CM51:CM56 CN51:CN55 CO51:CO54 CP51:CP53 CQ51:CQ52 CR66 CI66:CI75 CJ66:CJ74 CK66:CK73 CL66:CL72 CM66:CM71 CN66:CN70 CO66:CO69 CP66:CP68 CQ66:CQ67 EZ66:EZ77 FJ21 EZ36:EZ47 EZ21:EZ31 FA21:FA30 FB21:FB29 FC21:FC28 FD21:FD27 FE21:FE26 FF21:FF25 FG21:FG24 FH21:FH23 FI21:FI22 FJ36 FA36:FA45 FB36:FB44 FC36:FC43 FD36:FD42 FE36:FE41 FF36:FF40 FG36:FG39 FH36:FH38 FI36:FI37 EZ51:EZ62 FJ51 FA51:FA60 FB51:FB59 FC51:FC58 FD51:FD57 FE51:FE56 FF51:FF55 FG51:FG54 FH51:FH53 FI51:FI52 FJ66 FA66:FA75 FB66:FB74 FC66:FC73 FD66:FD72 FE66:FE71 FF66:FF70 FG66:FG69 FH66:FH68 FI66:FI67" xr:uid="{00000000-0002-0000-5100-000001000000}">
      <formula1>-1</formula1>
    </dataValidation>
  </dataValidations>
  <printOptions horizontalCentered="1"/>
  <pageMargins left="0.2" right="0.2" top="1.25" bottom="0.75" header="0.3" footer="0.3"/>
  <pageSetup paperSize="5" scale="49" fitToWidth="0" orientation="landscape" r:id="rId1"/>
  <colBreaks count="11" manualBreakCount="11">
    <brk id="13" max="1048575" man="1"/>
    <brk id="27" max="1048575" man="1"/>
    <brk id="41" max="1048575" man="1"/>
    <brk id="55" max="1048575" man="1"/>
    <brk id="69" max="1048575" man="1"/>
    <brk id="83" max="1048575" man="1"/>
    <brk id="97" max="1048575" man="1"/>
    <brk id="111" max="1048575" man="1"/>
    <brk id="125" max="1048575" man="1"/>
    <brk id="139" max="1048575" man="1"/>
    <brk id="153" max="1048575" man="1"/>
  </col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86">
    <tabColor rgb="FFFF66FF"/>
    <pageSetUpPr fitToPage="1"/>
  </sheetPr>
  <dimension ref="A1:T72"/>
  <sheetViews>
    <sheetView showGridLines="0" topLeftCell="M1" zoomScale="90" zoomScaleNormal="90" zoomScaleSheetLayoutView="75" zoomScalePageLayoutView="50" workbookViewId="0">
      <selection activeCell="T1" sqref="T1"/>
    </sheetView>
  </sheetViews>
  <sheetFormatPr defaultColWidth="9" defaultRowHeight="12.75" customHeight="1"/>
  <cols>
    <col min="1" max="1" width="3.140625" style="134" customWidth="1"/>
    <col min="2" max="2" width="2.28515625" style="134" customWidth="1"/>
    <col min="3" max="3" width="29.85546875" style="134" customWidth="1"/>
    <col min="4" max="4" width="16.5703125" style="134" customWidth="1"/>
    <col min="5" max="5" width="13.85546875" style="134" customWidth="1"/>
    <col min="6" max="6" width="14" style="134" customWidth="1"/>
    <col min="7" max="16" width="17.7109375" style="134" customWidth="1"/>
    <col min="17" max="18" width="17.7109375" style="1193" customWidth="1"/>
    <col min="19" max="19" width="9" style="134"/>
    <col min="20" max="20" width="21.28515625" style="134" bestFit="1" customWidth="1"/>
    <col min="21" max="16384" width="9" style="134"/>
  </cols>
  <sheetData>
    <row r="1" spans="1:20" s="64" customFormat="1" ht="15.75" customHeight="1" thickTop="1" thickBot="1">
      <c r="A1" s="922"/>
      <c r="B1" s="922"/>
      <c r="C1" s="922"/>
      <c r="D1" s="922"/>
      <c r="E1" s="922"/>
      <c r="F1" s="922"/>
      <c r="G1" s="922"/>
      <c r="H1" s="922"/>
      <c r="I1" s="922"/>
      <c r="J1" s="922"/>
      <c r="K1" s="922"/>
      <c r="L1" s="922"/>
      <c r="M1" s="922"/>
      <c r="N1" s="922"/>
      <c r="O1" s="922"/>
      <c r="P1" s="922"/>
      <c r="Q1" s="1002"/>
      <c r="R1" s="1002"/>
      <c r="S1" s="143"/>
      <c r="T1" s="865" t="s">
        <v>263</v>
      </c>
    </row>
    <row r="2" spans="1:20" s="64" customFormat="1" ht="15.75" customHeight="1" thickTop="1" thickBot="1">
      <c r="A2" s="2179" t="s">
        <v>594</v>
      </c>
      <c r="B2" s="2179"/>
      <c r="C2" s="2179"/>
      <c r="D2" s="2179"/>
      <c r="E2" s="2179"/>
      <c r="F2" s="2179"/>
      <c r="G2" s="2179"/>
      <c r="H2" s="2179"/>
      <c r="I2" s="2179"/>
      <c r="J2" s="2179"/>
      <c r="K2" s="2179"/>
      <c r="L2" s="2179"/>
      <c r="M2" s="2179"/>
      <c r="N2" s="2179"/>
      <c r="O2" s="2179"/>
      <c r="P2" s="2179"/>
      <c r="Q2" s="2179"/>
      <c r="R2" s="2179"/>
      <c r="S2" s="922"/>
      <c r="T2" s="865" t="s">
        <v>2040</v>
      </c>
    </row>
    <row r="3" spans="1:20" s="64" customFormat="1" ht="15.75" customHeight="1" thickTop="1" thickBot="1">
      <c r="A3" s="922"/>
      <c r="B3" s="922"/>
      <c r="C3" s="922"/>
      <c r="D3" s="922"/>
      <c r="E3" s="922"/>
      <c r="F3" s="922"/>
      <c r="G3" s="922"/>
      <c r="H3" s="922"/>
      <c r="I3" s="922"/>
      <c r="J3" s="922"/>
      <c r="K3" s="922"/>
      <c r="L3" s="922"/>
      <c r="M3" s="922"/>
      <c r="N3" s="922"/>
      <c r="O3" s="922"/>
      <c r="P3" s="922"/>
      <c r="Q3" s="1002"/>
      <c r="R3" s="1002"/>
      <c r="S3" s="922"/>
      <c r="T3" s="865" t="s">
        <v>2041</v>
      </c>
    </row>
    <row r="4" spans="1:20" s="64" customFormat="1" ht="15.75" customHeight="1" thickTop="1" thickBot="1">
      <c r="A4" s="1964" t="s">
        <v>2741</v>
      </c>
      <c r="B4" s="1964"/>
      <c r="C4" s="1964"/>
      <c r="D4" s="1964"/>
      <c r="E4" s="1964"/>
      <c r="F4" s="1964"/>
      <c r="G4" s="1964"/>
      <c r="H4" s="1964"/>
      <c r="I4" s="1964"/>
      <c r="J4" s="1964"/>
      <c r="K4" s="1964"/>
      <c r="L4" s="1964"/>
      <c r="M4" s="1964"/>
      <c r="N4" s="1964"/>
      <c r="O4" s="1964"/>
      <c r="P4" s="1964"/>
      <c r="Q4" s="1964"/>
      <c r="R4" s="1964"/>
      <c r="S4" s="922"/>
      <c r="T4" s="865" t="s">
        <v>2043</v>
      </c>
    </row>
    <row r="5" spans="1:20" s="64" customFormat="1" ht="14.1" customHeight="1" thickTop="1">
      <c r="A5" s="1964" t="s">
        <v>2742</v>
      </c>
      <c r="B5" s="1964"/>
      <c r="C5" s="1964"/>
      <c r="D5" s="1964"/>
      <c r="E5" s="1964"/>
      <c r="F5" s="1964"/>
      <c r="G5" s="1964"/>
      <c r="H5" s="1964"/>
      <c r="I5" s="1964"/>
      <c r="J5" s="1964"/>
      <c r="K5" s="1964"/>
      <c r="L5" s="1964"/>
      <c r="M5" s="1964"/>
      <c r="N5" s="1964"/>
      <c r="O5" s="1964"/>
      <c r="P5" s="1964"/>
      <c r="Q5" s="1964"/>
      <c r="R5" s="1964"/>
      <c r="S5" s="922"/>
      <c r="T5" s="922"/>
    </row>
    <row r="6" spans="1:20" ht="14.1" customHeight="1">
      <c r="Q6" s="1174"/>
      <c r="R6" s="1174"/>
    </row>
    <row r="7" spans="1:20" ht="12.75" customHeight="1" thickBot="1">
      <c r="Q7" s="1174"/>
      <c r="R7" s="1174"/>
    </row>
    <row r="8" spans="1:20" ht="12.75" customHeight="1">
      <c r="A8" s="2862" t="s">
        <v>2743</v>
      </c>
      <c r="B8" s="2863"/>
      <c r="C8" s="2864"/>
      <c r="D8" s="3113" t="s">
        <v>2744</v>
      </c>
      <c r="E8" s="3113" t="s">
        <v>2745</v>
      </c>
      <c r="F8" s="3026" t="s">
        <v>2746</v>
      </c>
      <c r="G8" s="3026" t="s">
        <v>2747</v>
      </c>
      <c r="H8" s="3026" t="s">
        <v>2748</v>
      </c>
      <c r="I8" s="3316" t="s">
        <v>2749</v>
      </c>
      <c r="J8" s="3316"/>
      <c r="K8" s="3585" t="s">
        <v>2750</v>
      </c>
      <c r="L8" s="3586"/>
      <c r="M8" s="3586"/>
      <c r="N8" s="3586"/>
      <c r="O8" s="3586"/>
      <c r="P8" s="3587"/>
      <c r="Q8" s="3030" t="s">
        <v>2751</v>
      </c>
      <c r="R8" s="2180"/>
    </row>
    <row r="9" spans="1:20" ht="12.75" customHeight="1">
      <c r="A9" s="2870"/>
      <c r="B9" s="1989"/>
      <c r="C9" s="1990"/>
      <c r="D9" s="3114"/>
      <c r="E9" s="3114"/>
      <c r="F9" s="2924"/>
      <c r="G9" s="2924"/>
      <c r="H9" s="2924"/>
      <c r="I9" s="3114" t="s">
        <v>2752</v>
      </c>
      <c r="J9" s="2924" t="s">
        <v>1240</v>
      </c>
      <c r="K9" s="3588" t="s">
        <v>2753</v>
      </c>
      <c r="L9" s="3588"/>
      <c r="M9" s="3588"/>
      <c r="N9" s="3588"/>
      <c r="O9" s="3588" t="s">
        <v>2754</v>
      </c>
      <c r="P9" s="3588"/>
      <c r="Q9" s="3036"/>
      <c r="R9" s="3589"/>
    </row>
    <row r="10" spans="1:20" ht="12.75" customHeight="1">
      <c r="A10" s="2870"/>
      <c r="B10" s="1989"/>
      <c r="C10" s="1990"/>
      <c r="D10" s="3114"/>
      <c r="E10" s="3114"/>
      <c r="F10" s="2924"/>
      <c r="G10" s="2924"/>
      <c r="H10" s="2924"/>
      <c r="I10" s="3114"/>
      <c r="J10" s="2924"/>
      <c r="K10" s="3588" t="s">
        <v>1423</v>
      </c>
      <c r="L10" s="3588"/>
      <c r="M10" s="3588" t="s">
        <v>337</v>
      </c>
      <c r="N10" s="3588"/>
      <c r="O10" s="2924" t="s">
        <v>2752</v>
      </c>
      <c r="P10" s="2924" t="s">
        <v>1240</v>
      </c>
      <c r="Q10" s="3036" t="s">
        <v>2752</v>
      </c>
      <c r="R10" s="3589" t="s">
        <v>1240</v>
      </c>
    </row>
    <row r="11" spans="1:20" ht="12.75" customHeight="1">
      <c r="A11" s="2870"/>
      <c r="B11" s="1989"/>
      <c r="C11" s="1990"/>
      <c r="D11" s="3114"/>
      <c r="E11" s="3114"/>
      <c r="F11" s="2924"/>
      <c r="G11" s="2924"/>
      <c r="H11" s="2924"/>
      <c r="I11" s="3114"/>
      <c r="J11" s="2924"/>
      <c r="K11" s="3114" t="s">
        <v>2752</v>
      </c>
      <c r="L11" s="2924" t="s">
        <v>1240</v>
      </c>
      <c r="M11" s="3114" t="s">
        <v>2752</v>
      </c>
      <c r="N11" s="2924" t="s">
        <v>1240</v>
      </c>
      <c r="O11" s="2924"/>
      <c r="P11" s="2924"/>
      <c r="Q11" s="3036"/>
      <c r="R11" s="3589"/>
    </row>
    <row r="12" spans="1:20" ht="12.75" customHeight="1">
      <c r="A12" s="2870"/>
      <c r="B12" s="1989"/>
      <c r="C12" s="1990"/>
      <c r="D12" s="3114"/>
      <c r="E12" s="3114"/>
      <c r="F12" s="2924"/>
      <c r="G12" s="2924"/>
      <c r="H12" s="2924"/>
      <c r="I12" s="3114"/>
      <c r="J12" s="2924"/>
      <c r="K12" s="3114"/>
      <c r="L12" s="2924"/>
      <c r="M12" s="3114"/>
      <c r="N12" s="2924"/>
      <c r="O12" s="2924"/>
      <c r="P12" s="2924"/>
      <c r="Q12" s="3036"/>
      <c r="R12" s="3589"/>
    </row>
    <row r="13" spans="1:20" ht="12.75" customHeight="1">
      <c r="A13" s="2872"/>
      <c r="B13" s="2873"/>
      <c r="C13" s="2874"/>
      <c r="D13" s="3114"/>
      <c r="E13" s="3114"/>
      <c r="F13" s="2924"/>
      <c r="G13" s="3590" t="s">
        <v>2755</v>
      </c>
      <c r="H13" s="3590" t="s">
        <v>2755</v>
      </c>
      <c r="I13" s="3590" t="s">
        <v>2755</v>
      </c>
      <c r="J13" s="3590" t="s">
        <v>2755</v>
      </c>
      <c r="K13" s="3590" t="s">
        <v>2755</v>
      </c>
      <c r="L13" s="3590" t="s">
        <v>2755</v>
      </c>
      <c r="M13" s="3590" t="s">
        <v>2755</v>
      </c>
      <c r="N13" s="3590" t="s">
        <v>2755</v>
      </c>
      <c r="O13" s="3590" t="s">
        <v>2755</v>
      </c>
      <c r="P13" s="3590" t="s">
        <v>2755</v>
      </c>
      <c r="Q13" s="3591" t="s">
        <v>2755</v>
      </c>
      <c r="R13" s="3592" t="s">
        <v>2755</v>
      </c>
    </row>
    <row r="14" spans="1:20" ht="12.75" customHeight="1" thickBot="1">
      <c r="A14" s="3593" t="s">
        <v>1534</v>
      </c>
      <c r="B14" s="3594"/>
      <c r="C14" s="3382"/>
      <c r="D14" s="3384" t="s">
        <v>1535</v>
      </c>
      <c r="E14" s="3384" t="s">
        <v>1682</v>
      </c>
      <c r="F14" s="3384" t="s">
        <v>1539</v>
      </c>
      <c r="G14" s="3384" t="s">
        <v>1540</v>
      </c>
      <c r="H14" s="3384" t="s">
        <v>1541</v>
      </c>
      <c r="I14" s="3384" t="s">
        <v>1542</v>
      </c>
      <c r="J14" s="3384" t="s">
        <v>1543</v>
      </c>
      <c r="K14" s="3384" t="s">
        <v>1544</v>
      </c>
      <c r="L14" s="3384" t="s">
        <v>1545</v>
      </c>
      <c r="M14" s="3384" t="s">
        <v>1546</v>
      </c>
      <c r="N14" s="3384" t="s">
        <v>1547</v>
      </c>
      <c r="O14" s="3384" t="s">
        <v>1548</v>
      </c>
      <c r="P14" s="3384" t="s">
        <v>1549</v>
      </c>
      <c r="Q14" s="3595" t="s">
        <v>1550</v>
      </c>
      <c r="R14" s="3596" t="s">
        <v>1551</v>
      </c>
    </row>
    <row r="15" spans="1:20" ht="12.75" customHeight="1">
      <c r="A15" s="1175"/>
      <c r="B15" s="1176"/>
      <c r="C15" s="1177"/>
      <c r="D15" s="3597"/>
      <c r="E15" s="3597"/>
      <c r="F15" s="3597"/>
      <c r="G15" s="3597"/>
      <c r="H15" s="3597"/>
      <c r="I15" s="3597"/>
      <c r="J15" s="3597"/>
      <c r="K15" s="3597"/>
      <c r="L15" s="3597"/>
      <c r="M15" s="3597"/>
      <c r="N15" s="3597"/>
      <c r="O15" s="3597"/>
      <c r="P15" s="3597"/>
      <c r="Q15" s="3598"/>
      <c r="R15" s="3599"/>
    </row>
    <row r="16" spans="1:20" ht="12.75" customHeight="1">
      <c r="A16" s="793" t="s">
        <v>532</v>
      </c>
      <c r="B16" s="763" t="s">
        <v>1405</v>
      </c>
      <c r="C16" s="1143"/>
      <c r="D16" s="3444"/>
      <c r="E16" s="3444"/>
      <c r="F16" s="3444"/>
      <c r="G16" s="3600"/>
      <c r="H16" s="3601"/>
      <c r="I16" s="3600"/>
      <c r="J16" s="3600"/>
      <c r="K16" s="3600"/>
      <c r="L16" s="3600"/>
      <c r="M16" s="3600"/>
      <c r="N16" s="3600"/>
      <c r="O16" s="3600"/>
      <c r="P16" s="3600"/>
      <c r="Q16" s="3600"/>
      <c r="R16" s="3602"/>
    </row>
    <row r="17" spans="1:18" ht="12.75" customHeight="1">
      <c r="A17" s="1157"/>
      <c r="B17" s="794" t="s">
        <v>534</v>
      </c>
      <c r="C17" s="1178"/>
      <c r="D17" s="1136"/>
      <c r="E17" s="1136"/>
      <c r="F17" s="1136"/>
      <c r="G17" s="1126"/>
      <c r="H17" s="1179"/>
      <c r="I17" s="1126"/>
      <c r="J17" s="1126"/>
      <c r="K17" s="1126"/>
      <c r="L17" s="1126"/>
      <c r="M17" s="1126"/>
      <c r="N17" s="1126"/>
      <c r="O17" s="1126"/>
      <c r="P17" s="1126"/>
      <c r="Q17" s="1126">
        <f>I17-K17-M17-O17</f>
        <v>0</v>
      </c>
      <c r="R17" s="1180">
        <f>J17-L17-N17-P17</f>
        <v>0</v>
      </c>
    </row>
    <row r="18" spans="1:18" ht="12.75" customHeight="1">
      <c r="A18" s="1157"/>
      <c r="B18" s="794" t="s">
        <v>536</v>
      </c>
      <c r="C18" s="1181"/>
      <c r="D18" s="1137"/>
      <c r="E18" s="1137"/>
      <c r="F18" s="1137"/>
      <c r="G18" s="1127"/>
      <c r="H18" s="1182"/>
      <c r="I18" s="1127"/>
      <c r="J18" s="1127"/>
      <c r="K18" s="1127"/>
      <c r="L18" s="1127"/>
      <c r="M18" s="1127"/>
      <c r="N18" s="1127"/>
      <c r="O18" s="1127"/>
      <c r="P18" s="1127"/>
      <c r="Q18" s="1127">
        <f t="shared" ref="Q18:R20" si="0">I18-K18-M18-O18</f>
        <v>0</v>
      </c>
      <c r="R18" s="1183">
        <f t="shared" si="0"/>
        <v>0</v>
      </c>
    </row>
    <row r="19" spans="1:18" ht="12.75" customHeight="1">
      <c r="A19" s="1157"/>
      <c r="B19" s="794" t="s">
        <v>538</v>
      </c>
      <c r="C19" s="1181"/>
      <c r="D19" s="1137"/>
      <c r="E19" s="1137"/>
      <c r="F19" s="1137"/>
      <c r="G19" s="1127"/>
      <c r="H19" s="1182"/>
      <c r="I19" s="1127"/>
      <c r="J19" s="1127"/>
      <c r="K19" s="1127"/>
      <c r="L19" s="1127"/>
      <c r="M19" s="1127"/>
      <c r="N19" s="1127"/>
      <c r="O19" s="1127"/>
      <c r="P19" s="1127"/>
      <c r="Q19" s="1127">
        <f t="shared" si="0"/>
        <v>0</v>
      </c>
      <c r="R19" s="1183">
        <f t="shared" si="0"/>
        <v>0</v>
      </c>
    </row>
    <row r="20" spans="1:18" ht="12.75" customHeight="1" thickBot="1">
      <c r="A20" s="1157"/>
      <c r="B20" s="794" t="s">
        <v>601</v>
      </c>
      <c r="C20" s="1181"/>
      <c r="D20" s="1137"/>
      <c r="E20" s="1137"/>
      <c r="F20" s="1137"/>
      <c r="G20" s="1184"/>
      <c r="H20" s="1182"/>
      <c r="I20" s="1184"/>
      <c r="J20" s="1184"/>
      <c r="K20" s="1184"/>
      <c r="L20" s="1184"/>
      <c r="M20" s="1184"/>
      <c r="N20" s="1184"/>
      <c r="O20" s="1184"/>
      <c r="P20" s="1184"/>
      <c r="Q20" s="1184">
        <f t="shared" si="0"/>
        <v>0</v>
      </c>
      <c r="R20" s="1185">
        <f t="shared" si="0"/>
        <v>0</v>
      </c>
    </row>
    <row r="21" spans="1:18" s="137" customFormat="1" ht="12.75" customHeight="1">
      <c r="A21" s="793"/>
      <c r="B21" s="763" t="s">
        <v>1568</v>
      </c>
      <c r="C21" s="1186"/>
      <c r="D21" s="3603"/>
      <c r="E21" s="3603"/>
      <c r="F21" s="3603"/>
      <c r="G21" s="3604">
        <f>SUM(G17:G20)</f>
        <v>0</v>
      </c>
      <c r="H21" s="3605"/>
      <c r="I21" s="3604">
        <f t="shared" ref="I21:R21" si="1">SUM(I17:I20)</f>
        <v>0</v>
      </c>
      <c r="J21" s="3604">
        <f t="shared" si="1"/>
        <v>0</v>
      </c>
      <c r="K21" s="3604">
        <f t="shared" si="1"/>
        <v>0</v>
      </c>
      <c r="L21" s="3604">
        <f t="shared" si="1"/>
        <v>0</v>
      </c>
      <c r="M21" s="3604">
        <f t="shared" si="1"/>
        <v>0</v>
      </c>
      <c r="N21" s="3604">
        <f t="shared" si="1"/>
        <v>0</v>
      </c>
      <c r="O21" s="3604">
        <f t="shared" si="1"/>
        <v>0</v>
      </c>
      <c r="P21" s="3604">
        <f t="shared" si="1"/>
        <v>0</v>
      </c>
      <c r="Q21" s="3604">
        <f t="shared" si="1"/>
        <v>0</v>
      </c>
      <c r="R21" s="1187">
        <f t="shared" si="1"/>
        <v>0</v>
      </c>
    </row>
    <row r="22" spans="1:18" ht="12.75" customHeight="1">
      <c r="A22" s="1157"/>
      <c r="B22" s="798"/>
      <c r="C22" s="668"/>
      <c r="D22" s="3444"/>
      <c r="E22" s="3444"/>
      <c r="F22" s="3444"/>
      <c r="G22" s="3606"/>
      <c r="H22" s="3601"/>
      <c r="I22" s="3606"/>
      <c r="J22" s="3606"/>
      <c r="K22" s="3606"/>
      <c r="L22" s="3606"/>
      <c r="M22" s="3606"/>
      <c r="N22" s="3606"/>
      <c r="O22" s="3606"/>
      <c r="P22" s="3606"/>
      <c r="Q22" s="3606"/>
      <c r="R22" s="3607"/>
    </row>
    <row r="23" spans="1:18" ht="12.75" customHeight="1">
      <c r="A23" s="793" t="s">
        <v>597</v>
      </c>
      <c r="B23" s="763" t="s">
        <v>2672</v>
      </c>
      <c r="C23" s="1143"/>
      <c r="D23" s="3444"/>
      <c r="E23" s="3444"/>
      <c r="F23" s="3444"/>
      <c r="G23" s="3600"/>
      <c r="H23" s="3601"/>
      <c r="I23" s="3600"/>
      <c r="J23" s="3600"/>
      <c r="K23" s="3600"/>
      <c r="L23" s="3600"/>
      <c r="M23" s="3600"/>
      <c r="N23" s="3600"/>
      <c r="O23" s="3600"/>
      <c r="P23" s="3600"/>
      <c r="Q23" s="3600"/>
      <c r="R23" s="3602"/>
    </row>
    <row r="24" spans="1:18" ht="12.75" customHeight="1">
      <c r="A24" s="1157"/>
      <c r="B24" s="794" t="s">
        <v>534</v>
      </c>
      <c r="C24" s="1178"/>
      <c r="D24" s="1136"/>
      <c r="E24" s="1136"/>
      <c r="F24" s="1136"/>
      <c r="G24" s="1126"/>
      <c r="H24" s="1179"/>
      <c r="I24" s="1126"/>
      <c r="J24" s="1126"/>
      <c r="K24" s="1126"/>
      <c r="L24" s="1126"/>
      <c r="M24" s="1126"/>
      <c r="N24" s="1126"/>
      <c r="O24" s="1126"/>
      <c r="P24" s="1126"/>
      <c r="Q24" s="1126">
        <f>I24-K24-M24-O24</f>
        <v>0</v>
      </c>
      <c r="R24" s="1180">
        <f>J24-L24-N24-P24</f>
        <v>0</v>
      </c>
    </row>
    <row r="25" spans="1:18" ht="12.75" customHeight="1">
      <c r="A25" s="1157"/>
      <c r="B25" s="794" t="s">
        <v>536</v>
      </c>
      <c r="C25" s="1181"/>
      <c r="D25" s="1137"/>
      <c r="E25" s="1137"/>
      <c r="F25" s="1137"/>
      <c r="G25" s="1127"/>
      <c r="H25" s="1182"/>
      <c r="I25" s="1127"/>
      <c r="J25" s="1127"/>
      <c r="K25" s="1127"/>
      <c r="L25" s="1127"/>
      <c r="M25" s="1127"/>
      <c r="N25" s="1127"/>
      <c r="O25" s="1127"/>
      <c r="P25" s="1127"/>
      <c r="Q25" s="1127">
        <f t="shared" ref="Q25:Q27" si="2">I25-K25-M25-O25</f>
        <v>0</v>
      </c>
      <c r="R25" s="1183">
        <f t="shared" ref="R25:R27" si="3">J25-L25-N25-P25</f>
        <v>0</v>
      </c>
    </row>
    <row r="26" spans="1:18" ht="12.75" customHeight="1">
      <c r="A26" s="1157"/>
      <c r="B26" s="794" t="s">
        <v>538</v>
      </c>
      <c r="C26" s="1181"/>
      <c r="D26" s="1137"/>
      <c r="E26" s="1137"/>
      <c r="F26" s="1137"/>
      <c r="G26" s="1127"/>
      <c r="H26" s="1182"/>
      <c r="I26" s="1127"/>
      <c r="J26" s="1127"/>
      <c r="K26" s="1127"/>
      <c r="L26" s="1127"/>
      <c r="M26" s="1127"/>
      <c r="N26" s="1127"/>
      <c r="O26" s="1127"/>
      <c r="P26" s="1127"/>
      <c r="Q26" s="1127">
        <f t="shared" si="2"/>
        <v>0</v>
      </c>
      <c r="R26" s="1183">
        <f t="shared" si="3"/>
        <v>0</v>
      </c>
    </row>
    <row r="27" spans="1:18" ht="12.75" customHeight="1" thickBot="1">
      <c r="A27" s="1157"/>
      <c r="B27" s="794" t="s">
        <v>601</v>
      </c>
      <c r="C27" s="1181"/>
      <c r="D27" s="1137"/>
      <c r="E27" s="1137"/>
      <c r="F27" s="1137"/>
      <c r="G27" s="1184"/>
      <c r="H27" s="1182"/>
      <c r="I27" s="1184"/>
      <c r="J27" s="1184"/>
      <c r="K27" s="1184"/>
      <c r="L27" s="1184"/>
      <c r="M27" s="1184"/>
      <c r="N27" s="1184"/>
      <c r="O27" s="1184"/>
      <c r="P27" s="1184"/>
      <c r="Q27" s="1184">
        <f t="shared" si="2"/>
        <v>0</v>
      </c>
      <c r="R27" s="1185">
        <f t="shared" si="3"/>
        <v>0</v>
      </c>
    </row>
    <row r="28" spans="1:18" s="137" customFormat="1" ht="12.75" customHeight="1">
      <c r="A28" s="793"/>
      <c r="B28" s="763" t="s">
        <v>1572</v>
      </c>
      <c r="C28" s="1186"/>
      <c r="D28" s="3603"/>
      <c r="E28" s="3603"/>
      <c r="F28" s="3603"/>
      <c r="G28" s="3604">
        <f>SUM(G24:G27)</f>
        <v>0</v>
      </c>
      <c r="H28" s="3605"/>
      <c r="I28" s="3604">
        <f t="shared" ref="I28:R28" si="4">SUM(I24:I27)</f>
        <v>0</v>
      </c>
      <c r="J28" s="3604">
        <f t="shared" si="4"/>
        <v>0</v>
      </c>
      <c r="K28" s="3604">
        <f t="shared" si="4"/>
        <v>0</v>
      </c>
      <c r="L28" s="3604">
        <f t="shared" si="4"/>
        <v>0</v>
      </c>
      <c r="M28" s="3604">
        <f t="shared" si="4"/>
        <v>0</v>
      </c>
      <c r="N28" s="3604">
        <f t="shared" si="4"/>
        <v>0</v>
      </c>
      <c r="O28" s="3604">
        <f t="shared" si="4"/>
        <v>0</v>
      </c>
      <c r="P28" s="3604">
        <f t="shared" si="4"/>
        <v>0</v>
      </c>
      <c r="Q28" s="3604">
        <f t="shared" si="4"/>
        <v>0</v>
      </c>
      <c r="R28" s="1187">
        <f t="shared" si="4"/>
        <v>0</v>
      </c>
    </row>
    <row r="29" spans="1:18" ht="12.75" customHeight="1">
      <c r="A29" s="793"/>
      <c r="B29" s="763"/>
      <c r="C29" s="1143"/>
      <c r="D29" s="3444"/>
      <c r="E29" s="3444"/>
      <c r="F29" s="3444"/>
      <c r="G29" s="3600"/>
      <c r="H29" s="3601"/>
      <c r="I29" s="3600"/>
      <c r="J29" s="3600"/>
      <c r="K29" s="3600"/>
      <c r="L29" s="3600"/>
      <c r="M29" s="3600"/>
      <c r="N29" s="3600"/>
      <c r="O29" s="3600"/>
      <c r="P29" s="3600"/>
      <c r="Q29" s="3600"/>
      <c r="R29" s="3602"/>
    </row>
    <row r="30" spans="1:18" ht="12.75" customHeight="1">
      <c r="A30" s="793" t="s">
        <v>2127</v>
      </c>
      <c r="B30" s="763" t="s">
        <v>2152</v>
      </c>
      <c r="C30" s="1143"/>
      <c r="D30" s="3444"/>
      <c r="E30" s="3444"/>
      <c r="F30" s="3444"/>
      <c r="G30" s="3600"/>
      <c r="H30" s="3601"/>
      <c r="I30" s="3600"/>
      <c r="J30" s="3600"/>
      <c r="K30" s="3600"/>
      <c r="L30" s="3600"/>
      <c r="M30" s="3600"/>
      <c r="N30" s="3600"/>
      <c r="O30" s="3600"/>
      <c r="P30" s="3600"/>
      <c r="Q30" s="3600"/>
      <c r="R30" s="3602"/>
    </row>
    <row r="31" spans="1:18" ht="12.75" customHeight="1">
      <c r="A31" s="1157"/>
      <c r="B31" s="794" t="s">
        <v>534</v>
      </c>
      <c r="C31" s="1178"/>
      <c r="D31" s="1136"/>
      <c r="E31" s="1136"/>
      <c r="F31" s="1136"/>
      <c r="G31" s="1126"/>
      <c r="H31" s="1179"/>
      <c r="I31" s="1126"/>
      <c r="J31" s="1126"/>
      <c r="K31" s="1126"/>
      <c r="L31" s="1126"/>
      <c r="M31" s="1126"/>
      <c r="N31" s="1126"/>
      <c r="O31" s="1126"/>
      <c r="P31" s="1126"/>
      <c r="Q31" s="1126">
        <f>I31-K31-M31-O31</f>
        <v>0</v>
      </c>
      <c r="R31" s="1180">
        <f>J31-L31-N31-P31</f>
        <v>0</v>
      </c>
    </row>
    <row r="32" spans="1:18" ht="12.75" customHeight="1">
      <c r="A32" s="1157"/>
      <c r="B32" s="794" t="s">
        <v>536</v>
      </c>
      <c r="C32" s="1181"/>
      <c r="D32" s="1137"/>
      <c r="E32" s="1137"/>
      <c r="F32" s="1137"/>
      <c r="G32" s="1127"/>
      <c r="H32" s="1182"/>
      <c r="I32" s="1127"/>
      <c r="J32" s="1127"/>
      <c r="K32" s="1127"/>
      <c r="L32" s="1127"/>
      <c r="M32" s="1127"/>
      <c r="N32" s="1127"/>
      <c r="O32" s="1127"/>
      <c r="P32" s="1127"/>
      <c r="Q32" s="1127">
        <f t="shared" ref="Q32:Q34" si="5">I32-K32-M32-O32</f>
        <v>0</v>
      </c>
      <c r="R32" s="1183">
        <f t="shared" ref="R32:R34" si="6">J32-L32-N32-P32</f>
        <v>0</v>
      </c>
    </row>
    <row r="33" spans="1:18" ht="12.75" customHeight="1">
      <c r="A33" s="1157"/>
      <c r="B33" s="794" t="s">
        <v>538</v>
      </c>
      <c r="C33" s="1181"/>
      <c r="D33" s="1137"/>
      <c r="E33" s="1137"/>
      <c r="F33" s="1137"/>
      <c r="G33" s="1127"/>
      <c r="H33" s="1182"/>
      <c r="I33" s="1127"/>
      <c r="J33" s="1127"/>
      <c r="K33" s="1127"/>
      <c r="L33" s="1127"/>
      <c r="M33" s="1127"/>
      <c r="N33" s="1127"/>
      <c r="O33" s="1127"/>
      <c r="P33" s="1127"/>
      <c r="Q33" s="1127">
        <f t="shared" si="5"/>
        <v>0</v>
      </c>
      <c r="R33" s="1183">
        <f t="shared" si="6"/>
        <v>0</v>
      </c>
    </row>
    <row r="34" spans="1:18" ht="12.75" customHeight="1" thickBot="1">
      <c r="A34" s="1157"/>
      <c r="B34" s="794" t="s">
        <v>601</v>
      </c>
      <c r="C34" s="1181"/>
      <c r="D34" s="1137"/>
      <c r="E34" s="1137"/>
      <c r="F34" s="1137"/>
      <c r="G34" s="1184"/>
      <c r="H34" s="1182"/>
      <c r="I34" s="1184"/>
      <c r="J34" s="1184"/>
      <c r="K34" s="1184"/>
      <c r="L34" s="1184"/>
      <c r="M34" s="1184"/>
      <c r="N34" s="1184"/>
      <c r="O34" s="1184"/>
      <c r="P34" s="1184"/>
      <c r="Q34" s="1184">
        <f t="shared" si="5"/>
        <v>0</v>
      </c>
      <c r="R34" s="1185">
        <f t="shared" si="6"/>
        <v>0</v>
      </c>
    </row>
    <row r="35" spans="1:18" s="137" customFormat="1" ht="12.75" customHeight="1">
      <c r="A35" s="793"/>
      <c r="B35" s="763" t="s">
        <v>2756</v>
      </c>
      <c r="C35" s="1186"/>
      <c r="D35" s="3603"/>
      <c r="E35" s="3603"/>
      <c r="F35" s="3603"/>
      <c r="G35" s="3604">
        <f>SUM(G31:G34)</f>
        <v>0</v>
      </c>
      <c r="H35" s="3605"/>
      <c r="I35" s="3604">
        <f t="shared" ref="I35:R35" si="7">SUM(I31:I34)</f>
        <v>0</v>
      </c>
      <c r="J35" s="3604">
        <f t="shared" si="7"/>
        <v>0</v>
      </c>
      <c r="K35" s="3604">
        <f t="shared" si="7"/>
        <v>0</v>
      </c>
      <c r="L35" s="3604">
        <f t="shared" si="7"/>
        <v>0</v>
      </c>
      <c r="M35" s="3604">
        <f t="shared" si="7"/>
        <v>0</v>
      </c>
      <c r="N35" s="3604">
        <f t="shared" si="7"/>
        <v>0</v>
      </c>
      <c r="O35" s="3604">
        <f t="shared" si="7"/>
        <v>0</v>
      </c>
      <c r="P35" s="3604">
        <f t="shared" si="7"/>
        <v>0</v>
      </c>
      <c r="Q35" s="3604">
        <f t="shared" si="7"/>
        <v>0</v>
      </c>
      <c r="R35" s="1187">
        <f t="shared" si="7"/>
        <v>0</v>
      </c>
    </row>
    <row r="36" spans="1:18" ht="12.75" customHeight="1">
      <c r="A36" s="793"/>
      <c r="B36" s="763"/>
      <c r="C36" s="1143"/>
      <c r="D36" s="3444"/>
      <c r="E36" s="3444"/>
      <c r="F36" s="3444"/>
      <c r="G36" s="3600"/>
      <c r="H36" s="3601"/>
      <c r="I36" s="3600"/>
      <c r="J36" s="3600"/>
      <c r="K36" s="3600"/>
      <c r="L36" s="3600"/>
      <c r="M36" s="3600"/>
      <c r="N36" s="3600"/>
      <c r="O36" s="3600"/>
      <c r="P36" s="3600"/>
      <c r="Q36" s="3600"/>
      <c r="R36" s="3602"/>
    </row>
    <row r="37" spans="1:18" ht="12.75" customHeight="1">
      <c r="A37" s="793" t="s">
        <v>2128</v>
      </c>
      <c r="B37" s="763" t="s">
        <v>2757</v>
      </c>
      <c r="C37" s="1143"/>
      <c r="D37" s="3444"/>
      <c r="E37" s="3444"/>
      <c r="F37" s="3444"/>
      <c r="G37" s="3600"/>
      <c r="H37" s="3601"/>
      <c r="I37" s="3600"/>
      <c r="J37" s="3600"/>
      <c r="K37" s="3600"/>
      <c r="L37" s="3600"/>
      <c r="M37" s="3600"/>
      <c r="N37" s="3600"/>
      <c r="O37" s="3600"/>
      <c r="P37" s="3600"/>
      <c r="Q37" s="3600"/>
      <c r="R37" s="3602"/>
    </row>
    <row r="38" spans="1:18" ht="12.75" customHeight="1">
      <c r="A38" s="1157"/>
      <c r="B38" s="794" t="s">
        <v>534</v>
      </c>
      <c r="C38" s="1178"/>
      <c r="D38" s="1136"/>
      <c r="E38" s="1136"/>
      <c r="F38" s="1136"/>
      <c r="G38" s="1126"/>
      <c r="H38" s="1179"/>
      <c r="I38" s="1126"/>
      <c r="J38" s="1126"/>
      <c r="K38" s="1126"/>
      <c r="L38" s="1126"/>
      <c r="M38" s="1126"/>
      <c r="N38" s="1126"/>
      <c r="O38" s="1126"/>
      <c r="P38" s="1126"/>
      <c r="Q38" s="1126">
        <f>I38-K38-M38-O38</f>
        <v>0</v>
      </c>
      <c r="R38" s="1180">
        <f>J38-L38-N38-P38</f>
        <v>0</v>
      </c>
    </row>
    <row r="39" spans="1:18" ht="12.75" customHeight="1">
      <c r="A39" s="1157"/>
      <c r="B39" s="794" t="s">
        <v>536</v>
      </c>
      <c r="C39" s="1181"/>
      <c r="D39" s="1137"/>
      <c r="E39" s="1137"/>
      <c r="F39" s="1137"/>
      <c r="G39" s="1127"/>
      <c r="H39" s="1182"/>
      <c r="I39" s="1127"/>
      <c r="J39" s="1127"/>
      <c r="K39" s="1127"/>
      <c r="L39" s="1127"/>
      <c r="M39" s="1127"/>
      <c r="N39" s="1127"/>
      <c r="O39" s="1127"/>
      <c r="P39" s="1127"/>
      <c r="Q39" s="1127">
        <f t="shared" ref="Q39:Q41" si="8">I39-K39-M39-O39</f>
        <v>0</v>
      </c>
      <c r="R39" s="1183">
        <f t="shared" ref="R39:R41" si="9">J39-L39-N39-P39</f>
        <v>0</v>
      </c>
    </row>
    <row r="40" spans="1:18" ht="12.75" customHeight="1">
      <c r="A40" s="1157"/>
      <c r="B40" s="794" t="s">
        <v>538</v>
      </c>
      <c r="C40" s="1181"/>
      <c r="D40" s="1137"/>
      <c r="E40" s="1137"/>
      <c r="F40" s="1137"/>
      <c r="G40" s="1127"/>
      <c r="H40" s="1182"/>
      <c r="I40" s="1127"/>
      <c r="J40" s="1127"/>
      <c r="K40" s="1127"/>
      <c r="L40" s="1127"/>
      <c r="M40" s="1127"/>
      <c r="N40" s="1127"/>
      <c r="O40" s="1127"/>
      <c r="P40" s="1127"/>
      <c r="Q40" s="1127">
        <f t="shared" si="8"/>
        <v>0</v>
      </c>
      <c r="R40" s="1183">
        <f t="shared" si="9"/>
        <v>0</v>
      </c>
    </row>
    <row r="41" spans="1:18" ht="12.75" customHeight="1" thickBot="1">
      <c r="A41" s="1157"/>
      <c r="B41" s="794" t="s">
        <v>601</v>
      </c>
      <c r="C41" s="1181"/>
      <c r="D41" s="1137"/>
      <c r="E41" s="1137"/>
      <c r="F41" s="1137"/>
      <c r="G41" s="1184"/>
      <c r="H41" s="1182"/>
      <c r="I41" s="1184"/>
      <c r="J41" s="1184"/>
      <c r="K41" s="1184"/>
      <c r="L41" s="1184"/>
      <c r="M41" s="1184"/>
      <c r="N41" s="1184"/>
      <c r="O41" s="1184"/>
      <c r="P41" s="1184"/>
      <c r="Q41" s="1184">
        <f t="shared" si="8"/>
        <v>0</v>
      </c>
      <c r="R41" s="1185">
        <f t="shared" si="9"/>
        <v>0</v>
      </c>
    </row>
    <row r="42" spans="1:18" s="137" customFormat="1" ht="12.75" customHeight="1">
      <c r="A42" s="793"/>
      <c r="B42" s="763" t="s">
        <v>2758</v>
      </c>
      <c r="C42" s="1186"/>
      <c r="D42" s="3603"/>
      <c r="E42" s="3603"/>
      <c r="F42" s="3603"/>
      <c r="G42" s="3604">
        <f>SUM(G38:G41)</f>
        <v>0</v>
      </c>
      <c r="H42" s="3605"/>
      <c r="I42" s="3604">
        <f t="shared" ref="I42:R42" si="10">SUM(I38:I41)</f>
        <v>0</v>
      </c>
      <c r="J42" s="3604">
        <f t="shared" si="10"/>
        <v>0</v>
      </c>
      <c r="K42" s="3604">
        <f t="shared" si="10"/>
        <v>0</v>
      </c>
      <c r="L42" s="3604">
        <f t="shared" si="10"/>
        <v>0</v>
      </c>
      <c r="M42" s="3604">
        <f t="shared" si="10"/>
        <v>0</v>
      </c>
      <c r="N42" s="3604">
        <f t="shared" si="10"/>
        <v>0</v>
      </c>
      <c r="O42" s="3604">
        <f t="shared" si="10"/>
        <v>0</v>
      </c>
      <c r="P42" s="3604">
        <f t="shared" si="10"/>
        <v>0</v>
      </c>
      <c r="Q42" s="3604">
        <f t="shared" si="10"/>
        <v>0</v>
      </c>
      <c r="R42" s="1187">
        <f t="shared" si="10"/>
        <v>0</v>
      </c>
    </row>
    <row r="43" spans="1:18" ht="12.75" customHeight="1">
      <c r="A43" s="793"/>
      <c r="B43" s="763"/>
      <c r="C43" s="1143"/>
      <c r="D43" s="3444"/>
      <c r="E43" s="3444"/>
      <c r="F43" s="3444"/>
      <c r="G43" s="3600"/>
      <c r="H43" s="3601"/>
      <c r="I43" s="3600"/>
      <c r="J43" s="3600"/>
      <c r="K43" s="3600"/>
      <c r="L43" s="3600"/>
      <c r="M43" s="3600"/>
      <c r="N43" s="3600"/>
      <c r="O43" s="3600"/>
      <c r="P43" s="3600"/>
      <c r="Q43" s="3600"/>
      <c r="R43" s="3602"/>
    </row>
    <row r="44" spans="1:18" ht="12.75" customHeight="1">
      <c r="A44" s="793" t="s">
        <v>2166</v>
      </c>
      <c r="B44" s="763" t="s">
        <v>2759</v>
      </c>
      <c r="C44" s="1143"/>
      <c r="D44" s="3444"/>
      <c r="E44" s="3444"/>
      <c r="F44" s="3444"/>
      <c r="G44" s="3600"/>
      <c r="H44" s="3601"/>
      <c r="I44" s="3600"/>
      <c r="J44" s="3600"/>
      <c r="K44" s="3600"/>
      <c r="L44" s="3600"/>
      <c r="M44" s="3600"/>
      <c r="N44" s="3600"/>
      <c r="O44" s="3600"/>
      <c r="P44" s="3600"/>
      <c r="Q44" s="3600"/>
      <c r="R44" s="3602"/>
    </row>
    <row r="45" spans="1:18" ht="12.75" customHeight="1">
      <c r="A45" s="1157"/>
      <c r="B45" s="794" t="s">
        <v>534</v>
      </c>
      <c r="C45" s="1178"/>
      <c r="D45" s="1136"/>
      <c r="E45" s="1136"/>
      <c r="F45" s="1136"/>
      <c r="G45" s="1126"/>
      <c r="H45" s="1179"/>
      <c r="I45" s="1126"/>
      <c r="J45" s="1126"/>
      <c r="K45" s="1126"/>
      <c r="L45" s="1126"/>
      <c r="M45" s="1126"/>
      <c r="N45" s="1126"/>
      <c r="O45" s="1126"/>
      <c r="P45" s="1126"/>
      <c r="Q45" s="1126">
        <f>I45-K45-M45-O45</f>
        <v>0</v>
      </c>
      <c r="R45" s="1180">
        <f>J45-L45-N45-P45</f>
        <v>0</v>
      </c>
    </row>
    <row r="46" spans="1:18" ht="12.75" customHeight="1">
      <c r="A46" s="1157"/>
      <c r="B46" s="794" t="s">
        <v>536</v>
      </c>
      <c r="C46" s="1181"/>
      <c r="D46" s="1137"/>
      <c r="E46" s="1137"/>
      <c r="F46" s="1137"/>
      <c r="G46" s="1127"/>
      <c r="H46" s="1182"/>
      <c r="I46" s="1127"/>
      <c r="J46" s="1127"/>
      <c r="K46" s="1127"/>
      <c r="L46" s="1127"/>
      <c r="M46" s="1127"/>
      <c r="N46" s="1127"/>
      <c r="O46" s="1127"/>
      <c r="P46" s="1127"/>
      <c r="Q46" s="1127">
        <f t="shared" ref="Q46:Q48" si="11">I46-K46-M46-O46</f>
        <v>0</v>
      </c>
      <c r="R46" s="1183">
        <f t="shared" ref="R46:R48" si="12">J46-L46-N46-P46</f>
        <v>0</v>
      </c>
    </row>
    <row r="47" spans="1:18" ht="12.75" customHeight="1">
      <c r="A47" s="1157"/>
      <c r="B47" s="794" t="s">
        <v>538</v>
      </c>
      <c r="C47" s="1181"/>
      <c r="D47" s="1137"/>
      <c r="E47" s="1137"/>
      <c r="F47" s="1137"/>
      <c r="G47" s="1127"/>
      <c r="H47" s="1182"/>
      <c r="I47" s="1127"/>
      <c r="J47" s="1127"/>
      <c r="K47" s="1127"/>
      <c r="L47" s="1127"/>
      <c r="M47" s="1127"/>
      <c r="N47" s="1127"/>
      <c r="O47" s="1127"/>
      <c r="P47" s="1127"/>
      <c r="Q47" s="1127">
        <f t="shared" si="11"/>
        <v>0</v>
      </c>
      <c r="R47" s="1183">
        <f t="shared" si="12"/>
        <v>0</v>
      </c>
    </row>
    <row r="48" spans="1:18" s="137" customFormat="1" ht="12.75" customHeight="1" thickBot="1">
      <c r="A48" s="793"/>
      <c r="B48" s="763" t="s">
        <v>2760</v>
      </c>
      <c r="C48" s="1181"/>
      <c r="D48" s="1137"/>
      <c r="E48" s="1137"/>
      <c r="F48" s="1137"/>
      <c r="G48" s="1184"/>
      <c r="H48" s="1182"/>
      <c r="I48" s="1184"/>
      <c r="J48" s="1184"/>
      <c r="K48" s="1184"/>
      <c r="L48" s="1184"/>
      <c r="M48" s="1184"/>
      <c r="N48" s="1184"/>
      <c r="O48" s="1184"/>
      <c r="P48" s="1184"/>
      <c r="Q48" s="1184">
        <f t="shared" si="11"/>
        <v>0</v>
      </c>
      <c r="R48" s="1185">
        <f t="shared" si="12"/>
        <v>0</v>
      </c>
    </row>
    <row r="49" spans="1:18" ht="12.75" customHeight="1">
      <c r="A49" s="793"/>
      <c r="B49" s="763"/>
      <c r="C49" s="1186"/>
      <c r="D49" s="3603"/>
      <c r="E49" s="3603"/>
      <c r="F49" s="3603"/>
      <c r="G49" s="3604">
        <f>SUM(G45:G48)</f>
        <v>0</v>
      </c>
      <c r="H49" s="3605"/>
      <c r="I49" s="3604">
        <f t="shared" ref="I49:R49" si="13">SUM(I45:I48)</f>
        <v>0</v>
      </c>
      <c r="J49" s="3604">
        <f t="shared" si="13"/>
        <v>0</v>
      </c>
      <c r="K49" s="3604">
        <f t="shared" si="13"/>
        <v>0</v>
      </c>
      <c r="L49" s="3604">
        <f t="shared" si="13"/>
        <v>0</v>
      </c>
      <c r="M49" s="3604">
        <f t="shared" si="13"/>
        <v>0</v>
      </c>
      <c r="N49" s="3604">
        <f t="shared" si="13"/>
        <v>0</v>
      </c>
      <c r="O49" s="3604">
        <f t="shared" si="13"/>
        <v>0</v>
      </c>
      <c r="P49" s="3604">
        <f t="shared" si="13"/>
        <v>0</v>
      </c>
      <c r="Q49" s="3604">
        <f t="shared" si="13"/>
        <v>0</v>
      </c>
      <c r="R49" s="1187">
        <f t="shared" si="13"/>
        <v>0</v>
      </c>
    </row>
    <row r="50" spans="1:18" ht="12.75" customHeight="1">
      <c r="A50" s="793" t="s">
        <v>2167</v>
      </c>
      <c r="B50" s="763" t="s">
        <v>2761</v>
      </c>
      <c r="C50" s="1143"/>
      <c r="D50" s="3444"/>
      <c r="E50" s="3444"/>
      <c r="F50" s="3444"/>
      <c r="G50" s="3600"/>
      <c r="H50" s="3601"/>
      <c r="I50" s="3600"/>
      <c r="J50" s="3600"/>
      <c r="K50" s="3600"/>
      <c r="L50" s="3600"/>
      <c r="M50" s="3600"/>
      <c r="N50" s="3600"/>
      <c r="O50" s="3600"/>
      <c r="P50" s="3600"/>
      <c r="Q50" s="3600"/>
      <c r="R50" s="3602"/>
    </row>
    <row r="51" spans="1:18" ht="12.75" customHeight="1">
      <c r="A51" s="1157"/>
      <c r="B51" s="794" t="s">
        <v>534</v>
      </c>
      <c r="C51" s="1178"/>
      <c r="D51" s="1136"/>
      <c r="E51" s="1136"/>
      <c r="F51" s="1136"/>
      <c r="G51" s="1126"/>
      <c r="H51" s="1179"/>
      <c r="I51" s="1126"/>
      <c r="J51" s="1126"/>
      <c r="K51" s="1126"/>
      <c r="L51" s="1126"/>
      <c r="M51" s="1126"/>
      <c r="N51" s="1126"/>
      <c r="O51" s="1126"/>
      <c r="P51" s="1126"/>
      <c r="Q51" s="1126">
        <f>I51-K51-M51-O51</f>
        <v>0</v>
      </c>
      <c r="R51" s="1180">
        <f>J51-L51-N51-P51</f>
        <v>0</v>
      </c>
    </row>
    <row r="52" spans="1:18" ht="12.75" customHeight="1">
      <c r="A52" s="1157"/>
      <c r="B52" s="794" t="s">
        <v>536</v>
      </c>
      <c r="C52" s="1181"/>
      <c r="D52" s="1137"/>
      <c r="E52" s="1137"/>
      <c r="F52" s="1137"/>
      <c r="G52" s="1127"/>
      <c r="H52" s="1182"/>
      <c r="I52" s="1127"/>
      <c r="J52" s="1127"/>
      <c r="K52" s="1127"/>
      <c r="L52" s="1127"/>
      <c r="M52" s="1127"/>
      <c r="N52" s="1127"/>
      <c r="O52" s="1127"/>
      <c r="P52" s="1127"/>
      <c r="Q52" s="1127">
        <f t="shared" ref="Q52:Q54" si="14">I52-K52-M52-O52</f>
        <v>0</v>
      </c>
      <c r="R52" s="1183">
        <f t="shared" ref="R52:R54" si="15">J52-L52-N52-P52</f>
        <v>0</v>
      </c>
    </row>
    <row r="53" spans="1:18" ht="12.75" customHeight="1">
      <c r="A53" s="1157"/>
      <c r="B53" s="794" t="s">
        <v>538</v>
      </c>
      <c r="C53" s="1181"/>
      <c r="D53" s="1137"/>
      <c r="E53" s="1137"/>
      <c r="F53" s="1137"/>
      <c r="G53" s="1127"/>
      <c r="H53" s="1182"/>
      <c r="I53" s="1127"/>
      <c r="J53" s="1127"/>
      <c r="K53" s="1127"/>
      <c r="L53" s="1127"/>
      <c r="M53" s="1127"/>
      <c r="N53" s="1127"/>
      <c r="O53" s="1127"/>
      <c r="P53" s="1127"/>
      <c r="Q53" s="1127">
        <f t="shared" si="14"/>
        <v>0</v>
      </c>
      <c r="R53" s="1183">
        <f t="shared" si="15"/>
        <v>0</v>
      </c>
    </row>
    <row r="54" spans="1:18" s="137" customFormat="1" ht="12.75" customHeight="1" thickBot="1">
      <c r="A54" s="793"/>
      <c r="B54" s="763" t="s">
        <v>2762</v>
      </c>
      <c r="C54" s="1181"/>
      <c r="D54" s="1137"/>
      <c r="E54" s="1137"/>
      <c r="F54" s="1137"/>
      <c r="G54" s="1184"/>
      <c r="H54" s="1182"/>
      <c r="I54" s="1184"/>
      <c r="J54" s="1184"/>
      <c r="K54" s="1184"/>
      <c r="L54" s="1184"/>
      <c r="M54" s="1184"/>
      <c r="N54" s="1184"/>
      <c r="O54" s="1184"/>
      <c r="P54" s="1184"/>
      <c r="Q54" s="1184">
        <f t="shared" si="14"/>
        <v>0</v>
      </c>
      <c r="R54" s="1185">
        <f t="shared" si="15"/>
        <v>0</v>
      </c>
    </row>
    <row r="55" spans="1:18" ht="12.75" customHeight="1">
      <c r="A55" s="793"/>
      <c r="B55" s="763"/>
      <c r="C55" s="1186"/>
      <c r="D55" s="3603"/>
      <c r="E55" s="3603"/>
      <c r="F55" s="3603"/>
      <c r="G55" s="3604">
        <f>SUM(G51:G54)</f>
        <v>0</v>
      </c>
      <c r="H55" s="3605"/>
      <c r="I55" s="3604">
        <f t="shared" ref="I55:R55" si="16">SUM(I51:I54)</f>
        <v>0</v>
      </c>
      <c r="J55" s="3604">
        <f t="shared" si="16"/>
        <v>0</v>
      </c>
      <c r="K55" s="3604">
        <f t="shared" si="16"/>
        <v>0</v>
      </c>
      <c r="L55" s="3604">
        <f t="shared" si="16"/>
        <v>0</v>
      </c>
      <c r="M55" s="3604">
        <f t="shared" si="16"/>
        <v>0</v>
      </c>
      <c r="N55" s="3604">
        <f t="shared" si="16"/>
        <v>0</v>
      </c>
      <c r="O55" s="3604">
        <f t="shared" si="16"/>
        <v>0</v>
      </c>
      <c r="P55" s="3604">
        <f t="shared" si="16"/>
        <v>0</v>
      </c>
      <c r="Q55" s="3604">
        <f t="shared" si="16"/>
        <v>0</v>
      </c>
      <c r="R55" s="1187">
        <f t="shared" si="16"/>
        <v>0</v>
      </c>
    </row>
    <row r="56" spans="1:18" ht="12.75" customHeight="1">
      <c r="A56" s="793" t="s">
        <v>2169</v>
      </c>
      <c r="B56" s="763" t="s">
        <v>2763</v>
      </c>
      <c r="C56" s="1143"/>
      <c r="D56" s="3444"/>
      <c r="E56" s="3444"/>
      <c r="F56" s="3444"/>
      <c r="G56" s="3600"/>
      <c r="H56" s="3601"/>
      <c r="I56" s="3600"/>
      <c r="J56" s="3600"/>
      <c r="K56" s="3600"/>
      <c r="L56" s="3600"/>
      <c r="M56" s="3600"/>
      <c r="N56" s="3600"/>
      <c r="O56" s="3600"/>
      <c r="P56" s="3600"/>
      <c r="Q56" s="3600"/>
      <c r="R56" s="3602"/>
    </row>
    <row r="57" spans="1:18" ht="12.75" customHeight="1">
      <c r="A57" s="1157"/>
      <c r="B57" s="794" t="s">
        <v>534</v>
      </c>
      <c r="C57" s="1178"/>
      <c r="D57" s="1136"/>
      <c r="E57" s="1136"/>
      <c r="F57" s="1136"/>
      <c r="G57" s="1126"/>
      <c r="H57" s="1179"/>
      <c r="I57" s="1126"/>
      <c r="J57" s="1126"/>
      <c r="K57" s="1126"/>
      <c r="L57" s="1126"/>
      <c r="M57" s="1126"/>
      <c r="N57" s="1126"/>
      <c r="O57" s="1126"/>
      <c r="P57" s="1126"/>
      <c r="Q57" s="1126">
        <f>I57-K57-M57-O57</f>
        <v>0</v>
      </c>
      <c r="R57" s="1180">
        <f>J57-L57-N57-P57</f>
        <v>0</v>
      </c>
    </row>
    <row r="58" spans="1:18" ht="12.75" customHeight="1">
      <c r="A58" s="1157"/>
      <c r="B58" s="794" t="s">
        <v>536</v>
      </c>
      <c r="C58" s="1181"/>
      <c r="D58" s="1137"/>
      <c r="E58" s="1137"/>
      <c r="F58" s="1137"/>
      <c r="G58" s="1127"/>
      <c r="H58" s="1182"/>
      <c r="I58" s="1127"/>
      <c r="J58" s="1127"/>
      <c r="K58" s="1127"/>
      <c r="L58" s="1127"/>
      <c r="M58" s="1127"/>
      <c r="N58" s="1127"/>
      <c r="O58" s="1127"/>
      <c r="P58" s="1127"/>
      <c r="Q58" s="1127">
        <f t="shared" ref="Q58:Q60" si="17">I58-K58-M58-O58</f>
        <v>0</v>
      </c>
      <c r="R58" s="1183">
        <f t="shared" ref="R58:R60" si="18">J58-L58-N58-P58</f>
        <v>0</v>
      </c>
    </row>
    <row r="59" spans="1:18" ht="12.75" customHeight="1">
      <c r="A59" s="1157"/>
      <c r="B59" s="794" t="s">
        <v>538</v>
      </c>
      <c r="C59" s="1181"/>
      <c r="D59" s="1137"/>
      <c r="E59" s="1137"/>
      <c r="F59" s="1137"/>
      <c r="G59" s="1127"/>
      <c r="H59" s="1182"/>
      <c r="I59" s="1127"/>
      <c r="J59" s="1127"/>
      <c r="K59" s="1127"/>
      <c r="L59" s="1127"/>
      <c r="M59" s="1127"/>
      <c r="N59" s="1127"/>
      <c r="O59" s="1127"/>
      <c r="P59" s="1127"/>
      <c r="Q59" s="1127">
        <f t="shared" si="17"/>
        <v>0</v>
      </c>
      <c r="R59" s="1183">
        <f t="shared" si="18"/>
        <v>0</v>
      </c>
    </row>
    <row r="60" spans="1:18" s="137" customFormat="1" ht="12.75" customHeight="1" thickBot="1">
      <c r="A60" s="793"/>
      <c r="B60" s="763" t="s">
        <v>2764</v>
      </c>
      <c r="C60" s="1181"/>
      <c r="D60" s="1137"/>
      <c r="E60" s="1137"/>
      <c r="F60" s="1137"/>
      <c r="G60" s="1184"/>
      <c r="H60" s="1182"/>
      <c r="I60" s="1184"/>
      <c r="J60" s="1184"/>
      <c r="K60" s="1184"/>
      <c r="L60" s="1184"/>
      <c r="M60" s="1184"/>
      <c r="N60" s="1184"/>
      <c r="O60" s="1184"/>
      <c r="P60" s="1184"/>
      <c r="Q60" s="1184">
        <f t="shared" si="17"/>
        <v>0</v>
      </c>
      <c r="R60" s="1185">
        <f t="shared" si="18"/>
        <v>0</v>
      </c>
    </row>
    <row r="61" spans="1:18" ht="12.75" customHeight="1">
      <c r="A61" s="793"/>
      <c r="B61" s="763"/>
      <c r="C61" s="1186"/>
      <c r="D61" s="3603"/>
      <c r="E61" s="3603"/>
      <c r="F61" s="3603"/>
      <c r="G61" s="3604">
        <f>SUM(G57:G60)</f>
        <v>0</v>
      </c>
      <c r="H61" s="3605"/>
      <c r="I61" s="3604">
        <f t="shared" ref="I61:R61" si="19">SUM(I57:I60)</f>
        <v>0</v>
      </c>
      <c r="J61" s="3604">
        <f t="shared" si="19"/>
        <v>0</v>
      </c>
      <c r="K61" s="3604">
        <f t="shared" si="19"/>
        <v>0</v>
      </c>
      <c r="L61" s="3604">
        <f t="shared" si="19"/>
        <v>0</v>
      </c>
      <c r="M61" s="3604">
        <f t="shared" si="19"/>
        <v>0</v>
      </c>
      <c r="N61" s="3604">
        <f t="shared" si="19"/>
        <v>0</v>
      </c>
      <c r="O61" s="3604">
        <f t="shared" si="19"/>
        <v>0</v>
      </c>
      <c r="P61" s="3604">
        <f t="shared" si="19"/>
        <v>0</v>
      </c>
      <c r="Q61" s="3604">
        <f t="shared" si="19"/>
        <v>0</v>
      </c>
      <c r="R61" s="1187">
        <f t="shared" si="19"/>
        <v>0</v>
      </c>
    </row>
    <row r="62" spans="1:18" ht="12.75" customHeight="1">
      <c r="A62" s="793" t="s">
        <v>2765</v>
      </c>
      <c r="B62" s="763" t="s">
        <v>2766</v>
      </c>
      <c r="C62" s="1143"/>
      <c r="D62" s="3444"/>
      <c r="E62" s="3444"/>
      <c r="F62" s="3444"/>
      <c r="G62" s="3600"/>
      <c r="H62" s="3601"/>
      <c r="I62" s="3600"/>
      <c r="J62" s="3600"/>
      <c r="K62" s="3600"/>
      <c r="L62" s="3600"/>
      <c r="M62" s="3600"/>
      <c r="N62" s="3600"/>
      <c r="O62" s="3600"/>
      <c r="P62" s="3600"/>
      <c r="Q62" s="3600"/>
      <c r="R62" s="3602"/>
    </row>
    <row r="63" spans="1:18" ht="12.75" customHeight="1">
      <c r="A63" s="1157"/>
      <c r="B63" s="794" t="s">
        <v>534</v>
      </c>
      <c r="C63" s="1178"/>
      <c r="D63" s="1136"/>
      <c r="E63" s="1136"/>
      <c r="F63" s="1136"/>
      <c r="G63" s="1126"/>
      <c r="H63" s="1179"/>
      <c r="I63" s="1126"/>
      <c r="J63" s="1126"/>
      <c r="K63" s="1126"/>
      <c r="L63" s="1126"/>
      <c r="M63" s="1126"/>
      <c r="N63" s="1126"/>
      <c r="O63" s="1126"/>
      <c r="P63" s="1126"/>
      <c r="Q63" s="1126">
        <f>I63-K63-M63-O63</f>
        <v>0</v>
      </c>
      <c r="R63" s="1180">
        <f>J63-L63-N63-P63</f>
        <v>0</v>
      </c>
    </row>
    <row r="64" spans="1:18" ht="12.75" customHeight="1">
      <c r="A64" s="1157"/>
      <c r="B64" s="794" t="s">
        <v>536</v>
      </c>
      <c r="C64" s="1181"/>
      <c r="D64" s="1137"/>
      <c r="E64" s="1137"/>
      <c r="F64" s="1137"/>
      <c r="G64" s="1127"/>
      <c r="H64" s="1182"/>
      <c r="I64" s="1127"/>
      <c r="J64" s="1127"/>
      <c r="K64" s="1127"/>
      <c r="L64" s="1127"/>
      <c r="M64" s="1127"/>
      <c r="N64" s="1127"/>
      <c r="O64" s="1127"/>
      <c r="P64" s="1127"/>
      <c r="Q64" s="1127">
        <f t="shared" ref="Q64:Q66" si="20">I64-K64-M64-O64</f>
        <v>0</v>
      </c>
      <c r="R64" s="1183">
        <f t="shared" ref="R64:R66" si="21">J64-L64-N64-P64</f>
        <v>0</v>
      </c>
    </row>
    <row r="65" spans="1:18" ht="12.75" customHeight="1">
      <c r="A65" s="1157"/>
      <c r="B65" s="794" t="s">
        <v>538</v>
      </c>
      <c r="C65" s="1181"/>
      <c r="D65" s="1137"/>
      <c r="E65" s="1137"/>
      <c r="F65" s="1137"/>
      <c r="G65" s="1127"/>
      <c r="H65" s="1182"/>
      <c r="I65" s="1127"/>
      <c r="J65" s="1127"/>
      <c r="K65" s="1127"/>
      <c r="L65" s="1127"/>
      <c r="M65" s="1127"/>
      <c r="N65" s="1127"/>
      <c r="O65" s="1127"/>
      <c r="P65" s="1127"/>
      <c r="Q65" s="1127">
        <f t="shared" si="20"/>
        <v>0</v>
      </c>
      <c r="R65" s="1183">
        <f t="shared" si="21"/>
        <v>0</v>
      </c>
    </row>
    <row r="66" spans="1:18" s="137" customFormat="1" ht="12.75" customHeight="1" thickBot="1">
      <c r="A66" s="793"/>
      <c r="B66" s="763" t="s">
        <v>2767</v>
      </c>
      <c r="C66" s="1181"/>
      <c r="D66" s="1137"/>
      <c r="E66" s="1137"/>
      <c r="F66" s="1137"/>
      <c r="G66" s="1184"/>
      <c r="H66" s="1182"/>
      <c r="I66" s="1184"/>
      <c r="J66" s="1184"/>
      <c r="K66" s="1184"/>
      <c r="L66" s="1184"/>
      <c r="M66" s="1184"/>
      <c r="N66" s="1184"/>
      <c r="O66" s="1184"/>
      <c r="P66" s="1184"/>
      <c r="Q66" s="1184">
        <f t="shared" si="20"/>
        <v>0</v>
      </c>
      <c r="R66" s="1185">
        <f t="shared" si="21"/>
        <v>0</v>
      </c>
    </row>
    <row r="67" spans="1:18" ht="12.75" customHeight="1">
      <c r="A67" s="1157"/>
      <c r="B67" s="798"/>
      <c r="C67" s="1186"/>
      <c r="D67" s="3603"/>
      <c r="E67" s="3603"/>
      <c r="F67" s="3603"/>
      <c r="G67" s="3604">
        <f>SUM(G63:G66)</f>
        <v>0</v>
      </c>
      <c r="H67" s="3605"/>
      <c r="I67" s="3604">
        <f t="shared" ref="I67:R67" si="22">SUM(I63:I66)</f>
        <v>0</v>
      </c>
      <c r="J67" s="3604">
        <f t="shared" si="22"/>
        <v>0</v>
      </c>
      <c r="K67" s="3604">
        <f t="shared" si="22"/>
        <v>0</v>
      </c>
      <c r="L67" s="3604">
        <f t="shared" si="22"/>
        <v>0</v>
      </c>
      <c r="M67" s="3604">
        <f t="shared" si="22"/>
        <v>0</v>
      </c>
      <c r="N67" s="3604">
        <f t="shared" si="22"/>
        <v>0</v>
      </c>
      <c r="O67" s="3604">
        <f t="shared" si="22"/>
        <v>0</v>
      </c>
      <c r="P67" s="3604">
        <f t="shared" si="22"/>
        <v>0</v>
      </c>
      <c r="Q67" s="3604">
        <f t="shared" si="22"/>
        <v>0</v>
      </c>
      <c r="R67" s="1187">
        <f t="shared" si="22"/>
        <v>0</v>
      </c>
    </row>
    <row r="68" spans="1:18" ht="12.75" customHeight="1" thickBot="1">
      <c r="A68" s="1161"/>
      <c r="B68" s="1051"/>
      <c r="C68" s="1188"/>
      <c r="D68" s="1189"/>
      <c r="E68" s="1189"/>
      <c r="F68" s="1189"/>
      <c r="G68" s="1190"/>
      <c r="H68" s="1191"/>
      <c r="I68" s="1190"/>
      <c r="J68" s="1190"/>
      <c r="K68" s="1190"/>
      <c r="L68" s="1190"/>
      <c r="M68" s="1190"/>
      <c r="N68" s="1190"/>
      <c r="O68" s="1190"/>
      <c r="P68" s="1190"/>
      <c r="Q68" s="1190"/>
      <c r="R68" s="1192"/>
    </row>
    <row r="69" spans="1:18" ht="12.75" customHeight="1" thickBot="1">
      <c r="A69" s="3608" t="s">
        <v>1293</v>
      </c>
      <c r="B69" s="3609"/>
      <c r="C69" s="3610"/>
      <c r="D69" s="3532"/>
      <c r="E69" s="3532"/>
      <c r="F69" s="3611"/>
      <c r="G69" s="3612">
        <f>G21+G28+G35+G42+G48+G54+G60+G66</f>
        <v>0</v>
      </c>
      <c r="H69" s="3613"/>
      <c r="I69" s="3612">
        <f t="shared" ref="I69:R69" si="23">I21+I28+I35+I42+I48+I54+I60+I66</f>
        <v>0</v>
      </c>
      <c r="J69" s="3612">
        <f t="shared" si="23"/>
        <v>0</v>
      </c>
      <c r="K69" s="3612">
        <f t="shared" si="23"/>
        <v>0</v>
      </c>
      <c r="L69" s="3612">
        <f t="shared" si="23"/>
        <v>0</v>
      </c>
      <c r="M69" s="3612">
        <f t="shared" si="23"/>
        <v>0</v>
      </c>
      <c r="N69" s="3612">
        <f t="shared" si="23"/>
        <v>0</v>
      </c>
      <c r="O69" s="3612">
        <f t="shared" si="23"/>
        <v>0</v>
      </c>
      <c r="P69" s="3612">
        <f t="shared" si="23"/>
        <v>0</v>
      </c>
      <c r="Q69" s="3612">
        <f t="shared" si="23"/>
        <v>0</v>
      </c>
      <c r="R69" s="3614">
        <f t="shared" si="23"/>
        <v>0</v>
      </c>
    </row>
    <row r="70" spans="1:18" ht="12.75" customHeight="1">
      <c r="A70" s="107"/>
      <c r="B70" s="107"/>
      <c r="C70" s="107"/>
    </row>
    <row r="71" spans="1:18" s="1388" customFormat="1" ht="12.75" customHeight="1">
      <c r="A71" s="3615" t="s">
        <v>2768</v>
      </c>
      <c r="B71" s="3615"/>
      <c r="C71" s="3616"/>
      <c r="D71" s="3616"/>
      <c r="E71" s="3616"/>
      <c r="F71" s="3616"/>
      <c r="G71" s="3616"/>
      <c r="H71" s="3616"/>
      <c r="I71" s="3616"/>
      <c r="J71" s="3616"/>
      <c r="K71" s="3616"/>
      <c r="L71" s="3616"/>
      <c r="M71" s="3616"/>
      <c r="N71" s="3616"/>
      <c r="O71" s="3616"/>
      <c r="P71" s="3616"/>
      <c r="Q71" s="3617"/>
      <c r="R71" s="3617"/>
    </row>
    <row r="72" spans="1:18" s="1388" customFormat="1" ht="12.75" customHeight="1">
      <c r="A72" s="3618" t="s">
        <v>2769</v>
      </c>
      <c r="B72" s="3618"/>
      <c r="C72" s="3618"/>
      <c r="D72" s="3618"/>
      <c r="E72" s="3618"/>
      <c r="F72" s="3618"/>
      <c r="G72" s="3618"/>
      <c r="H72" s="3618"/>
      <c r="I72" s="3616"/>
      <c r="J72" s="3616"/>
      <c r="K72" s="3616"/>
      <c r="L72" s="3616"/>
      <c r="M72" s="3616"/>
      <c r="N72" s="3616"/>
      <c r="O72" s="3616"/>
      <c r="P72" s="3616"/>
      <c r="Q72" s="3617"/>
      <c r="R72" s="3617"/>
    </row>
  </sheetData>
  <mergeCells count="30">
    <mergeCell ref="A5:R5"/>
    <mergeCell ref="P10:P12"/>
    <mergeCell ref="Q10:Q12"/>
    <mergeCell ref="R10:R12"/>
    <mergeCell ref="K11:K12"/>
    <mergeCell ref="L11:L12"/>
    <mergeCell ref="M11:M12"/>
    <mergeCell ref="N11:N12"/>
    <mergeCell ref="K8:P8"/>
    <mergeCell ref="K10:L10"/>
    <mergeCell ref="M10:N10"/>
    <mergeCell ref="O10:O12"/>
    <mergeCell ref="A8:C13"/>
    <mergeCell ref="O9:P9"/>
    <mergeCell ref="A14:C14"/>
    <mergeCell ref="A69:C69"/>
    <mergeCell ref="A71:B71"/>
    <mergeCell ref="A72:H72"/>
    <mergeCell ref="A2:R2"/>
    <mergeCell ref="A4:R4"/>
    <mergeCell ref="D8:D13"/>
    <mergeCell ref="E8:E13"/>
    <mergeCell ref="F8:F13"/>
    <mergeCell ref="G8:G12"/>
    <mergeCell ref="H8:H12"/>
    <mergeCell ref="I8:J8"/>
    <mergeCell ref="Q8:R9"/>
    <mergeCell ref="I9:I12"/>
    <mergeCell ref="J9:J12"/>
    <mergeCell ref="K9:N9"/>
  </mergeCells>
  <hyperlinks>
    <hyperlink ref="T1" location="Content!A1" display="Content" xr:uid="{BE08E979-D5D6-40FC-AAB3-3B7E48F3CE21}"/>
    <hyperlink ref="T2" location="'P4 E2 - SFP - Asset'!A1" display="SFP-Asset" xr:uid="{774B65C0-149D-4F8F-8244-A950B3F7CD6A}"/>
    <hyperlink ref="T3" location="'P5 E2 - SFP - Liab, NW '!A1" display="SFP-Liab and NW" xr:uid="{8F2509B2-421C-46C0-B59E-24DE88757956}"/>
    <hyperlink ref="T4" location="'P6 E3 - SCI'!A1" display="SCI" xr:uid="{ACB26072-F014-4B55-91FE-8949F95CEC84}"/>
  </hyperlinks>
  <printOptions horizontalCentered="1"/>
  <pageMargins left="0.2" right="0.2" top="1.25" bottom="0.75" header="0.3" footer="0.3"/>
  <pageSetup paperSize="5" scale="59" fitToHeight="0"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87">
    <tabColor rgb="FFFF66FF"/>
    <pageSetUpPr fitToPage="1"/>
  </sheetPr>
  <dimension ref="A1:N134"/>
  <sheetViews>
    <sheetView showGridLines="0" zoomScale="90" zoomScaleNormal="90" zoomScaleSheetLayoutView="75" zoomScalePageLayoutView="50" workbookViewId="0">
      <selection activeCell="N1" sqref="N1"/>
    </sheetView>
  </sheetViews>
  <sheetFormatPr defaultColWidth="9" defaultRowHeight="12.75" customHeight="1"/>
  <cols>
    <col min="1" max="1" width="2.85546875" style="134" customWidth="1"/>
    <col min="2" max="3" width="2.85546875" style="1195" customWidth="1"/>
    <col min="4" max="4" width="3.5703125" style="1195" customWidth="1"/>
    <col min="5" max="5" width="31.7109375" style="134" customWidth="1"/>
    <col min="6" max="6" width="17.85546875" style="134" customWidth="1"/>
    <col min="7" max="7" width="16.85546875" style="1193" customWidth="1"/>
    <col min="8" max="10" width="16.85546875" style="134" customWidth="1"/>
    <col min="11" max="12" width="16.85546875" style="1193" customWidth="1"/>
    <col min="13" max="13" width="4.7109375" style="134" customWidth="1"/>
    <col min="14" max="14" width="21.28515625" style="134" bestFit="1" customWidth="1"/>
    <col min="15" max="16384" width="9" style="134"/>
  </cols>
  <sheetData>
    <row r="1" spans="1:14" s="64" customFormat="1" ht="15.75" customHeight="1" thickTop="1" thickBot="1">
      <c r="A1" s="922"/>
      <c r="B1" s="1194"/>
      <c r="C1" s="1194"/>
      <c r="D1" s="1194"/>
      <c r="E1" s="922"/>
      <c r="F1" s="922"/>
      <c r="G1" s="1002"/>
      <c r="H1" s="922"/>
      <c r="I1" s="922"/>
      <c r="J1" s="922"/>
      <c r="K1" s="1002"/>
      <c r="L1" s="1002"/>
      <c r="M1" s="143"/>
      <c r="N1" s="865" t="s">
        <v>263</v>
      </c>
    </row>
    <row r="2" spans="1:14" s="64" customFormat="1" ht="15.75" customHeight="1" thickTop="1" thickBot="1">
      <c r="A2" s="2179" t="s">
        <v>594</v>
      </c>
      <c r="B2" s="2179"/>
      <c r="C2" s="2179"/>
      <c r="D2" s="2179"/>
      <c r="E2" s="2179"/>
      <c r="F2" s="2179"/>
      <c r="G2" s="2179"/>
      <c r="H2" s="2179"/>
      <c r="I2" s="2179"/>
      <c r="J2" s="2179"/>
      <c r="K2" s="2179"/>
      <c r="L2" s="2179"/>
      <c r="M2" s="922"/>
      <c r="N2" s="865" t="s">
        <v>2040</v>
      </c>
    </row>
    <row r="3" spans="1:14" s="64" customFormat="1" ht="15.75" customHeight="1" thickTop="1" thickBot="1">
      <c r="A3" s="922"/>
      <c r="B3" s="1194"/>
      <c r="C3" s="1194"/>
      <c r="D3" s="1194"/>
      <c r="E3" s="922"/>
      <c r="F3" s="922"/>
      <c r="G3" s="1002"/>
      <c r="H3" s="922"/>
      <c r="I3" s="922"/>
      <c r="J3" s="922"/>
      <c r="K3" s="1002"/>
      <c r="L3" s="1002"/>
      <c r="M3" s="922"/>
      <c r="N3" s="865" t="s">
        <v>2041</v>
      </c>
    </row>
    <row r="4" spans="1:14" s="64" customFormat="1" ht="15.75" customHeight="1" thickTop="1" thickBot="1">
      <c r="A4" s="1964" t="s">
        <v>2770</v>
      </c>
      <c r="B4" s="1964"/>
      <c r="C4" s="1964"/>
      <c r="D4" s="1964"/>
      <c r="E4" s="1964"/>
      <c r="F4" s="1964"/>
      <c r="G4" s="1964"/>
      <c r="H4" s="1964"/>
      <c r="I4" s="1964"/>
      <c r="J4" s="1964"/>
      <c r="K4" s="1964"/>
      <c r="L4" s="1964"/>
      <c r="M4" s="922"/>
      <c r="N4" s="865" t="s">
        <v>2043</v>
      </c>
    </row>
    <row r="5" spans="1:14" s="64" customFormat="1" ht="15.75" customHeight="1" thickTop="1">
      <c r="A5" s="1964" t="s">
        <v>2771</v>
      </c>
      <c r="B5" s="1964"/>
      <c r="C5" s="1964"/>
      <c r="D5" s="1964"/>
      <c r="E5" s="1964"/>
      <c r="F5" s="1964"/>
      <c r="G5" s="1964"/>
      <c r="H5" s="1964"/>
      <c r="I5" s="1964"/>
      <c r="J5" s="1964"/>
      <c r="K5" s="1964"/>
      <c r="L5" s="1964"/>
      <c r="M5" s="922"/>
      <c r="N5" s="922"/>
    </row>
    <row r="6" spans="1:14" ht="14.1" customHeight="1">
      <c r="G6" s="1174"/>
      <c r="K6" s="1174"/>
      <c r="L6" s="1174"/>
    </row>
    <row r="7" spans="1:14" ht="12.75" customHeight="1" thickBot="1">
      <c r="G7" s="1174"/>
      <c r="K7" s="1174"/>
      <c r="L7" s="1174"/>
    </row>
    <row r="8" spans="1:14" ht="12.75" customHeight="1">
      <c r="A8" s="3619" t="s">
        <v>2772</v>
      </c>
      <c r="B8" s="3620"/>
      <c r="C8" s="3620"/>
      <c r="D8" s="3620"/>
      <c r="E8" s="3621"/>
      <c r="F8" s="3026" t="s">
        <v>1515</v>
      </c>
      <c r="G8" s="3316" t="s">
        <v>2749</v>
      </c>
      <c r="H8" s="3316"/>
      <c r="I8" s="3316" t="s">
        <v>2750</v>
      </c>
      <c r="J8" s="3316"/>
      <c r="K8" s="3030" t="s">
        <v>2751</v>
      </c>
      <c r="L8" s="2180"/>
    </row>
    <row r="9" spans="1:14" ht="12.75" customHeight="1">
      <c r="A9" s="3622"/>
      <c r="B9" s="2182"/>
      <c r="C9" s="2182"/>
      <c r="D9" s="2182"/>
      <c r="E9" s="2183"/>
      <c r="F9" s="2924"/>
      <c r="G9" s="3623" t="s">
        <v>2752</v>
      </c>
      <c r="H9" s="3038" t="s">
        <v>1240</v>
      </c>
      <c r="I9" s="2924" t="s">
        <v>2752</v>
      </c>
      <c r="J9" s="2924" t="s">
        <v>1240</v>
      </c>
      <c r="K9" s="3036" t="s">
        <v>2752</v>
      </c>
      <c r="L9" s="3589" t="s">
        <v>1240</v>
      </c>
    </row>
    <row r="10" spans="1:14" ht="12.75" customHeight="1">
      <c r="A10" s="3622"/>
      <c r="B10" s="2182"/>
      <c r="C10" s="2182"/>
      <c r="D10" s="2182"/>
      <c r="E10" s="2183"/>
      <c r="F10" s="2924"/>
      <c r="G10" s="2102"/>
      <c r="H10" s="1998"/>
      <c r="I10" s="2924"/>
      <c r="J10" s="2924"/>
      <c r="K10" s="3036"/>
      <c r="L10" s="3589"/>
    </row>
    <row r="11" spans="1:14" ht="12.75" customHeight="1">
      <c r="A11" s="3622"/>
      <c r="B11" s="2182"/>
      <c r="C11" s="2182"/>
      <c r="D11" s="2182"/>
      <c r="E11" s="2183"/>
      <c r="F11" s="2924"/>
      <c r="G11" s="2929"/>
      <c r="H11" s="2589"/>
      <c r="I11" s="2924"/>
      <c r="J11" s="2924"/>
      <c r="K11" s="3036"/>
      <c r="L11" s="3589"/>
    </row>
    <row r="12" spans="1:14" ht="12.75" customHeight="1">
      <c r="A12" s="3624"/>
      <c r="B12" s="3625"/>
      <c r="C12" s="3625"/>
      <c r="D12" s="3625"/>
      <c r="E12" s="3626"/>
      <c r="F12" s="2924"/>
      <c r="G12" s="3591" t="s">
        <v>2755</v>
      </c>
      <c r="H12" s="3590" t="s">
        <v>2755</v>
      </c>
      <c r="I12" s="3590" t="s">
        <v>2755</v>
      </c>
      <c r="J12" s="3590" t="s">
        <v>2755</v>
      </c>
      <c r="K12" s="3591" t="s">
        <v>2755</v>
      </c>
      <c r="L12" s="3592" t="s">
        <v>2755</v>
      </c>
    </row>
    <row r="13" spans="1:14" ht="12.75" customHeight="1" thickBot="1">
      <c r="A13" s="3593" t="s">
        <v>1534</v>
      </c>
      <c r="B13" s="3594"/>
      <c r="C13" s="3594"/>
      <c r="D13" s="3594"/>
      <c r="E13" s="3382"/>
      <c r="F13" s="3384" t="s">
        <v>1535</v>
      </c>
      <c r="G13" s="3595" t="s">
        <v>1542</v>
      </c>
      <c r="H13" s="3384" t="s">
        <v>1543</v>
      </c>
      <c r="I13" s="3384" t="s">
        <v>1544</v>
      </c>
      <c r="J13" s="3384" t="s">
        <v>1545</v>
      </c>
      <c r="K13" s="3595" t="s">
        <v>1546</v>
      </c>
      <c r="L13" s="3596" t="s">
        <v>1547</v>
      </c>
    </row>
    <row r="14" spans="1:14" ht="12.75" customHeight="1">
      <c r="A14" s="1175"/>
      <c r="B14" s="1196"/>
      <c r="C14" s="1196"/>
      <c r="D14" s="1196"/>
      <c r="E14" s="1177"/>
      <c r="F14" s="3597"/>
      <c r="G14" s="3598"/>
      <c r="H14" s="3597"/>
      <c r="I14" s="3597"/>
      <c r="J14" s="3597"/>
      <c r="K14" s="3598"/>
      <c r="L14" s="3599"/>
    </row>
    <row r="15" spans="1:14" ht="12.75" customHeight="1">
      <c r="A15" s="793"/>
      <c r="B15" s="1197"/>
      <c r="C15" s="1197"/>
      <c r="D15" s="1197"/>
      <c r="E15" s="1143"/>
      <c r="F15" s="3444"/>
      <c r="G15" s="3600"/>
      <c r="H15" s="3600"/>
      <c r="I15" s="3600"/>
      <c r="J15" s="3600"/>
      <c r="K15" s="3600"/>
      <c r="L15" s="3602"/>
    </row>
    <row r="16" spans="1:14" ht="12.75" customHeight="1">
      <c r="A16" s="795" t="s">
        <v>534</v>
      </c>
      <c r="B16" s="796" t="s">
        <v>2773</v>
      </c>
      <c r="C16" s="796"/>
      <c r="D16" s="796"/>
      <c r="E16" s="668"/>
      <c r="F16" s="3444"/>
      <c r="G16" s="3600"/>
      <c r="H16" s="3600"/>
      <c r="I16" s="3600"/>
      <c r="J16" s="3600"/>
      <c r="K16" s="3600"/>
      <c r="L16" s="3602"/>
    </row>
    <row r="17" spans="1:12" ht="12.75" customHeight="1">
      <c r="A17" s="1157"/>
      <c r="B17" s="797" t="s">
        <v>532</v>
      </c>
      <c r="C17" s="798" t="s">
        <v>1423</v>
      </c>
      <c r="D17" s="798"/>
      <c r="E17" s="668"/>
      <c r="F17" s="3444"/>
      <c r="G17" s="3600"/>
      <c r="H17" s="3600"/>
      <c r="I17" s="3600"/>
      <c r="J17" s="3600"/>
      <c r="K17" s="3600"/>
      <c r="L17" s="3602"/>
    </row>
    <row r="18" spans="1:12" ht="12.75" customHeight="1">
      <c r="A18" s="1157"/>
      <c r="B18" s="797"/>
      <c r="C18" s="797" t="s">
        <v>1556</v>
      </c>
      <c r="D18" s="1198"/>
      <c r="E18" s="1178"/>
      <c r="F18" s="3444" t="s">
        <v>1405</v>
      </c>
      <c r="G18" s="1126"/>
      <c r="H18" s="1126"/>
      <c r="I18" s="1126"/>
      <c r="J18" s="1126"/>
      <c r="K18" s="1126"/>
      <c r="L18" s="1180"/>
    </row>
    <row r="19" spans="1:12" ht="12.75" customHeight="1">
      <c r="A19" s="1157"/>
      <c r="B19" s="797"/>
      <c r="C19" s="797"/>
      <c r="D19" s="1199"/>
      <c r="E19" s="1181"/>
      <c r="F19" s="3444" t="s">
        <v>2672</v>
      </c>
      <c r="G19" s="1127"/>
      <c r="H19" s="1127"/>
      <c r="I19" s="1127"/>
      <c r="J19" s="1127"/>
      <c r="K19" s="1127"/>
      <c r="L19" s="1183"/>
    </row>
    <row r="20" spans="1:12" ht="12.75" customHeight="1">
      <c r="A20" s="1157"/>
      <c r="B20" s="797"/>
      <c r="C20" s="797"/>
      <c r="D20" s="1199"/>
      <c r="E20" s="1181"/>
      <c r="F20" s="3444" t="s">
        <v>2152</v>
      </c>
      <c r="G20" s="1127"/>
      <c r="H20" s="1127"/>
      <c r="I20" s="1127"/>
      <c r="J20" s="1127"/>
      <c r="K20" s="1127"/>
      <c r="L20" s="1183"/>
    </row>
    <row r="21" spans="1:12" ht="12.75" customHeight="1">
      <c r="A21" s="1157"/>
      <c r="B21" s="797"/>
      <c r="C21" s="797"/>
      <c r="D21" s="1199"/>
      <c r="E21" s="1181"/>
      <c r="F21" s="3444" t="s">
        <v>2673</v>
      </c>
      <c r="G21" s="1127"/>
      <c r="H21" s="1127"/>
      <c r="I21" s="1127"/>
      <c r="J21" s="1127"/>
      <c r="K21" s="1127"/>
      <c r="L21" s="1183"/>
    </row>
    <row r="22" spans="1:12" ht="12.75" customHeight="1">
      <c r="A22" s="1157"/>
      <c r="B22" s="797"/>
      <c r="C22" s="797"/>
      <c r="D22" s="1199"/>
      <c r="E22" s="1181"/>
      <c r="F22" s="3627" t="s">
        <v>665</v>
      </c>
      <c r="G22" s="1127"/>
      <c r="H22" s="1127"/>
      <c r="I22" s="1127"/>
      <c r="J22" s="1127"/>
      <c r="K22" s="1127"/>
      <c r="L22" s="1183"/>
    </row>
    <row r="23" spans="1:12" ht="12.75" customHeight="1">
      <c r="A23" s="1157"/>
      <c r="B23" s="797"/>
      <c r="C23" s="797"/>
      <c r="D23" s="1199"/>
      <c r="E23" s="1181"/>
      <c r="F23" s="3444" t="s">
        <v>2674</v>
      </c>
      <c r="G23" s="1127"/>
      <c r="H23" s="1127"/>
      <c r="I23" s="1127"/>
      <c r="J23" s="1127"/>
      <c r="K23" s="1127"/>
      <c r="L23" s="1183"/>
    </row>
    <row r="24" spans="1:12" ht="12.75" customHeight="1">
      <c r="A24" s="1157"/>
      <c r="B24" s="797"/>
      <c r="C24" s="797"/>
      <c r="D24" s="1199"/>
      <c r="E24" s="1200"/>
      <c r="F24" s="3444"/>
      <c r="G24" s="3606"/>
      <c r="H24" s="3606"/>
      <c r="I24" s="3606"/>
      <c r="J24" s="3606"/>
      <c r="K24" s="3606"/>
      <c r="L24" s="3607"/>
    </row>
    <row r="25" spans="1:12" ht="12.75" customHeight="1">
      <c r="A25" s="1157"/>
      <c r="B25" s="797"/>
      <c r="C25" s="797" t="s">
        <v>1558</v>
      </c>
      <c r="D25" s="1199"/>
      <c r="E25" s="1178"/>
      <c r="F25" s="3444" t="s">
        <v>1405</v>
      </c>
      <c r="G25" s="1126"/>
      <c r="H25" s="1126"/>
      <c r="I25" s="1126"/>
      <c r="J25" s="1126"/>
      <c r="K25" s="1126"/>
      <c r="L25" s="1180"/>
    </row>
    <row r="26" spans="1:12" ht="12.75" customHeight="1">
      <c r="A26" s="1157"/>
      <c r="B26" s="797"/>
      <c r="C26" s="798"/>
      <c r="D26" s="1199"/>
      <c r="E26" s="1181"/>
      <c r="F26" s="3444" t="s">
        <v>2672</v>
      </c>
      <c r="G26" s="1127"/>
      <c r="H26" s="1127"/>
      <c r="I26" s="1127"/>
      <c r="J26" s="1127"/>
      <c r="K26" s="1127"/>
      <c r="L26" s="1183"/>
    </row>
    <row r="27" spans="1:12" ht="12.75" customHeight="1">
      <c r="A27" s="1157"/>
      <c r="B27" s="797"/>
      <c r="C27" s="798"/>
      <c r="D27" s="1199"/>
      <c r="E27" s="1181"/>
      <c r="F27" s="3444" t="s">
        <v>2152</v>
      </c>
      <c r="G27" s="1127"/>
      <c r="H27" s="1127"/>
      <c r="I27" s="1127"/>
      <c r="J27" s="1127"/>
      <c r="K27" s="1127"/>
      <c r="L27" s="1183"/>
    </row>
    <row r="28" spans="1:12" ht="12.75" customHeight="1">
      <c r="A28" s="1157"/>
      <c r="B28" s="797"/>
      <c r="C28" s="798"/>
      <c r="D28" s="1199"/>
      <c r="E28" s="1181"/>
      <c r="F28" s="3444" t="s">
        <v>2673</v>
      </c>
      <c r="G28" s="1127"/>
      <c r="H28" s="1127"/>
      <c r="I28" s="1127"/>
      <c r="J28" s="1127"/>
      <c r="K28" s="1127"/>
      <c r="L28" s="1183"/>
    </row>
    <row r="29" spans="1:12" ht="12.75" customHeight="1">
      <c r="A29" s="1157"/>
      <c r="B29" s="797"/>
      <c r="C29" s="798"/>
      <c r="D29" s="1199"/>
      <c r="E29" s="1181"/>
      <c r="F29" s="3627" t="s">
        <v>665</v>
      </c>
      <c r="G29" s="1127"/>
      <c r="H29" s="1127"/>
      <c r="I29" s="1127"/>
      <c r="J29" s="1127"/>
      <c r="K29" s="1127"/>
      <c r="L29" s="1183"/>
    </row>
    <row r="30" spans="1:12" ht="12.75" customHeight="1" thickBot="1">
      <c r="A30" s="1157"/>
      <c r="B30" s="797"/>
      <c r="C30" s="798"/>
      <c r="D30" s="1199"/>
      <c r="E30" s="1181"/>
      <c r="F30" s="3444" t="s">
        <v>2674</v>
      </c>
      <c r="G30" s="1184"/>
      <c r="H30" s="1184"/>
      <c r="I30" s="1184"/>
      <c r="J30" s="1184"/>
      <c r="K30" s="1184"/>
      <c r="L30" s="1185"/>
    </row>
    <row r="31" spans="1:12" ht="12.75" customHeight="1">
      <c r="A31" s="1157"/>
      <c r="B31" s="797"/>
      <c r="C31" s="763" t="s">
        <v>1424</v>
      </c>
      <c r="D31" s="1201"/>
      <c r="E31" s="668"/>
      <c r="F31" s="3444"/>
      <c r="G31" s="3628"/>
      <c r="H31" s="3628"/>
      <c r="I31" s="3628"/>
      <c r="J31" s="3628"/>
      <c r="K31" s="3628"/>
      <c r="L31" s="1202"/>
    </row>
    <row r="32" spans="1:12" ht="12.75" customHeight="1">
      <c r="A32" s="1157"/>
      <c r="B32" s="797"/>
      <c r="C32" s="798"/>
      <c r="D32" s="798"/>
      <c r="E32" s="668"/>
      <c r="F32" s="3444"/>
      <c r="G32" s="3606"/>
      <c r="H32" s="3606"/>
      <c r="I32" s="3606"/>
      <c r="J32" s="3606"/>
      <c r="K32" s="3606"/>
      <c r="L32" s="3607"/>
    </row>
    <row r="33" spans="1:12" ht="12.75" customHeight="1">
      <c r="A33" s="1157"/>
      <c r="B33" s="798" t="s">
        <v>597</v>
      </c>
      <c r="C33" s="798" t="s">
        <v>337</v>
      </c>
      <c r="D33" s="798"/>
      <c r="E33" s="668"/>
      <c r="F33" s="3444"/>
      <c r="G33" s="3600"/>
      <c r="H33" s="3600"/>
      <c r="I33" s="3600"/>
      <c r="J33" s="3600"/>
      <c r="K33" s="3600"/>
      <c r="L33" s="3602"/>
    </row>
    <row r="34" spans="1:12" ht="12.75" customHeight="1">
      <c r="A34" s="1157"/>
      <c r="B34" s="797"/>
      <c r="C34" s="797" t="s">
        <v>1556</v>
      </c>
      <c r="D34" s="1198"/>
      <c r="E34" s="1178"/>
      <c r="F34" s="3444" t="s">
        <v>1405</v>
      </c>
      <c r="G34" s="1126"/>
      <c r="H34" s="1126"/>
      <c r="I34" s="1126"/>
      <c r="J34" s="1126"/>
      <c r="K34" s="1126"/>
      <c r="L34" s="1180"/>
    </row>
    <row r="35" spans="1:12" ht="12.75" customHeight="1">
      <c r="A35" s="1157"/>
      <c r="B35" s="797"/>
      <c r="C35" s="797"/>
      <c r="D35" s="1199"/>
      <c r="E35" s="1181"/>
      <c r="F35" s="3444" t="s">
        <v>2672</v>
      </c>
      <c r="G35" s="1127"/>
      <c r="H35" s="1127"/>
      <c r="I35" s="1127"/>
      <c r="J35" s="1127"/>
      <c r="K35" s="1127"/>
      <c r="L35" s="1183"/>
    </row>
    <row r="36" spans="1:12" ht="12.75" customHeight="1">
      <c r="A36" s="1157"/>
      <c r="B36" s="797"/>
      <c r="C36" s="797"/>
      <c r="D36" s="1199"/>
      <c r="E36" s="1181"/>
      <c r="F36" s="3444" t="s">
        <v>2152</v>
      </c>
      <c r="G36" s="1127"/>
      <c r="H36" s="1127"/>
      <c r="I36" s="1127"/>
      <c r="J36" s="1127"/>
      <c r="K36" s="1127"/>
      <c r="L36" s="1183"/>
    </row>
    <row r="37" spans="1:12" ht="12.75" customHeight="1">
      <c r="A37" s="1157"/>
      <c r="B37" s="797"/>
      <c r="C37" s="797"/>
      <c r="D37" s="1199"/>
      <c r="E37" s="1181"/>
      <c r="F37" s="3444" t="s">
        <v>2673</v>
      </c>
      <c r="G37" s="1127"/>
      <c r="H37" s="1127"/>
      <c r="I37" s="1127"/>
      <c r="J37" s="1127"/>
      <c r="K37" s="1127"/>
      <c r="L37" s="1183"/>
    </row>
    <row r="38" spans="1:12" ht="12.75" customHeight="1">
      <c r="A38" s="1157"/>
      <c r="B38" s="797"/>
      <c r="C38" s="797"/>
      <c r="D38" s="1199"/>
      <c r="E38" s="1181"/>
      <c r="F38" s="3627" t="s">
        <v>665</v>
      </c>
      <c r="G38" s="1127"/>
      <c r="H38" s="1127"/>
      <c r="I38" s="1127"/>
      <c r="J38" s="1127"/>
      <c r="K38" s="1127"/>
      <c r="L38" s="1183"/>
    </row>
    <row r="39" spans="1:12" ht="12.75" customHeight="1">
      <c r="A39" s="1157"/>
      <c r="B39" s="797"/>
      <c r="C39" s="797"/>
      <c r="D39" s="1199"/>
      <c r="E39" s="1181"/>
      <c r="F39" s="3444" t="s">
        <v>2674</v>
      </c>
      <c r="G39" s="1127"/>
      <c r="H39" s="1127"/>
      <c r="I39" s="1127"/>
      <c r="J39" s="1127"/>
      <c r="K39" s="1127"/>
      <c r="L39" s="1183"/>
    </row>
    <row r="40" spans="1:12" ht="12.75" customHeight="1">
      <c r="A40" s="1157"/>
      <c r="B40" s="797"/>
      <c r="C40" s="797"/>
      <c r="D40" s="1199"/>
      <c r="E40" s="1200"/>
      <c r="F40" s="3444"/>
      <c r="G40" s="3606"/>
      <c r="H40" s="3606"/>
      <c r="I40" s="3606"/>
      <c r="J40" s="3606"/>
      <c r="K40" s="3606"/>
      <c r="L40" s="3607"/>
    </row>
    <row r="41" spans="1:12" ht="12.75" customHeight="1">
      <c r="A41" s="1157"/>
      <c r="B41" s="797"/>
      <c r="C41" s="797" t="s">
        <v>1558</v>
      </c>
      <c r="D41" s="1199"/>
      <c r="E41" s="1178"/>
      <c r="F41" s="3444" t="s">
        <v>1405</v>
      </c>
      <c r="G41" s="1126"/>
      <c r="H41" s="1126"/>
      <c r="I41" s="1126"/>
      <c r="J41" s="1126"/>
      <c r="K41" s="1126"/>
      <c r="L41" s="1180"/>
    </row>
    <row r="42" spans="1:12" ht="12.75" customHeight="1">
      <c r="A42" s="1157"/>
      <c r="B42" s="797"/>
      <c r="C42" s="798"/>
      <c r="D42" s="1199"/>
      <c r="E42" s="1181"/>
      <c r="F42" s="3444" t="s">
        <v>2672</v>
      </c>
      <c r="G42" s="1127"/>
      <c r="H42" s="1127"/>
      <c r="I42" s="1127"/>
      <c r="J42" s="1127"/>
      <c r="K42" s="1127"/>
      <c r="L42" s="1183"/>
    </row>
    <row r="43" spans="1:12" ht="12.75" customHeight="1">
      <c r="A43" s="1157"/>
      <c r="B43" s="797"/>
      <c r="C43" s="798"/>
      <c r="D43" s="1199"/>
      <c r="E43" s="1181"/>
      <c r="F43" s="3444" t="s">
        <v>2152</v>
      </c>
      <c r="G43" s="1127"/>
      <c r="H43" s="1127"/>
      <c r="I43" s="1127"/>
      <c r="J43" s="1127"/>
      <c r="K43" s="1127"/>
      <c r="L43" s="1183"/>
    </row>
    <row r="44" spans="1:12" ht="12.75" customHeight="1">
      <c r="A44" s="1157"/>
      <c r="B44" s="797"/>
      <c r="C44" s="798"/>
      <c r="D44" s="1199"/>
      <c r="E44" s="1181"/>
      <c r="F44" s="3444" t="s">
        <v>2673</v>
      </c>
      <c r="G44" s="1127"/>
      <c r="H44" s="1127"/>
      <c r="I44" s="1127"/>
      <c r="J44" s="1127"/>
      <c r="K44" s="1127"/>
      <c r="L44" s="1183"/>
    </row>
    <row r="45" spans="1:12" ht="12.75" customHeight="1">
      <c r="A45" s="1157"/>
      <c r="B45" s="797"/>
      <c r="C45" s="798"/>
      <c r="D45" s="1199"/>
      <c r="E45" s="1181"/>
      <c r="F45" s="3627" t="s">
        <v>665</v>
      </c>
      <c r="G45" s="1127"/>
      <c r="H45" s="1127"/>
      <c r="I45" s="1127"/>
      <c r="J45" s="1127"/>
      <c r="K45" s="1127"/>
      <c r="L45" s="1183"/>
    </row>
    <row r="46" spans="1:12" ht="12.75" customHeight="1" thickBot="1">
      <c r="A46" s="1157"/>
      <c r="B46" s="797"/>
      <c r="C46" s="798"/>
      <c r="D46" s="1199"/>
      <c r="E46" s="1181"/>
      <c r="F46" s="3444" t="s">
        <v>2674</v>
      </c>
      <c r="G46" s="1184"/>
      <c r="H46" s="1184"/>
      <c r="I46" s="1184"/>
      <c r="J46" s="1184"/>
      <c r="K46" s="1184"/>
      <c r="L46" s="1185"/>
    </row>
    <row r="47" spans="1:12" ht="12.75" customHeight="1">
      <c r="A47" s="1157"/>
      <c r="B47" s="797"/>
      <c r="C47" s="763" t="s">
        <v>1424</v>
      </c>
      <c r="D47" s="798"/>
      <c r="E47" s="668"/>
      <c r="F47" s="3444"/>
      <c r="G47" s="3628"/>
      <c r="H47" s="3628"/>
      <c r="I47" s="3628"/>
      <c r="J47" s="3628"/>
      <c r="K47" s="3628"/>
      <c r="L47" s="1202"/>
    </row>
    <row r="48" spans="1:12" ht="12.75" customHeight="1">
      <c r="A48" s="1157"/>
      <c r="B48" s="797"/>
      <c r="C48" s="797"/>
      <c r="D48" s="797"/>
      <c r="E48" s="668"/>
      <c r="F48" s="3444"/>
      <c r="G48" s="3600"/>
      <c r="H48" s="3600"/>
      <c r="I48" s="3600"/>
      <c r="J48" s="3600"/>
      <c r="K48" s="3600"/>
      <c r="L48" s="3602"/>
    </row>
    <row r="49" spans="1:12" ht="12.75" customHeight="1">
      <c r="A49" s="795" t="s">
        <v>536</v>
      </c>
      <c r="B49" s="796" t="s">
        <v>2774</v>
      </c>
      <c r="C49" s="796"/>
      <c r="D49" s="796"/>
      <c r="E49" s="668"/>
      <c r="F49" s="3444"/>
      <c r="G49" s="3600"/>
      <c r="H49" s="3600"/>
      <c r="I49" s="3600"/>
      <c r="J49" s="3600"/>
      <c r="K49" s="3600"/>
      <c r="L49" s="3602"/>
    </row>
    <row r="50" spans="1:12" ht="12.75" customHeight="1">
      <c r="A50" s="1157"/>
      <c r="B50" s="797" t="s">
        <v>532</v>
      </c>
      <c r="C50" s="798" t="s">
        <v>2775</v>
      </c>
      <c r="D50" s="798"/>
      <c r="E50" s="668"/>
      <c r="F50" s="3444"/>
      <c r="G50" s="3600"/>
      <c r="H50" s="3600"/>
      <c r="I50" s="3600"/>
      <c r="J50" s="3600"/>
      <c r="K50" s="3600">
        <f>G50-I50</f>
        <v>0</v>
      </c>
      <c r="L50" s="3602">
        <f>H50-J50</f>
        <v>0</v>
      </c>
    </row>
    <row r="51" spans="1:12" ht="12.75" customHeight="1">
      <c r="A51" s="1157"/>
      <c r="B51" s="797"/>
      <c r="C51" s="797" t="s">
        <v>1556</v>
      </c>
      <c r="D51" s="1198"/>
      <c r="E51" s="1178"/>
      <c r="F51" s="3444" t="s">
        <v>1405</v>
      </c>
      <c r="G51" s="1126"/>
      <c r="H51" s="1126"/>
      <c r="I51" s="1126"/>
      <c r="J51" s="1126"/>
      <c r="K51" s="1126"/>
      <c r="L51" s="1180"/>
    </row>
    <row r="52" spans="1:12" ht="12.75" customHeight="1">
      <c r="A52" s="1157"/>
      <c r="B52" s="797"/>
      <c r="C52" s="797"/>
      <c r="D52" s="1199"/>
      <c r="E52" s="1181"/>
      <c r="F52" s="3444" t="s">
        <v>2672</v>
      </c>
      <c r="G52" s="1127"/>
      <c r="H52" s="1127"/>
      <c r="I52" s="1127"/>
      <c r="J52" s="1127"/>
      <c r="K52" s="1127"/>
      <c r="L52" s="1183"/>
    </row>
    <row r="53" spans="1:12" ht="12.75" customHeight="1">
      <c r="A53" s="1157"/>
      <c r="B53" s="797"/>
      <c r="C53" s="797"/>
      <c r="D53" s="1199"/>
      <c r="E53" s="1181"/>
      <c r="F53" s="3444" t="s">
        <v>2152</v>
      </c>
      <c r="G53" s="1127"/>
      <c r="H53" s="1127"/>
      <c r="I53" s="1127"/>
      <c r="J53" s="1127"/>
      <c r="K53" s="1127"/>
      <c r="L53" s="1183"/>
    </row>
    <row r="54" spans="1:12" ht="12.75" customHeight="1">
      <c r="A54" s="1157"/>
      <c r="B54" s="797"/>
      <c r="C54" s="797"/>
      <c r="D54" s="1199"/>
      <c r="E54" s="1181"/>
      <c r="F54" s="3444" t="s">
        <v>2673</v>
      </c>
      <c r="G54" s="1127"/>
      <c r="H54" s="1127"/>
      <c r="I54" s="1127"/>
      <c r="J54" s="1127"/>
      <c r="K54" s="1127"/>
      <c r="L54" s="1183"/>
    </row>
    <row r="55" spans="1:12" ht="12.75" customHeight="1">
      <c r="A55" s="1157"/>
      <c r="B55" s="797"/>
      <c r="C55" s="797"/>
      <c r="D55" s="1199"/>
      <c r="E55" s="1181"/>
      <c r="F55" s="3627" t="s">
        <v>665</v>
      </c>
      <c r="G55" s="1127"/>
      <c r="H55" s="1127"/>
      <c r="I55" s="1127"/>
      <c r="J55" s="1127"/>
      <c r="K55" s="1127"/>
      <c r="L55" s="1183"/>
    </row>
    <row r="56" spans="1:12" ht="12.75" customHeight="1">
      <c r="A56" s="1157"/>
      <c r="B56" s="797"/>
      <c r="C56" s="797"/>
      <c r="D56" s="1199"/>
      <c r="E56" s="1181"/>
      <c r="F56" s="3444" t="s">
        <v>2674</v>
      </c>
      <c r="G56" s="1127"/>
      <c r="H56" s="1127"/>
      <c r="I56" s="1127"/>
      <c r="J56" s="1127"/>
      <c r="K56" s="1127"/>
      <c r="L56" s="1183"/>
    </row>
    <row r="57" spans="1:12" ht="12.75" customHeight="1">
      <c r="A57" s="1157"/>
      <c r="B57" s="797"/>
      <c r="C57" s="797"/>
      <c r="D57" s="1199"/>
      <c r="E57" s="1200"/>
      <c r="F57" s="3444"/>
      <c r="G57" s="3606"/>
      <c r="H57" s="3606"/>
      <c r="I57" s="3606"/>
      <c r="J57" s="3606"/>
      <c r="K57" s="3606"/>
      <c r="L57" s="3607"/>
    </row>
    <row r="58" spans="1:12" ht="12.75" customHeight="1">
      <c r="A58" s="1157"/>
      <c r="B58" s="797"/>
      <c r="C58" s="797" t="s">
        <v>1558</v>
      </c>
      <c r="D58" s="1199"/>
      <c r="E58" s="1178"/>
      <c r="F58" s="3444" t="s">
        <v>1405</v>
      </c>
      <c r="G58" s="1126"/>
      <c r="H58" s="1126"/>
      <c r="I58" s="1126"/>
      <c r="J58" s="1126"/>
      <c r="K58" s="1126"/>
      <c r="L58" s="1180"/>
    </row>
    <row r="59" spans="1:12" ht="12.75" customHeight="1">
      <c r="A59" s="1157"/>
      <c r="B59" s="797"/>
      <c r="C59" s="798"/>
      <c r="D59" s="1199"/>
      <c r="E59" s="1181"/>
      <c r="F59" s="3444" t="s">
        <v>2672</v>
      </c>
      <c r="G59" s="1127"/>
      <c r="H59" s="1127"/>
      <c r="I59" s="1127"/>
      <c r="J59" s="1127"/>
      <c r="K59" s="1127"/>
      <c r="L59" s="1183"/>
    </row>
    <row r="60" spans="1:12" ht="12.75" customHeight="1">
      <c r="A60" s="1157"/>
      <c r="B60" s="797"/>
      <c r="C60" s="798"/>
      <c r="D60" s="1199"/>
      <c r="E60" s="1181"/>
      <c r="F60" s="3444" t="s">
        <v>2152</v>
      </c>
      <c r="G60" s="1127"/>
      <c r="H60" s="1127"/>
      <c r="I60" s="1127"/>
      <c r="J60" s="1127"/>
      <c r="K60" s="1127"/>
      <c r="L60" s="1183"/>
    </row>
    <row r="61" spans="1:12" ht="12.75" customHeight="1">
      <c r="A61" s="1157"/>
      <c r="B61" s="797"/>
      <c r="C61" s="798"/>
      <c r="D61" s="1199"/>
      <c r="E61" s="1181"/>
      <c r="F61" s="3444" t="s">
        <v>2673</v>
      </c>
      <c r="G61" s="1127"/>
      <c r="H61" s="1127"/>
      <c r="I61" s="1127"/>
      <c r="J61" s="1127"/>
      <c r="K61" s="1127"/>
      <c r="L61" s="1183"/>
    </row>
    <row r="62" spans="1:12" ht="12.75" customHeight="1">
      <c r="A62" s="1157"/>
      <c r="B62" s="797"/>
      <c r="C62" s="798"/>
      <c r="D62" s="1199"/>
      <c r="E62" s="1181"/>
      <c r="F62" s="3627" t="s">
        <v>665</v>
      </c>
      <c r="G62" s="1127"/>
      <c r="H62" s="1127"/>
      <c r="I62" s="1127"/>
      <c r="J62" s="1127"/>
      <c r="K62" s="1127"/>
      <c r="L62" s="1183"/>
    </row>
    <row r="63" spans="1:12" ht="12.75" customHeight="1" thickBot="1">
      <c r="A63" s="1157"/>
      <c r="B63" s="797"/>
      <c r="C63" s="798"/>
      <c r="D63" s="1199"/>
      <c r="E63" s="1181"/>
      <c r="F63" s="3444" t="s">
        <v>2674</v>
      </c>
      <c r="G63" s="1184"/>
      <c r="H63" s="1184"/>
      <c r="I63" s="1184"/>
      <c r="J63" s="1184"/>
      <c r="K63" s="1184"/>
      <c r="L63" s="1185"/>
    </row>
    <row r="64" spans="1:12" ht="12.75" customHeight="1">
      <c r="A64" s="1157"/>
      <c r="B64" s="797"/>
      <c r="C64" s="763" t="s">
        <v>1424</v>
      </c>
      <c r="D64" s="798"/>
      <c r="E64" s="668"/>
      <c r="F64" s="3444"/>
      <c r="G64" s="3628"/>
      <c r="H64" s="3628"/>
      <c r="I64" s="3628"/>
      <c r="J64" s="3628"/>
      <c r="K64" s="3628"/>
      <c r="L64" s="1202"/>
    </row>
    <row r="65" spans="1:12" ht="12.75" customHeight="1">
      <c r="A65" s="1157"/>
      <c r="B65" s="797"/>
      <c r="C65" s="798"/>
      <c r="D65" s="798"/>
      <c r="E65" s="668"/>
      <c r="F65" s="3444"/>
      <c r="G65" s="3600"/>
      <c r="H65" s="3600"/>
      <c r="I65" s="3600"/>
      <c r="J65" s="3600"/>
      <c r="K65" s="3600"/>
      <c r="L65" s="3602"/>
    </row>
    <row r="66" spans="1:12" ht="12.75" customHeight="1">
      <c r="A66" s="1157"/>
      <c r="B66" s="798" t="s">
        <v>597</v>
      </c>
      <c r="C66" s="798" t="s">
        <v>2776</v>
      </c>
      <c r="D66" s="798"/>
      <c r="E66" s="668"/>
      <c r="F66" s="3444"/>
      <c r="G66" s="3600"/>
      <c r="H66" s="3600"/>
      <c r="I66" s="3600"/>
      <c r="J66" s="3600"/>
      <c r="K66" s="3600"/>
      <c r="L66" s="3602"/>
    </row>
    <row r="67" spans="1:12" ht="12.75" customHeight="1">
      <c r="A67" s="1157"/>
      <c r="B67" s="797"/>
      <c r="C67" s="798" t="s">
        <v>1556</v>
      </c>
      <c r="D67" s="798"/>
      <c r="E67" s="668"/>
      <c r="F67" s="3444"/>
      <c r="G67" s="3600"/>
      <c r="H67" s="3600"/>
      <c r="I67" s="3600"/>
      <c r="J67" s="3600"/>
      <c r="K67" s="3600"/>
      <c r="L67" s="3602"/>
    </row>
    <row r="68" spans="1:12" ht="12.75" customHeight="1">
      <c r="A68" s="1157"/>
      <c r="B68" s="797"/>
      <c r="C68" s="798"/>
      <c r="D68" s="798" t="s">
        <v>1594</v>
      </c>
      <c r="E68" s="1178"/>
      <c r="F68" s="3444" t="s">
        <v>1405</v>
      </c>
      <c r="G68" s="1126"/>
      <c r="H68" s="1126"/>
      <c r="I68" s="1126"/>
      <c r="J68" s="1126"/>
      <c r="K68" s="1126"/>
      <c r="L68" s="1180"/>
    </row>
    <row r="69" spans="1:12" ht="12.75" customHeight="1">
      <c r="A69" s="793"/>
      <c r="B69" s="1197"/>
      <c r="C69" s="763"/>
      <c r="D69" s="763"/>
      <c r="E69" s="1181"/>
      <c r="F69" s="3444" t="s">
        <v>2672</v>
      </c>
      <c r="G69" s="1127"/>
      <c r="H69" s="1127"/>
      <c r="I69" s="1127"/>
      <c r="J69" s="1127"/>
      <c r="K69" s="1127"/>
      <c r="L69" s="1183"/>
    </row>
    <row r="70" spans="1:12" ht="12.75" customHeight="1">
      <c r="A70" s="793"/>
      <c r="B70" s="797"/>
      <c r="C70" s="798"/>
      <c r="D70" s="798"/>
      <c r="E70" s="1181"/>
      <c r="F70" s="3444" t="s">
        <v>2152</v>
      </c>
      <c r="G70" s="1127"/>
      <c r="H70" s="1127"/>
      <c r="I70" s="1127"/>
      <c r="J70" s="1127"/>
      <c r="K70" s="1127"/>
      <c r="L70" s="1183"/>
    </row>
    <row r="71" spans="1:12" ht="12.75" customHeight="1">
      <c r="A71" s="793"/>
      <c r="B71" s="1197"/>
      <c r="C71" s="763"/>
      <c r="D71" s="763"/>
      <c r="E71" s="1181"/>
      <c r="F71" s="3444" t="s">
        <v>2673</v>
      </c>
      <c r="G71" s="1127"/>
      <c r="H71" s="1127"/>
      <c r="I71" s="1127"/>
      <c r="J71" s="1127"/>
      <c r="K71" s="1127"/>
      <c r="L71" s="1183"/>
    </row>
    <row r="72" spans="1:12" ht="12.75" customHeight="1">
      <c r="A72" s="793"/>
      <c r="B72" s="1197"/>
      <c r="C72" s="763"/>
      <c r="D72" s="763"/>
      <c r="E72" s="1181"/>
      <c r="F72" s="3627" t="s">
        <v>665</v>
      </c>
      <c r="G72" s="1127"/>
      <c r="H72" s="1127"/>
      <c r="I72" s="1127"/>
      <c r="J72" s="1127"/>
      <c r="K72" s="1127"/>
      <c r="L72" s="1183"/>
    </row>
    <row r="73" spans="1:12" ht="12.75" customHeight="1">
      <c r="A73" s="793"/>
      <c r="B73" s="1197"/>
      <c r="C73" s="763"/>
      <c r="D73" s="763"/>
      <c r="E73" s="1181"/>
      <c r="F73" s="3444" t="s">
        <v>2674</v>
      </c>
      <c r="G73" s="1127"/>
      <c r="H73" s="1127"/>
      <c r="I73" s="1127"/>
      <c r="J73" s="1127"/>
      <c r="K73" s="1127"/>
      <c r="L73" s="1183"/>
    </row>
    <row r="74" spans="1:12" ht="12.75" customHeight="1">
      <c r="A74" s="793"/>
      <c r="B74" s="1197"/>
      <c r="C74" s="763"/>
      <c r="D74" s="763"/>
      <c r="E74" s="1143"/>
      <c r="F74" s="3444"/>
      <c r="G74" s="3600"/>
      <c r="H74" s="3600"/>
      <c r="I74" s="3600"/>
      <c r="J74" s="3600"/>
      <c r="K74" s="3600"/>
      <c r="L74" s="3602"/>
    </row>
    <row r="75" spans="1:12" ht="12.75" customHeight="1">
      <c r="A75" s="1157"/>
      <c r="B75" s="797"/>
      <c r="C75" s="798"/>
      <c r="D75" s="798" t="s">
        <v>1596</v>
      </c>
      <c r="E75" s="1178"/>
      <c r="F75" s="3444" t="s">
        <v>1405</v>
      </c>
      <c r="G75" s="1126"/>
      <c r="H75" s="1126"/>
      <c r="I75" s="1126"/>
      <c r="J75" s="1126"/>
      <c r="K75" s="1126"/>
      <c r="L75" s="1180"/>
    </row>
    <row r="76" spans="1:12" ht="12.75" customHeight="1">
      <c r="A76" s="793"/>
      <c r="B76" s="1197"/>
      <c r="C76" s="763"/>
      <c r="D76" s="763"/>
      <c r="E76" s="1181"/>
      <c r="F76" s="3444" t="s">
        <v>2672</v>
      </c>
      <c r="G76" s="1127"/>
      <c r="H76" s="1127"/>
      <c r="I76" s="1127"/>
      <c r="J76" s="1127"/>
      <c r="K76" s="1127"/>
      <c r="L76" s="1183"/>
    </row>
    <row r="77" spans="1:12" ht="12.75" customHeight="1">
      <c r="A77" s="793"/>
      <c r="B77" s="797"/>
      <c r="C77" s="798"/>
      <c r="D77" s="798"/>
      <c r="E77" s="1181"/>
      <c r="F77" s="3444" t="s">
        <v>2152</v>
      </c>
      <c r="G77" s="1127"/>
      <c r="H77" s="1127"/>
      <c r="I77" s="1127"/>
      <c r="J77" s="1127"/>
      <c r="K77" s="1127"/>
      <c r="L77" s="1183"/>
    </row>
    <row r="78" spans="1:12" ht="12.75" customHeight="1">
      <c r="A78" s="793"/>
      <c r="B78" s="1197"/>
      <c r="C78" s="763"/>
      <c r="D78" s="763"/>
      <c r="E78" s="1181"/>
      <c r="F78" s="3444" t="s">
        <v>2673</v>
      </c>
      <c r="G78" s="1127"/>
      <c r="H78" s="1127"/>
      <c r="I78" s="1127"/>
      <c r="J78" s="1127"/>
      <c r="K78" s="1127"/>
      <c r="L78" s="1183"/>
    </row>
    <row r="79" spans="1:12" ht="12.75" customHeight="1">
      <c r="A79" s="793"/>
      <c r="B79" s="1197"/>
      <c r="C79" s="763"/>
      <c r="D79" s="763"/>
      <c r="E79" s="1181"/>
      <c r="F79" s="3627" t="s">
        <v>665</v>
      </c>
      <c r="G79" s="1127"/>
      <c r="H79" s="1127"/>
      <c r="I79" s="1127"/>
      <c r="J79" s="1127"/>
      <c r="K79" s="1127"/>
      <c r="L79" s="1183"/>
    </row>
    <row r="80" spans="1:12" ht="12.75" customHeight="1" thickBot="1">
      <c r="A80" s="793"/>
      <c r="B80" s="1197"/>
      <c r="C80" s="763"/>
      <c r="D80" s="763"/>
      <c r="E80" s="1181"/>
      <c r="F80" s="3444" t="s">
        <v>2674</v>
      </c>
      <c r="G80" s="1127"/>
      <c r="H80" s="1127"/>
      <c r="I80" s="1127"/>
      <c r="J80" s="1127"/>
      <c r="K80" s="1127"/>
      <c r="L80" s="1183"/>
    </row>
    <row r="81" spans="1:12" ht="12.75" customHeight="1">
      <c r="A81" s="1157"/>
      <c r="B81" s="797"/>
      <c r="C81" s="763" t="s">
        <v>1424</v>
      </c>
      <c r="D81" s="798"/>
      <c r="E81" s="668"/>
      <c r="F81" s="3444"/>
      <c r="G81" s="3628"/>
      <c r="H81" s="3628"/>
      <c r="I81" s="3628"/>
      <c r="J81" s="3628"/>
      <c r="K81" s="3628"/>
      <c r="L81" s="1202"/>
    </row>
    <row r="82" spans="1:12" ht="12.75" customHeight="1">
      <c r="A82" s="793"/>
      <c r="B82" s="1197"/>
      <c r="C82" s="763"/>
      <c r="D82" s="763"/>
      <c r="E82" s="1143"/>
      <c r="F82" s="3444"/>
      <c r="G82" s="3600"/>
      <c r="H82" s="3600"/>
      <c r="I82" s="3600"/>
      <c r="J82" s="3600"/>
      <c r="K82" s="3600"/>
      <c r="L82" s="3602"/>
    </row>
    <row r="83" spans="1:12" ht="12.75" customHeight="1">
      <c r="A83" s="793"/>
      <c r="B83" s="1197"/>
      <c r="C83" s="798" t="s">
        <v>1558</v>
      </c>
      <c r="D83" s="798"/>
      <c r="E83" s="668"/>
      <c r="F83" s="3444"/>
      <c r="G83" s="3600"/>
      <c r="H83" s="3600"/>
      <c r="I83" s="3600"/>
      <c r="J83" s="3600"/>
      <c r="K83" s="3600"/>
      <c r="L83" s="3602"/>
    </row>
    <row r="84" spans="1:12" ht="12.75" customHeight="1">
      <c r="A84" s="1157"/>
      <c r="B84" s="797"/>
      <c r="C84" s="798"/>
      <c r="D84" s="798" t="s">
        <v>1606</v>
      </c>
      <c r="E84" s="1178"/>
      <c r="F84" s="3444" t="s">
        <v>1405</v>
      </c>
      <c r="G84" s="1126"/>
      <c r="H84" s="1126"/>
      <c r="I84" s="1126"/>
      <c r="J84" s="1126"/>
      <c r="K84" s="1126"/>
      <c r="L84" s="1180"/>
    </row>
    <row r="85" spans="1:12" ht="12.75" customHeight="1">
      <c r="A85" s="793"/>
      <c r="B85" s="1197"/>
      <c r="C85" s="763"/>
      <c r="D85" s="763"/>
      <c r="E85" s="1181"/>
      <c r="F85" s="3444" t="s">
        <v>2672</v>
      </c>
      <c r="G85" s="1127"/>
      <c r="H85" s="1127"/>
      <c r="I85" s="1127"/>
      <c r="J85" s="1127"/>
      <c r="K85" s="1127"/>
      <c r="L85" s="1183"/>
    </row>
    <row r="86" spans="1:12" ht="12.75" customHeight="1">
      <c r="A86" s="793"/>
      <c r="B86" s="797"/>
      <c r="C86" s="798"/>
      <c r="D86" s="798"/>
      <c r="E86" s="1181"/>
      <c r="F86" s="3444" t="s">
        <v>2152</v>
      </c>
      <c r="G86" s="1127"/>
      <c r="H86" s="1127"/>
      <c r="I86" s="1127"/>
      <c r="J86" s="1127"/>
      <c r="K86" s="1127"/>
      <c r="L86" s="1183"/>
    </row>
    <row r="87" spans="1:12" ht="12.75" customHeight="1">
      <c r="A87" s="793"/>
      <c r="B87" s="1197"/>
      <c r="C87" s="763"/>
      <c r="D87" s="763"/>
      <c r="E87" s="1181"/>
      <c r="F87" s="3444" t="s">
        <v>2673</v>
      </c>
      <c r="G87" s="1127"/>
      <c r="H87" s="1127"/>
      <c r="I87" s="1127"/>
      <c r="J87" s="1127"/>
      <c r="K87" s="1127"/>
      <c r="L87" s="1183"/>
    </row>
    <row r="88" spans="1:12" ht="12.75" customHeight="1">
      <c r="A88" s="793"/>
      <c r="B88" s="1197"/>
      <c r="C88" s="763"/>
      <c r="D88" s="763"/>
      <c r="E88" s="1181"/>
      <c r="F88" s="3627" t="s">
        <v>665</v>
      </c>
      <c r="G88" s="1127"/>
      <c r="H88" s="1127"/>
      <c r="I88" s="1127"/>
      <c r="J88" s="1127"/>
      <c r="K88" s="1127"/>
      <c r="L88" s="1183"/>
    </row>
    <row r="89" spans="1:12" ht="12.75" customHeight="1">
      <c r="A89" s="793"/>
      <c r="B89" s="1197"/>
      <c r="C89" s="763"/>
      <c r="D89" s="763"/>
      <c r="E89" s="1181"/>
      <c r="F89" s="3444" t="s">
        <v>2674</v>
      </c>
      <c r="G89" s="1127"/>
      <c r="H89" s="1127"/>
      <c r="I89" s="1127"/>
      <c r="J89" s="1127"/>
      <c r="K89" s="1127"/>
      <c r="L89" s="1183"/>
    </row>
    <row r="90" spans="1:12" ht="12.75" customHeight="1">
      <c r="A90" s="793"/>
      <c r="B90" s="1197"/>
      <c r="C90" s="763"/>
      <c r="D90" s="763"/>
      <c r="E90" s="1143"/>
      <c r="F90" s="3444"/>
      <c r="G90" s="3600"/>
      <c r="H90" s="3600"/>
      <c r="I90" s="3600"/>
      <c r="J90" s="3600"/>
      <c r="K90" s="3600"/>
      <c r="L90" s="3602"/>
    </row>
    <row r="91" spans="1:12" ht="12.75" customHeight="1">
      <c r="A91" s="1157"/>
      <c r="B91" s="797"/>
      <c r="C91" s="798"/>
      <c r="D91" s="798" t="s">
        <v>1607</v>
      </c>
      <c r="E91" s="1178"/>
      <c r="F91" s="3444" t="s">
        <v>1405</v>
      </c>
      <c r="G91" s="1126"/>
      <c r="H91" s="1126"/>
      <c r="I91" s="1126"/>
      <c r="J91" s="1126"/>
      <c r="K91" s="1126"/>
      <c r="L91" s="1180"/>
    </row>
    <row r="92" spans="1:12" ht="12.75" customHeight="1">
      <c r="A92" s="793"/>
      <c r="B92" s="1197"/>
      <c r="C92" s="763"/>
      <c r="D92" s="763"/>
      <c r="E92" s="1181"/>
      <c r="F92" s="3444" t="s">
        <v>2672</v>
      </c>
      <c r="G92" s="1127"/>
      <c r="H92" s="1127"/>
      <c r="I92" s="1127"/>
      <c r="J92" s="1127"/>
      <c r="K92" s="1127"/>
      <c r="L92" s="1183"/>
    </row>
    <row r="93" spans="1:12" ht="12.75" customHeight="1">
      <c r="A93" s="793"/>
      <c r="B93" s="797"/>
      <c r="C93" s="798"/>
      <c r="D93" s="798"/>
      <c r="E93" s="1181"/>
      <c r="F93" s="3444" t="s">
        <v>2152</v>
      </c>
      <c r="G93" s="1127"/>
      <c r="H93" s="1127"/>
      <c r="I93" s="1127"/>
      <c r="J93" s="1127"/>
      <c r="K93" s="1127"/>
      <c r="L93" s="1183"/>
    </row>
    <row r="94" spans="1:12" ht="12.75" customHeight="1">
      <c r="A94" s="793"/>
      <c r="B94" s="1197"/>
      <c r="C94" s="763"/>
      <c r="D94" s="763"/>
      <c r="E94" s="1181"/>
      <c r="F94" s="3444" t="s">
        <v>2673</v>
      </c>
      <c r="G94" s="1127"/>
      <c r="H94" s="1127"/>
      <c r="I94" s="1127"/>
      <c r="J94" s="1127"/>
      <c r="K94" s="1127"/>
      <c r="L94" s="1183"/>
    </row>
    <row r="95" spans="1:12" ht="12.75" customHeight="1">
      <c r="A95" s="793"/>
      <c r="B95" s="1197"/>
      <c r="C95" s="763"/>
      <c r="D95" s="763"/>
      <c r="E95" s="1181"/>
      <c r="F95" s="3627" t="s">
        <v>665</v>
      </c>
      <c r="G95" s="1127"/>
      <c r="H95" s="1127"/>
      <c r="I95" s="1127"/>
      <c r="J95" s="1127"/>
      <c r="K95" s="1127"/>
      <c r="L95" s="1183"/>
    </row>
    <row r="96" spans="1:12" ht="12.75" customHeight="1" thickBot="1">
      <c r="A96" s="793"/>
      <c r="B96" s="1197"/>
      <c r="C96" s="763"/>
      <c r="D96" s="763"/>
      <c r="E96" s="1181"/>
      <c r="F96" s="3444" t="s">
        <v>2674</v>
      </c>
      <c r="G96" s="1127"/>
      <c r="H96" s="1127"/>
      <c r="I96" s="1127"/>
      <c r="J96" s="1127"/>
      <c r="K96" s="1127"/>
      <c r="L96" s="1183"/>
    </row>
    <row r="97" spans="1:12" ht="12.75" customHeight="1">
      <c r="A97" s="1157"/>
      <c r="B97" s="797"/>
      <c r="C97" s="763" t="s">
        <v>1424</v>
      </c>
      <c r="D97" s="798"/>
      <c r="E97" s="668"/>
      <c r="F97" s="3444"/>
      <c r="G97" s="3628"/>
      <c r="H97" s="3628"/>
      <c r="I97" s="3628"/>
      <c r="J97" s="3628"/>
      <c r="K97" s="3628"/>
      <c r="L97" s="1202"/>
    </row>
    <row r="98" spans="1:12" ht="12.75" customHeight="1">
      <c r="A98" s="793"/>
      <c r="B98" s="1197"/>
      <c r="C98" s="1197"/>
      <c r="D98" s="1197"/>
      <c r="E98" s="1143"/>
      <c r="F98" s="3444"/>
      <c r="G98" s="3600"/>
      <c r="H98" s="3600"/>
      <c r="I98" s="3600"/>
      <c r="J98" s="3600"/>
      <c r="K98" s="3600"/>
      <c r="L98" s="3602"/>
    </row>
    <row r="99" spans="1:12" ht="12.75" customHeight="1">
      <c r="A99" s="1157"/>
      <c r="B99" s="798" t="s">
        <v>2127</v>
      </c>
      <c r="C99" s="798" t="s">
        <v>2777</v>
      </c>
      <c r="D99" s="798"/>
      <c r="E99" s="668"/>
      <c r="F99" s="3444"/>
      <c r="G99" s="3600"/>
      <c r="H99" s="3600"/>
      <c r="I99" s="3600"/>
      <c r="J99" s="3600"/>
      <c r="K99" s="3600"/>
      <c r="L99" s="3602"/>
    </row>
    <row r="100" spans="1:12" ht="12.75" customHeight="1">
      <c r="A100" s="1157"/>
      <c r="B100" s="797"/>
      <c r="C100" s="798" t="s">
        <v>1556</v>
      </c>
      <c r="D100" s="798"/>
      <c r="E100" s="668"/>
      <c r="F100" s="3444"/>
      <c r="G100" s="3600"/>
      <c r="H100" s="3600"/>
      <c r="I100" s="3600"/>
      <c r="J100" s="3600"/>
      <c r="K100" s="3600"/>
      <c r="L100" s="3602"/>
    </row>
    <row r="101" spans="1:12" ht="12.75" customHeight="1">
      <c r="A101" s="1157"/>
      <c r="B101" s="797"/>
      <c r="C101" s="798"/>
      <c r="D101" s="798" t="s">
        <v>1594</v>
      </c>
      <c r="E101" s="1178"/>
      <c r="F101" s="3444" t="s">
        <v>1405</v>
      </c>
      <c r="G101" s="1126"/>
      <c r="H101" s="1126"/>
      <c r="I101" s="1126"/>
      <c r="J101" s="1126"/>
      <c r="K101" s="1126"/>
      <c r="L101" s="1180"/>
    </row>
    <row r="102" spans="1:12" ht="12.75" customHeight="1">
      <c r="A102" s="793"/>
      <c r="B102" s="1197"/>
      <c r="C102" s="763"/>
      <c r="D102" s="763"/>
      <c r="E102" s="1181"/>
      <c r="F102" s="3444" t="s">
        <v>2672</v>
      </c>
      <c r="G102" s="1127"/>
      <c r="H102" s="1127"/>
      <c r="I102" s="1127"/>
      <c r="J102" s="1127"/>
      <c r="K102" s="1127"/>
      <c r="L102" s="1183"/>
    </row>
    <row r="103" spans="1:12" ht="12.75" customHeight="1">
      <c r="A103" s="793"/>
      <c r="B103" s="797"/>
      <c r="C103" s="798"/>
      <c r="D103" s="798"/>
      <c r="E103" s="1181"/>
      <c r="F103" s="3444" t="s">
        <v>2152</v>
      </c>
      <c r="G103" s="1127"/>
      <c r="H103" s="1127"/>
      <c r="I103" s="1127"/>
      <c r="J103" s="1127"/>
      <c r="K103" s="1127"/>
      <c r="L103" s="1183"/>
    </row>
    <row r="104" spans="1:12" ht="12.75" customHeight="1">
      <c r="A104" s="793"/>
      <c r="B104" s="1197"/>
      <c r="C104" s="763"/>
      <c r="D104" s="763"/>
      <c r="E104" s="1181"/>
      <c r="F104" s="3444" t="s">
        <v>2673</v>
      </c>
      <c r="G104" s="1127"/>
      <c r="H104" s="1127"/>
      <c r="I104" s="1127"/>
      <c r="J104" s="1127"/>
      <c r="K104" s="1127"/>
      <c r="L104" s="1183"/>
    </row>
    <row r="105" spans="1:12" ht="12.75" customHeight="1">
      <c r="A105" s="793"/>
      <c r="B105" s="1197"/>
      <c r="C105" s="763"/>
      <c r="D105" s="763"/>
      <c r="E105" s="1181"/>
      <c r="F105" s="3627" t="s">
        <v>665</v>
      </c>
      <c r="G105" s="1127"/>
      <c r="H105" s="1127"/>
      <c r="I105" s="1127"/>
      <c r="J105" s="1127"/>
      <c r="K105" s="1127"/>
      <c r="L105" s="1183"/>
    </row>
    <row r="106" spans="1:12" ht="12.75" customHeight="1">
      <c r="A106" s="793"/>
      <c r="B106" s="1197"/>
      <c r="C106" s="763"/>
      <c r="D106" s="763"/>
      <c r="E106" s="1181"/>
      <c r="F106" s="3444" t="s">
        <v>2674</v>
      </c>
      <c r="G106" s="1127"/>
      <c r="H106" s="1127"/>
      <c r="I106" s="1127"/>
      <c r="J106" s="1127"/>
      <c r="K106" s="1127"/>
      <c r="L106" s="1183"/>
    </row>
    <row r="107" spans="1:12" ht="12.75" customHeight="1">
      <c r="A107" s="793"/>
      <c r="B107" s="1197"/>
      <c r="C107" s="763"/>
      <c r="D107" s="763"/>
      <c r="E107" s="1143"/>
      <c r="F107" s="3444"/>
      <c r="G107" s="3600"/>
      <c r="H107" s="3600"/>
      <c r="I107" s="3600"/>
      <c r="J107" s="3600"/>
      <c r="K107" s="3600"/>
      <c r="L107" s="3602"/>
    </row>
    <row r="108" spans="1:12" ht="12.75" customHeight="1">
      <c r="A108" s="1157"/>
      <c r="B108" s="797"/>
      <c r="C108" s="798"/>
      <c r="D108" s="798" t="s">
        <v>1596</v>
      </c>
      <c r="E108" s="1178"/>
      <c r="F108" s="3444" t="s">
        <v>1405</v>
      </c>
      <c r="G108" s="1126"/>
      <c r="H108" s="1126"/>
      <c r="I108" s="1126"/>
      <c r="J108" s="1126"/>
      <c r="K108" s="1126"/>
      <c r="L108" s="1180"/>
    </row>
    <row r="109" spans="1:12" ht="12.75" customHeight="1">
      <c r="A109" s="793"/>
      <c r="B109" s="1197"/>
      <c r="C109" s="763"/>
      <c r="D109" s="763"/>
      <c r="E109" s="1181"/>
      <c r="F109" s="3444" t="s">
        <v>2672</v>
      </c>
      <c r="G109" s="1127"/>
      <c r="H109" s="1127"/>
      <c r="I109" s="1127"/>
      <c r="J109" s="1127"/>
      <c r="K109" s="1127"/>
      <c r="L109" s="1183"/>
    </row>
    <row r="110" spans="1:12" ht="12.75" customHeight="1">
      <c r="A110" s="793"/>
      <c r="B110" s="797"/>
      <c r="C110" s="798"/>
      <c r="D110" s="798"/>
      <c r="E110" s="1181"/>
      <c r="F110" s="3444" t="s">
        <v>2152</v>
      </c>
      <c r="G110" s="1127"/>
      <c r="H110" s="1127"/>
      <c r="I110" s="1127"/>
      <c r="J110" s="1127"/>
      <c r="K110" s="1127"/>
      <c r="L110" s="1183"/>
    </row>
    <row r="111" spans="1:12" ht="12.75" customHeight="1">
      <c r="A111" s="793"/>
      <c r="B111" s="1197"/>
      <c r="C111" s="763"/>
      <c r="D111" s="763"/>
      <c r="E111" s="1181"/>
      <c r="F111" s="3444" t="s">
        <v>2673</v>
      </c>
      <c r="G111" s="1127"/>
      <c r="H111" s="1127"/>
      <c r="I111" s="1127"/>
      <c r="J111" s="1127"/>
      <c r="K111" s="1127"/>
      <c r="L111" s="1183"/>
    </row>
    <row r="112" spans="1:12" ht="12.75" customHeight="1">
      <c r="A112" s="793"/>
      <c r="B112" s="1197"/>
      <c r="C112" s="763"/>
      <c r="D112" s="763"/>
      <c r="E112" s="1181"/>
      <c r="F112" s="3627" t="s">
        <v>665</v>
      </c>
      <c r="G112" s="1127"/>
      <c r="H112" s="1127"/>
      <c r="I112" s="1127"/>
      <c r="J112" s="1127"/>
      <c r="K112" s="1127"/>
      <c r="L112" s="1183"/>
    </row>
    <row r="113" spans="1:12" ht="12.75" customHeight="1" thickBot="1">
      <c r="A113" s="793"/>
      <c r="B113" s="1197"/>
      <c r="C113" s="763"/>
      <c r="D113" s="763"/>
      <c r="E113" s="1181"/>
      <c r="F113" s="3444" t="s">
        <v>2674</v>
      </c>
      <c r="G113" s="1127"/>
      <c r="H113" s="1127"/>
      <c r="I113" s="1127"/>
      <c r="J113" s="1127"/>
      <c r="K113" s="1127"/>
      <c r="L113" s="1183"/>
    </row>
    <row r="114" spans="1:12" ht="12.75" customHeight="1">
      <c r="A114" s="1157"/>
      <c r="B114" s="797"/>
      <c r="C114" s="763" t="s">
        <v>1424</v>
      </c>
      <c r="D114" s="798"/>
      <c r="E114" s="668"/>
      <c r="F114" s="3444"/>
      <c r="G114" s="3628"/>
      <c r="H114" s="3628"/>
      <c r="I114" s="3628"/>
      <c r="J114" s="3628"/>
      <c r="K114" s="3628"/>
      <c r="L114" s="1202"/>
    </row>
    <row r="115" spans="1:12" ht="12.75" customHeight="1">
      <c r="A115" s="793"/>
      <c r="B115" s="1197"/>
      <c r="C115" s="763"/>
      <c r="D115" s="763"/>
      <c r="E115" s="1143"/>
      <c r="F115" s="3444"/>
      <c r="G115" s="3600"/>
      <c r="H115" s="3600"/>
      <c r="I115" s="3600"/>
      <c r="J115" s="3600"/>
      <c r="K115" s="3600"/>
      <c r="L115" s="3602"/>
    </row>
    <row r="116" spans="1:12" ht="12.75" customHeight="1">
      <c r="A116" s="793"/>
      <c r="B116" s="1197"/>
      <c r="C116" s="798" t="s">
        <v>1558</v>
      </c>
      <c r="D116" s="798"/>
      <c r="E116" s="668"/>
      <c r="F116" s="3444"/>
      <c r="G116" s="3600"/>
      <c r="H116" s="3600"/>
      <c r="I116" s="3600"/>
      <c r="J116" s="3600"/>
      <c r="K116" s="3600"/>
      <c r="L116" s="3602"/>
    </row>
    <row r="117" spans="1:12" ht="12.75" customHeight="1">
      <c r="A117" s="1157"/>
      <c r="B117" s="797"/>
      <c r="C117" s="798"/>
      <c r="D117" s="798" t="s">
        <v>1606</v>
      </c>
      <c r="E117" s="1178"/>
      <c r="F117" s="3444" t="s">
        <v>1405</v>
      </c>
      <c r="G117" s="1126"/>
      <c r="H117" s="1126"/>
      <c r="I117" s="1126"/>
      <c r="J117" s="1126"/>
      <c r="K117" s="1126"/>
      <c r="L117" s="1180"/>
    </row>
    <row r="118" spans="1:12" ht="12.75" customHeight="1">
      <c r="A118" s="793"/>
      <c r="B118" s="1197"/>
      <c r="C118" s="763"/>
      <c r="D118" s="763"/>
      <c r="E118" s="1181"/>
      <c r="F118" s="3444" t="s">
        <v>2672</v>
      </c>
      <c r="G118" s="1127"/>
      <c r="H118" s="1127"/>
      <c r="I118" s="1127"/>
      <c r="J118" s="1127"/>
      <c r="K118" s="1127"/>
      <c r="L118" s="1183"/>
    </row>
    <row r="119" spans="1:12" ht="12.75" customHeight="1">
      <c r="A119" s="793"/>
      <c r="B119" s="797"/>
      <c r="C119" s="798"/>
      <c r="D119" s="798"/>
      <c r="E119" s="1181"/>
      <c r="F119" s="3444" t="s">
        <v>2152</v>
      </c>
      <c r="G119" s="1127"/>
      <c r="H119" s="1127"/>
      <c r="I119" s="1127"/>
      <c r="J119" s="1127"/>
      <c r="K119" s="1127"/>
      <c r="L119" s="1183"/>
    </row>
    <row r="120" spans="1:12" ht="12.75" customHeight="1">
      <c r="A120" s="793"/>
      <c r="B120" s="1197"/>
      <c r="C120" s="763"/>
      <c r="D120" s="763"/>
      <c r="E120" s="1181"/>
      <c r="F120" s="3444" t="s">
        <v>2673</v>
      </c>
      <c r="G120" s="1127"/>
      <c r="H120" s="1127"/>
      <c r="I120" s="1127"/>
      <c r="J120" s="1127"/>
      <c r="K120" s="1127"/>
      <c r="L120" s="1183"/>
    </row>
    <row r="121" spans="1:12" ht="12.75" customHeight="1">
      <c r="A121" s="793"/>
      <c r="B121" s="1197"/>
      <c r="C121" s="763"/>
      <c r="D121" s="763"/>
      <c r="E121" s="1181"/>
      <c r="F121" s="3627" t="s">
        <v>665</v>
      </c>
      <c r="G121" s="1127"/>
      <c r="H121" s="1127"/>
      <c r="I121" s="1127"/>
      <c r="J121" s="1127"/>
      <c r="K121" s="1127"/>
      <c r="L121" s="1183"/>
    </row>
    <row r="122" spans="1:12" ht="12.75" customHeight="1">
      <c r="A122" s="793"/>
      <c r="B122" s="1197"/>
      <c r="C122" s="763"/>
      <c r="D122" s="763"/>
      <c r="E122" s="1181"/>
      <c r="F122" s="3444" t="s">
        <v>2674</v>
      </c>
      <c r="G122" s="1127"/>
      <c r="H122" s="1127"/>
      <c r="I122" s="1127"/>
      <c r="J122" s="1127"/>
      <c r="K122" s="1127"/>
      <c r="L122" s="1183"/>
    </row>
    <row r="123" spans="1:12" ht="12.75" customHeight="1">
      <c r="A123" s="793"/>
      <c r="B123" s="1197"/>
      <c r="C123" s="763"/>
      <c r="D123" s="763"/>
      <c r="E123" s="1143"/>
      <c r="F123" s="3444"/>
      <c r="G123" s="3600"/>
      <c r="H123" s="3600"/>
      <c r="I123" s="3600"/>
      <c r="J123" s="3600"/>
      <c r="K123" s="3600"/>
      <c r="L123" s="3602"/>
    </row>
    <row r="124" spans="1:12" ht="12.75" customHeight="1">
      <c r="A124" s="1157"/>
      <c r="B124" s="797"/>
      <c r="C124" s="798"/>
      <c r="D124" s="798" t="s">
        <v>1607</v>
      </c>
      <c r="E124" s="1178"/>
      <c r="F124" s="3444" t="s">
        <v>1405</v>
      </c>
      <c r="G124" s="1126"/>
      <c r="H124" s="1126"/>
      <c r="I124" s="1126"/>
      <c r="J124" s="1126"/>
      <c r="K124" s="1126"/>
      <c r="L124" s="1180"/>
    </row>
    <row r="125" spans="1:12" ht="12.75" customHeight="1">
      <c r="A125" s="793"/>
      <c r="B125" s="1197"/>
      <c r="C125" s="763"/>
      <c r="D125" s="763"/>
      <c r="E125" s="1181"/>
      <c r="F125" s="3444" t="s">
        <v>2672</v>
      </c>
      <c r="G125" s="1127"/>
      <c r="H125" s="1127"/>
      <c r="I125" s="1127"/>
      <c r="J125" s="1127"/>
      <c r="K125" s="1127"/>
      <c r="L125" s="1183"/>
    </row>
    <row r="126" spans="1:12" ht="12.75" customHeight="1">
      <c r="A126" s="793"/>
      <c r="B126" s="797"/>
      <c r="C126" s="798"/>
      <c r="D126" s="798"/>
      <c r="E126" s="1181"/>
      <c r="F126" s="3444" t="s">
        <v>2152</v>
      </c>
      <c r="G126" s="1127"/>
      <c r="H126" s="1127"/>
      <c r="I126" s="1127"/>
      <c r="J126" s="1127"/>
      <c r="K126" s="1127"/>
      <c r="L126" s="1183"/>
    </row>
    <row r="127" spans="1:12" ht="12.75" customHeight="1">
      <c r="A127" s="793"/>
      <c r="B127" s="1197"/>
      <c r="C127" s="763"/>
      <c r="D127" s="763"/>
      <c r="E127" s="1181"/>
      <c r="F127" s="3444" t="s">
        <v>2673</v>
      </c>
      <c r="G127" s="1127"/>
      <c r="H127" s="1127"/>
      <c r="I127" s="1127"/>
      <c r="J127" s="1127"/>
      <c r="K127" s="1127"/>
      <c r="L127" s="1183"/>
    </row>
    <row r="128" spans="1:12" ht="12.75" customHeight="1">
      <c r="A128" s="793"/>
      <c r="B128" s="1197"/>
      <c r="C128" s="763"/>
      <c r="D128" s="763"/>
      <c r="E128" s="1181"/>
      <c r="F128" s="3627" t="s">
        <v>665</v>
      </c>
      <c r="G128" s="1127"/>
      <c r="H128" s="1127"/>
      <c r="I128" s="1127"/>
      <c r="J128" s="1127"/>
      <c r="K128" s="1127"/>
      <c r="L128" s="1183"/>
    </row>
    <row r="129" spans="1:12" ht="12.75" customHeight="1" thickBot="1">
      <c r="A129" s="793"/>
      <c r="B129" s="1197"/>
      <c r="C129" s="763"/>
      <c r="D129" s="763"/>
      <c r="E129" s="1181"/>
      <c r="F129" s="3444" t="s">
        <v>2674</v>
      </c>
      <c r="G129" s="1127"/>
      <c r="H129" s="1127"/>
      <c r="I129" s="1127"/>
      <c r="J129" s="1127"/>
      <c r="K129" s="1127"/>
      <c r="L129" s="1183"/>
    </row>
    <row r="130" spans="1:12" ht="12.75" customHeight="1">
      <c r="A130" s="1157"/>
      <c r="B130" s="797"/>
      <c r="C130" s="763" t="s">
        <v>1424</v>
      </c>
      <c r="D130" s="798"/>
      <c r="E130" s="668"/>
      <c r="F130" s="3444"/>
      <c r="G130" s="3628"/>
      <c r="H130" s="3628"/>
      <c r="I130" s="3628"/>
      <c r="J130" s="3628"/>
      <c r="K130" s="3628"/>
      <c r="L130" s="1202"/>
    </row>
    <row r="131" spans="1:12" ht="12.75" customHeight="1">
      <c r="A131" s="793"/>
      <c r="B131" s="1197"/>
      <c r="C131" s="1197"/>
      <c r="D131" s="1197"/>
      <c r="E131" s="1143"/>
      <c r="F131" s="3444"/>
      <c r="G131" s="3600"/>
      <c r="H131" s="3600"/>
      <c r="I131" s="3600"/>
      <c r="J131" s="3600"/>
      <c r="K131" s="3600"/>
      <c r="L131" s="3602"/>
    </row>
    <row r="132" spans="1:12" ht="12.75" customHeight="1" thickBot="1">
      <c r="A132" s="3629"/>
      <c r="B132" s="3630"/>
      <c r="C132" s="3630"/>
      <c r="D132" s="3630"/>
      <c r="E132" s="3631"/>
      <c r="F132" s="3632"/>
      <c r="G132" s="1203"/>
      <c r="H132" s="1203"/>
      <c r="I132" s="1203"/>
      <c r="J132" s="1203"/>
      <c r="K132" s="1203"/>
      <c r="L132" s="1204"/>
    </row>
    <row r="133" spans="1:12" ht="12.75" customHeight="1" thickBot="1">
      <c r="A133" s="3633"/>
      <c r="B133" s="3634" t="s">
        <v>1293</v>
      </c>
      <c r="C133" s="3635"/>
      <c r="D133" s="3635"/>
      <c r="E133" s="3634"/>
      <c r="F133" s="3636"/>
      <c r="G133" s="1205">
        <f t="shared" ref="G133:L133" si="0">G31+G47+G64+G81+G97+G114+G130</f>
        <v>0</v>
      </c>
      <c r="H133" s="1205">
        <f t="shared" si="0"/>
        <v>0</v>
      </c>
      <c r="I133" s="1205">
        <f t="shared" si="0"/>
        <v>0</v>
      </c>
      <c r="J133" s="1205">
        <f t="shared" si="0"/>
        <v>0</v>
      </c>
      <c r="K133" s="1205">
        <f t="shared" si="0"/>
        <v>0</v>
      </c>
      <c r="L133" s="1206">
        <f t="shared" si="0"/>
        <v>0</v>
      </c>
    </row>
    <row r="134" spans="1:12" ht="12.75" customHeight="1">
      <c r="A134" s="3637"/>
      <c r="B134" s="3638"/>
      <c r="C134" s="3638"/>
      <c r="D134" s="3638"/>
      <c r="E134" s="3637"/>
      <c r="F134" s="3639"/>
      <c r="G134" s="3640"/>
      <c r="H134" s="3639"/>
      <c r="I134" s="3639"/>
      <c r="J134" s="3639"/>
      <c r="K134" s="3640"/>
      <c r="L134" s="3640"/>
    </row>
  </sheetData>
  <mergeCells count="15">
    <mergeCell ref="A13:E13"/>
    <mergeCell ref="J9:J11"/>
    <mergeCell ref="K9:K11"/>
    <mergeCell ref="L9:L11"/>
    <mergeCell ref="I8:J8"/>
    <mergeCell ref="K8:L8"/>
    <mergeCell ref="G9:G11"/>
    <mergeCell ref="H9:H11"/>
    <mergeCell ref="I9:I11"/>
    <mergeCell ref="A2:L2"/>
    <mergeCell ref="A4:L4"/>
    <mergeCell ref="A5:L5"/>
    <mergeCell ref="A8:E12"/>
    <mergeCell ref="F8:F12"/>
    <mergeCell ref="G8:H8"/>
  </mergeCells>
  <hyperlinks>
    <hyperlink ref="N1" location="Content!A1" display="Content" xr:uid="{B3FC4775-37F9-4F02-9CE8-5281F5567ADF}"/>
    <hyperlink ref="N2" location="'P4 E2 - SFP - Asset'!A1" display="SFP-Asset" xr:uid="{94B8DCE0-DAAD-48D2-A42A-5D1048FEC139}"/>
    <hyperlink ref="N3" location="'P5 E2 - SFP - Liab, NW '!A1" display="SFP-Liab and NW" xr:uid="{5BAAA79C-A1F3-434A-94B9-477F1F415724}"/>
    <hyperlink ref="N4" location="'P6 E3 - SCI'!A1" display="SCI" xr:uid="{071B476A-1E97-447D-A47F-36E0839DC49A}"/>
  </hyperlinks>
  <printOptions horizontalCentered="1"/>
  <pageMargins left="0.2" right="0.2" top="1.25" bottom="0.75" header="0.3" footer="0.3"/>
  <pageSetup paperSize="5" scale="63" fitToHeight="0" orientation="portrait" r:id="rId1"/>
  <rowBreaks count="1" manualBreakCount="1">
    <brk id="115" max="11"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88">
    <tabColor rgb="FFFF66FF"/>
    <pageSetUpPr fitToPage="1"/>
  </sheetPr>
  <dimension ref="A1:S133"/>
  <sheetViews>
    <sheetView showGridLines="0" topLeftCell="E1" zoomScale="90" zoomScaleNormal="90" zoomScaleSheetLayoutView="75" zoomScalePageLayoutView="50" workbookViewId="0">
      <selection activeCell="O1" sqref="O1"/>
    </sheetView>
  </sheetViews>
  <sheetFormatPr defaultColWidth="9" defaultRowHeight="12.75" customHeight="1"/>
  <cols>
    <col min="1" max="1" width="2.85546875" style="1195" customWidth="1"/>
    <col min="2" max="2" width="2.42578125" style="134" customWidth="1"/>
    <col min="3" max="3" width="2.28515625" style="134" customWidth="1"/>
    <col min="4" max="4" width="3.7109375" style="134" customWidth="1"/>
    <col min="5" max="5" width="28.7109375" style="134" customWidth="1"/>
    <col min="6" max="6" width="33" style="134" customWidth="1"/>
    <col min="7" max="7" width="18.42578125" style="134" customWidth="1"/>
    <col min="8" max="13" width="16.5703125" style="134" customWidth="1"/>
    <col min="14" max="14" width="2" style="134" customWidth="1"/>
    <col min="15" max="15" width="21.28515625" style="134" bestFit="1" customWidth="1"/>
    <col min="16" max="17" width="17.7109375" style="134" customWidth="1"/>
    <col min="18" max="19" width="17.7109375" style="1193" customWidth="1"/>
    <col min="20" max="16384" width="9" style="134"/>
  </cols>
  <sheetData>
    <row r="1" spans="1:19" s="64" customFormat="1" ht="16.5" thickTop="1" thickBot="1">
      <c r="A1" s="1194"/>
      <c r="B1" s="922"/>
      <c r="C1" s="922"/>
      <c r="D1" s="922"/>
      <c r="E1" s="922"/>
      <c r="F1" s="922"/>
      <c r="G1" s="922"/>
      <c r="H1" s="922"/>
      <c r="I1" s="922"/>
      <c r="J1" s="922"/>
      <c r="K1" s="922"/>
      <c r="L1" s="922"/>
      <c r="M1" s="922"/>
      <c r="N1" s="1207"/>
      <c r="O1" s="865" t="s">
        <v>263</v>
      </c>
      <c r="P1" s="922"/>
      <c r="Q1" s="922"/>
      <c r="R1" s="1207"/>
      <c r="S1" s="1207"/>
    </row>
    <row r="2" spans="1:19" s="64" customFormat="1" ht="17.25" thickTop="1" thickBot="1">
      <c r="A2" s="2179" t="s">
        <v>594</v>
      </c>
      <c r="B2" s="2179"/>
      <c r="C2" s="2179"/>
      <c r="D2" s="2179"/>
      <c r="E2" s="2179"/>
      <c r="F2" s="2179"/>
      <c r="G2" s="2179"/>
      <c r="H2" s="2179"/>
      <c r="I2" s="2179"/>
      <c r="J2" s="2179"/>
      <c r="K2" s="2179"/>
      <c r="L2" s="2179"/>
      <c r="M2" s="2179"/>
      <c r="N2" s="1208"/>
      <c r="O2" s="865" t="s">
        <v>2040</v>
      </c>
      <c r="P2" s="1208"/>
      <c r="Q2" s="1208"/>
      <c r="R2" s="1208"/>
      <c r="S2" s="1208"/>
    </row>
    <row r="3" spans="1:19" s="64" customFormat="1" ht="16.5" thickTop="1" thickBot="1">
      <c r="A3" s="1194"/>
      <c r="B3" s="922"/>
      <c r="C3" s="922"/>
      <c r="D3" s="922"/>
      <c r="E3" s="922"/>
      <c r="F3" s="922"/>
      <c r="G3" s="922"/>
      <c r="H3" s="922"/>
      <c r="I3" s="922"/>
      <c r="J3" s="922"/>
      <c r="K3" s="922"/>
      <c r="L3" s="922"/>
      <c r="M3" s="922"/>
      <c r="N3" s="1207"/>
      <c r="O3" s="865" t="s">
        <v>2041</v>
      </c>
      <c r="P3" s="922"/>
      <c r="Q3" s="922"/>
      <c r="R3" s="1207"/>
      <c r="S3" s="1207"/>
    </row>
    <row r="4" spans="1:19" s="64" customFormat="1" ht="17.25" thickTop="1" thickBot="1">
      <c r="A4" s="1964" t="s">
        <v>2778</v>
      </c>
      <c r="B4" s="1964"/>
      <c r="C4" s="1964"/>
      <c r="D4" s="1964"/>
      <c r="E4" s="1964"/>
      <c r="F4" s="1964"/>
      <c r="G4" s="1964"/>
      <c r="H4" s="1964"/>
      <c r="I4" s="1964"/>
      <c r="J4" s="1964"/>
      <c r="K4" s="1964"/>
      <c r="L4" s="1964"/>
      <c r="M4" s="1964"/>
      <c r="N4" s="1209"/>
      <c r="O4" s="865" t="s">
        <v>2043</v>
      </c>
      <c r="P4" s="355"/>
      <c r="Q4" s="355"/>
      <c r="R4" s="355"/>
      <c r="S4" s="355"/>
    </row>
    <row r="5" spans="1:19" s="64" customFormat="1" ht="14.1" customHeight="1" thickTop="1">
      <c r="A5" s="1964" t="s">
        <v>2779</v>
      </c>
      <c r="B5" s="1964"/>
      <c r="C5" s="1964"/>
      <c r="D5" s="1964"/>
      <c r="E5" s="1964"/>
      <c r="F5" s="1964"/>
      <c r="G5" s="1964"/>
      <c r="H5" s="1964"/>
      <c r="I5" s="1964"/>
      <c r="J5" s="1964"/>
      <c r="K5" s="1964"/>
      <c r="L5" s="1964"/>
      <c r="M5" s="1964"/>
      <c r="N5" s="1209"/>
      <c r="O5" s="3641"/>
      <c r="P5" s="353"/>
      <c r="Q5" s="353"/>
      <c r="R5" s="353"/>
      <c r="S5" s="353"/>
    </row>
    <row r="6" spans="1:19" ht="14.1" customHeight="1">
      <c r="N6" s="1193"/>
      <c r="O6" s="1193"/>
      <c r="P6" s="1210"/>
      <c r="Q6" s="1210"/>
      <c r="R6" s="1210"/>
      <c r="S6" s="1210"/>
    </row>
    <row r="7" spans="1:19" ht="12.75" customHeight="1" thickBot="1">
      <c r="N7" s="1193"/>
      <c r="O7" s="1193"/>
      <c r="P7" s="1210"/>
      <c r="Q7" s="1210"/>
      <c r="R7" s="1210"/>
      <c r="S7" s="1210"/>
    </row>
    <row r="8" spans="1:19" ht="12.75" customHeight="1">
      <c r="A8" s="2186" t="s">
        <v>2772</v>
      </c>
      <c r="B8" s="2187"/>
      <c r="C8" s="2187"/>
      <c r="D8" s="2187"/>
      <c r="E8" s="2188"/>
      <c r="F8" s="2189" t="s">
        <v>2780</v>
      </c>
      <c r="G8" s="2184" t="s">
        <v>1515</v>
      </c>
      <c r="H8" s="2185" t="s">
        <v>2749</v>
      </c>
      <c r="I8" s="2185"/>
      <c r="J8" s="2185" t="s">
        <v>2750</v>
      </c>
      <c r="K8" s="2185"/>
      <c r="L8" s="1996" t="s">
        <v>2751</v>
      </c>
      <c r="M8" s="1997"/>
      <c r="R8" s="134"/>
      <c r="S8" s="134"/>
    </row>
    <row r="9" spans="1:19" ht="12.75" customHeight="1">
      <c r="A9" s="3642"/>
      <c r="B9" s="2182"/>
      <c r="C9" s="2182"/>
      <c r="D9" s="2182"/>
      <c r="E9" s="2183"/>
      <c r="F9" s="2093"/>
      <c r="G9" s="2924"/>
      <c r="H9" s="3643" t="s">
        <v>2752</v>
      </c>
      <c r="I9" s="3038" t="s">
        <v>1240</v>
      </c>
      <c r="J9" s="2924" t="s">
        <v>2752</v>
      </c>
      <c r="K9" s="2924" t="s">
        <v>1240</v>
      </c>
      <c r="L9" s="3036" t="s">
        <v>2752</v>
      </c>
      <c r="M9" s="3644" t="s">
        <v>1240</v>
      </c>
      <c r="R9" s="134"/>
      <c r="S9" s="134"/>
    </row>
    <row r="10" spans="1:19" ht="12.75" customHeight="1">
      <c r="A10" s="3642"/>
      <c r="B10" s="2182"/>
      <c r="C10" s="2182"/>
      <c r="D10" s="2182"/>
      <c r="E10" s="2183"/>
      <c r="F10" s="2093"/>
      <c r="G10" s="2924"/>
      <c r="H10" s="2104"/>
      <c r="I10" s="1998"/>
      <c r="J10" s="2924"/>
      <c r="K10" s="2924"/>
      <c r="L10" s="3036"/>
      <c r="M10" s="3644"/>
      <c r="R10" s="134"/>
      <c r="S10" s="134"/>
    </row>
    <row r="11" spans="1:19" ht="12.75" customHeight="1">
      <c r="A11" s="3642"/>
      <c r="B11" s="2182"/>
      <c r="C11" s="2182"/>
      <c r="D11" s="2182"/>
      <c r="E11" s="2183"/>
      <c r="F11" s="2093"/>
      <c r="G11" s="2924"/>
      <c r="H11" s="2931"/>
      <c r="I11" s="2589"/>
      <c r="J11" s="2924"/>
      <c r="K11" s="2924"/>
      <c r="L11" s="3036"/>
      <c r="M11" s="3644"/>
      <c r="R11" s="134"/>
      <c r="S11" s="134"/>
    </row>
    <row r="12" spans="1:19" ht="12.75" customHeight="1">
      <c r="A12" s="3645"/>
      <c r="B12" s="3625"/>
      <c r="C12" s="3625"/>
      <c r="D12" s="3625"/>
      <c r="E12" s="3626"/>
      <c r="F12" s="2875"/>
      <c r="G12" s="2924"/>
      <c r="H12" s="3590" t="s">
        <v>2755</v>
      </c>
      <c r="I12" s="3590" t="s">
        <v>2755</v>
      </c>
      <c r="J12" s="3590" t="s">
        <v>2755</v>
      </c>
      <c r="K12" s="3590" t="s">
        <v>2755</v>
      </c>
      <c r="L12" s="3591" t="s">
        <v>2755</v>
      </c>
      <c r="M12" s="3646" t="s">
        <v>2755</v>
      </c>
      <c r="R12" s="134"/>
      <c r="S12" s="134"/>
    </row>
    <row r="13" spans="1:19" ht="12.75" customHeight="1" thickBot="1">
      <c r="A13" s="3647" t="s">
        <v>1534</v>
      </c>
      <c r="B13" s="3594"/>
      <c r="C13" s="3594"/>
      <c r="D13" s="3594"/>
      <c r="E13" s="3382"/>
      <c r="F13" s="3648" t="s">
        <v>1535</v>
      </c>
      <c r="G13" s="3649" t="s">
        <v>1682</v>
      </c>
      <c r="H13" s="3649" t="s">
        <v>1539</v>
      </c>
      <c r="I13" s="3649" t="s">
        <v>1540</v>
      </c>
      <c r="J13" s="3649" t="s">
        <v>1541</v>
      </c>
      <c r="K13" s="3649" t="s">
        <v>1542</v>
      </c>
      <c r="L13" s="3650" t="s">
        <v>1543</v>
      </c>
      <c r="M13" s="3651" t="s">
        <v>1544</v>
      </c>
      <c r="R13" s="134"/>
      <c r="S13" s="134"/>
    </row>
    <row r="14" spans="1:19" ht="12.75" customHeight="1">
      <c r="A14" s="1211"/>
      <c r="B14" s="1196"/>
      <c r="C14" s="1196"/>
      <c r="D14" s="1196"/>
      <c r="E14" s="1212"/>
      <c r="F14" s="1213"/>
      <c r="G14" s="1213"/>
      <c r="H14" s="1213"/>
      <c r="I14" s="1213"/>
      <c r="J14" s="1213"/>
      <c r="K14" s="1213"/>
      <c r="L14" s="1214"/>
      <c r="M14" s="3652"/>
      <c r="R14" s="134"/>
      <c r="S14" s="134"/>
    </row>
    <row r="15" spans="1:19" ht="12.75" customHeight="1">
      <c r="A15" s="1215"/>
      <c r="B15" s="1197"/>
      <c r="C15" s="1197"/>
      <c r="D15" s="1197"/>
      <c r="E15" s="1216"/>
      <c r="F15" s="2546"/>
      <c r="G15" s="2547"/>
      <c r="H15" s="3653"/>
      <c r="I15" s="3653"/>
      <c r="J15" s="3653"/>
      <c r="K15" s="3653"/>
      <c r="L15" s="3653"/>
      <c r="M15" s="1217"/>
      <c r="R15" s="134"/>
      <c r="S15" s="134"/>
    </row>
    <row r="16" spans="1:19" ht="12.75" customHeight="1">
      <c r="A16" s="799" t="s">
        <v>534</v>
      </c>
      <c r="B16" s="796" t="s">
        <v>2773</v>
      </c>
      <c r="C16" s="796"/>
      <c r="D16" s="796"/>
      <c r="E16" s="1218"/>
      <c r="F16" s="2547"/>
      <c r="G16" s="2547"/>
      <c r="H16" s="3653"/>
      <c r="I16" s="3653"/>
      <c r="J16" s="3653"/>
      <c r="K16" s="3653"/>
      <c r="L16" s="3653"/>
      <c r="M16" s="1217"/>
      <c r="R16" s="134"/>
      <c r="S16" s="134"/>
    </row>
    <row r="17" spans="1:19" ht="12.75" customHeight="1">
      <c r="A17" s="1219"/>
      <c r="B17" s="797" t="s">
        <v>532</v>
      </c>
      <c r="C17" s="798" t="s">
        <v>1423</v>
      </c>
      <c r="D17" s="798"/>
      <c r="E17" s="1218"/>
      <c r="F17" s="2547"/>
      <c r="G17" s="2547"/>
      <c r="H17" s="3653"/>
      <c r="I17" s="3653"/>
      <c r="J17" s="3653"/>
      <c r="K17" s="3653"/>
      <c r="L17" s="3653"/>
      <c r="M17" s="1217"/>
      <c r="R17" s="134"/>
      <c r="S17" s="134"/>
    </row>
    <row r="18" spans="1:19" ht="12.75" customHeight="1">
      <c r="A18" s="1219"/>
      <c r="B18" s="797"/>
      <c r="C18" s="798" t="s">
        <v>1556</v>
      </c>
      <c r="D18" s="798"/>
      <c r="E18" s="1220"/>
      <c r="F18" s="1221"/>
      <c r="G18" s="2547" t="s">
        <v>1405</v>
      </c>
      <c r="H18" s="1222"/>
      <c r="I18" s="1222"/>
      <c r="J18" s="1222"/>
      <c r="K18" s="1222"/>
      <c r="L18" s="1222"/>
      <c r="M18" s="1223"/>
      <c r="R18" s="134"/>
      <c r="S18" s="134"/>
    </row>
    <row r="19" spans="1:19" ht="12.75" customHeight="1">
      <c r="A19" s="1219"/>
      <c r="B19" s="797"/>
      <c r="C19" s="798"/>
      <c r="D19" s="798"/>
      <c r="E19" s="1224"/>
      <c r="F19" s="1225"/>
      <c r="G19" s="2547" t="s">
        <v>2672</v>
      </c>
      <c r="H19" s="1226"/>
      <c r="I19" s="1226"/>
      <c r="J19" s="1226"/>
      <c r="K19" s="1226"/>
      <c r="L19" s="1226"/>
      <c r="M19" s="1227"/>
      <c r="R19" s="134"/>
      <c r="S19" s="134"/>
    </row>
    <row r="20" spans="1:19" ht="12.75" customHeight="1">
      <c r="A20" s="1219"/>
      <c r="B20" s="797"/>
      <c r="C20" s="798"/>
      <c r="D20" s="798"/>
      <c r="E20" s="1224"/>
      <c r="F20" s="1225"/>
      <c r="G20" s="2547" t="s">
        <v>2152</v>
      </c>
      <c r="H20" s="1226"/>
      <c r="I20" s="1226"/>
      <c r="J20" s="1226"/>
      <c r="K20" s="1226"/>
      <c r="L20" s="1226"/>
      <c r="M20" s="1227"/>
      <c r="R20" s="134"/>
      <c r="S20" s="134"/>
    </row>
    <row r="21" spans="1:19" ht="12.75" customHeight="1">
      <c r="A21" s="1219"/>
      <c r="B21" s="797"/>
      <c r="C21" s="798"/>
      <c r="D21" s="798"/>
      <c r="E21" s="1224"/>
      <c r="F21" s="1225"/>
      <c r="G21" s="2547" t="s">
        <v>2673</v>
      </c>
      <c r="H21" s="1226"/>
      <c r="I21" s="1226"/>
      <c r="J21" s="1226"/>
      <c r="K21" s="1226"/>
      <c r="L21" s="1226"/>
      <c r="M21" s="1227"/>
      <c r="R21" s="134"/>
      <c r="S21" s="134"/>
    </row>
    <row r="22" spans="1:19" ht="12.75" customHeight="1">
      <c r="A22" s="1219"/>
      <c r="B22" s="797"/>
      <c r="C22" s="798"/>
      <c r="D22" s="798"/>
      <c r="E22" s="1224"/>
      <c r="F22" s="1225"/>
      <c r="G22" s="2549" t="s">
        <v>665</v>
      </c>
      <c r="H22" s="1226"/>
      <c r="I22" s="1226"/>
      <c r="J22" s="1226"/>
      <c r="K22" s="1226"/>
      <c r="L22" s="1226"/>
      <c r="M22" s="1227"/>
      <c r="R22" s="134"/>
      <c r="S22" s="134"/>
    </row>
    <row r="23" spans="1:19" ht="12.75" customHeight="1">
      <c r="A23" s="1219"/>
      <c r="B23" s="797"/>
      <c r="C23" s="798"/>
      <c r="D23" s="798"/>
      <c r="E23" s="1224"/>
      <c r="F23" s="1225"/>
      <c r="G23" s="2547" t="s">
        <v>2674</v>
      </c>
      <c r="H23" s="1226"/>
      <c r="I23" s="1226"/>
      <c r="J23" s="1226"/>
      <c r="K23" s="1226"/>
      <c r="L23" s="1226"/>
      <c r="M23" s="1227"/>
      <c r="R23" s="134"/>
      <c r="S23" s="134"/>
    </row>
    <row r="24" spans="1:19" ht="12.75" customHeight="1">
      <c r="A24" s="1219"/>
      <c r="B24" s="797"/>
      <c r="C24" s="798"/>
      <c r="D24" s="798"/>
      <c r="E24" s="1228"/>
      <c r="F24" s="3654"/>
      <c r="G24" s="2547"/>
      <c r="H24" s="3655"/>
      <c r="I24" s="3655"/>
      <c r="J24" s="3655"/>
      <c r="K24" s="3655"/>
      <c r="L24" s="3655"/>
      <c r="M24" s="3656"/>
      <c r="R24" s="134"/>
      <c r="S24" s="134"/>
    </row>
    <row r="25" spans="1:19" ht="12.75" customHeight="1">
      <c r="A25" s="1219"/>
      <c r="B25" s="797"/>
      <c r="C25" s="798" t="s">
        <v>1558</v>
      </c>
      <c r="D25" s="798"/>
      <c r="E25" s="1220"/>
      <c r="F25" s="1221"/>
      <c r="G25" s="2547" t="s">
        <v>1405</v>
      </c>
      <c r="H25" s="1222"/>
      <c r="I25" s="1222"/>
      <c r="J25" s="1222"/>
      <c r="K25" s="1222"/>
      <c r="L25" s="1222"/>
      <c r="M25" s="1223"/>
      <c r="R25" s="134"/>
      <c r="S25" s="134"/>
    </row>
    <row r="26" spans="1:19" ht="12.75" customHeight="1">
      <c r="A26" s="1219"/>
      <c r="B26" s="797"/>
      <c r="C26" s="798"/>
      <c r="D26" s="798"/>
      <c r="E26" s="1224"/>
      <c r="F26" s="1225"/>
      <c r="G26" s="2547" t="s">
        <v>2672</v>
      </c>
      <c r="H26" s="1226"/>
      <c r="I26" s="1226"/>
      <c r="J26" s="1226"/>
      <c r="K26" s="1226"/>
      <c r="L26" s="1226"/>
      <c r="M26" s="1227"/>
      <c r="R26" s="134"/>
      <c r="S26" s="134"/>
    </row>
    <row r="27" spans="1:19" ht="12.75" customHeight="1">
      <c r="A27" s="1219"/>
      <c r="B27" s="797"/>
      <c r="C27" s="798"/>
      <c r="D27" s="798"/>
      <c r="E27" s="1224"/>
      <c r="F27" s="1225"/>
      <c r="G27" s="2547" t="s">
        <v>2152</v>
      </c>
      <c r="H27" s="1226"/>
      <c r="I27" s="1226"/>
      <c r="J27" s="1226"/>
      <c r="K27" s="1226"/>
      <c r="L27" s="1226"/>
      <c r="M27" s="1227"/>
      <c r="R27" s="134"/>
      <c r="S27" s="134"/>
    </row>
    <row r="28" spans="1:19" ht="12.75" customHeight="1">
      <c r="A28" s="1219"/>
      <c r="B28" s="797"/>
      <c r="C28" s="798"/>
      <c r="D28" s="798"/>
      <c r="E28" s="1224"/>
      <c r="F28" s="1225"/>
      <c r="G28" s="2547" t="s">
        <v>2673</v>
      </c>
      <c r="H28" s="1226"/>
      <c r="I28" s="1226"/>
      <c r="J28" s="1226"/>
      <c r="K28" s="1226"/>
      <c r="L28" s="1226"/>
      <c r="M28" s="1227"/>
      <c r="R28" s="134"/>
      <c r="S28" s="134"/>
    </row>
    <row r="29" spans="1:19" ht="12.75" customHeight="1">
      <c r="A29" s="1219"/>
      <c r="B29" s="797"/>
      <c r="C29" s="798"/>
      <c r="D29" s="798"/>
      <c r="E29" s="1224"/>
      <c r="F29" s="1225"/>
      <c r="G29" s="2549" t="s">
        <v>665</v>
      </c>
      <c r="H29" s="1226"/>
      <c r="I29" s="1226"/>
      <c r="J29" s="1226"/>
      <c r="K29" s="1226"/>
      <c r="L29" s="1226"/>
      <c r="M29" s="1227"/>
      <c r="R29" s="134"/>
      <c r="S29" s="134"/>
    </row>
    <row r="30" spans="1:19" ht="12.75" customHeight="1" thickBot="1">
      <c r="A30" s="1219"/>
      <c r="B30" s="797"/>
      <c r="C30" s="798"/>
      <c r="D30" s="798"/>
      <c r="E30" s="1224"/>
      <c r="F30" s="1225"/>
      <c r="G30" s="2547" t="s">
        <v>2674</v>
      </c>
      <c r="H30" s="1229"/>
      <c r="I30" s="1229"/>
      <c r="J30" s="1229"/>
      <c r="K30" s="1229"/>
      <c r="L30" s="1229"/>
      <c r="M30" s="1230"/>
      <c r="R30" s="134"/>
      <c r="S30" s="134"/>
    </row>
    <row r="31" spans="1:19" ht="12.75" customHeight="1">
      <c r="A31" s="1219"/>
      <c r="B31" s="797"/>
      <c r="C31" s="763" t="s">
        <v>1424</v>
      </c>
      <c r="D31" s="798"/>
      <c r="E31" s="1218"/>
      <c r="F31" s="2547"/>
      <c r="G31" s="2547"/>
      <c r="H31" s="1231"/>
      <c r="I31" s="1231"/>
      <c r="J31" s="1231"/>
      <c r="K31" s="1231"/>
      <c r="L31" s="1231"/>
      <c r="M31" s="1232"/>
      <c r="R31" s="134"/>
      <c r="S31" s="134"/>
    </row>
    <row r="32" spans="1:19" ht="12.75" customHeight="1">
      <c r="A32" s="1219"/>
      <c r="B32" s="797"/>
      <c r="C32" s="798"/>
      <c r="D32" s="798"/>
      <c r="E32" s="1218"/>
      <c r="F32" s="2547"/>
      <c r="G32" s="2547"/>
      <c r="H32" s="3655"/>
      <c r="I32" s="3655"/>
      <c r="J32" s="3655"/>
      <c r="K32" s="3655"/>
      <c r="L32" s="3655"/>
      <c r="M32" s="3656"/>
      <c r="R32" s="134"/>
      <c r="S32" s="134"/>
    </row>
    <row r="33" spans="1:19" ht="12.75" customHeight="1">
      <c r="A33" s="1219"/>
      <c r="B33" s="797" t="s">
        <v>597</v>
      </c>
      <c r="C33" s="798" t="s">
        <v>337</v>
      </c>
      <c r="D33" s="798"/>
      <c r="E33" s="1218"/>
      <c r="F33" s="2547"/>
      <c r="G33" s="2547"/>
      <c r="H33" s="3653"/>
      <c r="I33" s="3653"/>
      <c r="J33" s="3653"/>
      <c r="K33" s="3653"/>
      <c r="L33" s="3653"/>
      <c r="M33" s="1217"/>
      <c r="R33" s="134"/>
      <c r="S33" s="134"/>
    </row>
    <row r="34" spans="1:19" ht="12.75" customHeight="1">
      <c r="A34" s="1219"/>
      <c r="B34" s="797"/>
      <c r="C34" s="798" t="s">
        <v>1556</v>
      </c>
      <c r="D34" s="798"/>
      <c r="E34" s="1220"/>
      <c r="F34" s="1221"/>
      <c r="G34" s="2547" t="s">
        <v>1405</v>
      </c>
      <c r="H34" s="1222"/>
      <c r="I34" s="1222"/>
      <c r="J34" s="1222"/>
      <c r="K34" s="1222"/>
      <c r="L34" s="1222"/>
      <c r="M34" s="1223"/>
      <c r="R34" s="134"/>
      <c r="S34" s="134"/>
    </row>
    <row r="35" spans="1:19" ht="12.75" customHeight="1">
      <c r="A35" s="1219"/>
      <c r="B35" s="797"/>
      <c r="C35" s="798"/>
      <c r="D35" s="798"/>
      <c r="E35" s="1224"/>
      <c r="F35" s="1225"/>
      <c r="G35" s="2547" t="s">
        <v>2672</v>
      </c>
      <c r="H35" s="1226"/>
      <c r="I35" s="1226"/>
      <c r="J35" s="1226"/>
      <c r="K35" s="1226"/>
      <c r="L35" s="1226"/>
      <c r="M35" s="1227"/>
      <c r="R35" s="134"/>
      <c r="S35" s="134"/>
    </row>
    <row r="36" spans="1:19" ht="12.75" customHeight="1">
      <c r="A36" s="1219"/>
      <c r="B36" s="797"/>
      <c r="C36" s="798"/>
      <c r="D36" s="798"/>
      <c r="E36" s="1224"/>
      <c r="F36" s="1225"/>
      <c r="G36" s="2547" t="s">
        <v>2152</v>
      </c>
      <c r="H36" s="1226"/>
      <c r="I36" s="1226"/>
      <c r="J36" s="1226"/>
      <c r="K36" s="1226"/>
      <c r="L36" s="1226"/>
      <c r="M36" s="1227"/>
      <c r="R36" s="134"/>
      <c r="S36" s="134"/>
    </row>
    <row r="37" spans="1:19" ht="12.75" customHeight="1">
      <c r="A37" s="1219"/>
      <c r="B37" s="797"/>
      <c r="C37" s="798"/>
      <c r="D37" s="798"/>
      <c r="E37" s="1224"/>
      <c r="F37" s="1225"/>
      <c r="G37" s="2547" t="s">
        <v>2673</v>
      </c>
      <c r="H37" s="1226"/>
      <c r="I37" s="1226"/>
      <c r="J37" s="1226"/>
      <c r="K37" s="1226"/>
      <c r="L37" s="1226"/>
      <c r="M37" s="1227"/>
      <c r="R37" s="134"/>
      <c r="S37" s="134"/>
    </row>
    <row r="38" spans="1:19" ht="12.75" customHeight="1">
      <c r="A38" s="1219"/>
      <c r="B38" s="797"/>
      <c r="C38" s="798"/>
      <c r="D38" s="798"/>
      <c r="E38" s="1224"/>
      <c r="F38" s="1225"/>
      <c r="G38" s="2549" t="s">
        <v>665</v>
      </c>
      <c r="H38" s="1226"/>
      <c r="I38" s="1226"/>
      <c r="J38" s="1226"/>
      <c r="K38" s="1226"/>
      <c r="L38" s="1226"/>
      <c r="M38" s="1227"/>
      <c r="R38" s="134"/>
      <c r="S38" s="134"/>
    </row>
    <row r="39" spans="1:19" ht="12.75" customHeight="1">
      <c r="A39" s="1219"/>
      <c r="B39" s="797"/>
      <c r="C39" s="798"/>
      <c r="D39" s="798"/>
      <c r="E39" s="1224"/>
      <c r="F39" s="1225"/>
      <c r="G39" s="2547" t="s">
        <v>2674</v>
      </c>
      <c r="H39" s="1226"/>
      <c r="I39" s="1226"/>
      <c r="J39" s="1226"/>
      <c r="K39" s="1226"/>
      <c r="L39" s="1226"/>
      <c r="M39" s="1227"/>
      <c r="R39" s="134"/>
      <c r="S39" s="134"/>
    </row>
    <row r="40" spans="1:19" ht="12.75" customHeight="1">
      <c r="A40" s="1219"/>
      <c r="B40" s="797"/>
      <c r="C40" s="798"/>
      <c r="D40" s="798"/>
      <c r="E40" s="1228"/>
      <c r="F40" s="3654"/>
      <c r="G40" s="2547"/>
      <c r="H40" s="3655"/>
      <c r="I40" s="3655"/>
      <c r="J40" s="3655"/>
      <c r="K40" s="3655"/>
      <c r="L40" s="3655"/>
      <c r="M40" s="3656"/>
      <c r="R40" s="134"/>
      <c r="S40" s="134"/>
    </row>
    <row r="41" spans="1:19" ht="12.75" customHeight="1">
      <c r="A41" s="1219"/>
      <c r="B41" s="797"/>
      <c r="C41" s="798" t="s">
        <v>1558</v>
      </c>
      <c r="D41" s="798"/>
      <c r="E41" s="1220"/>
      <c r="F41" s="1221"/>
      <c r="G41" s="2547" t="s">
        <v>1405</v>
      </c>
      <c r="H41" s="1222"/>
      <c r="I41" s="1222"/>
      <c r="J41" s="1222"/>
      <c r="K41" s="1222"/>
      <c r="L41" s="1222"/>
      <c r="M41" s="1223"/>
      <c r="R41" s="134"/>
      <c r="S41" s="134"/>
    </row>
    <row r="42" spans="1:19" ht="12.75" customHeight="1">
      <c r="A42" s="1219"/>
      <c r="B42" s="797"/>
      <c r="C42" s="798"/>
      <c r="D42" s="798"/>
      <c r="E42" s="1224"/>
      <c r="F42" s="1225"/>
      <c r="G42" s="2547" t="s">
        <v>2672</v>
      </c>
      <c r="H42" s="1226"/>
      <c r="I42" s="1226"/>
      <c r="J42" s="1226"/>
      <c r="K42" s="1226"/>
      <c r="L42" s="1226"/>
      <c r="M42" s="1227"/>
      <c r="R42" s="134"/>
      <c r="S42" s="134"/>
    </row>
    <row r="43" spans="1:19" ht="12.75" customHeight="1">
      <c r="A43" s="1219"/>
      <c r="B43" s="797"/>
      <c r="C43" s="798"/>
      <c r="D43" s="798"/>
      <c r="E43" s="1224"/>
      <c r="F43" s="1225"/>
      <c r="G43" s="2547" t="s">
        <v>2152</v>
      </c>
      <c r="H43" s="1226"/>
      <c r="I43" s="1226"/>
      <c r="J43" s="1226"/>
      <c r="K43" s="1226"/>
      <c r="L43" s="1226"/>
      <c r="M43" s="1227"/>
      <c r="R43" s="134"/>
      <c r="S43" s="134"/>
    </row>
    <row r="44" spans="1:19" ht="12.75" customHeight="1">
      <c r="A44" s="1219"/>
      <c r="B44" s="797"/>
      <c r="C44" s="798"/>
      <c r="D44" s="798"/>
      <c r="E44" s="1224"/>
      <c r="F44" s="1225"/>
      <c r="G44" s="2547" t="s">
        <v>2673</v>
      </c>
      <c r="H44" s="1226"/>
      <c r="I44" s="1226"/>
      <c r="J44" s="1226"/>
      <c r="K44" s="1226"/>
      <c r="L44" s="1226"/>
      <c r="M44" s="1227"/>
      <c r="R44" s="134"/>
      <c r="S44" s="134"/>
    </row>
    <row r="45" spans="1:19" ht="12.75" customHeight="1">
      <c r="A45" s="1219"/>
      <c r="B45" s="797"/>
      <c r="C45" s="798"/>
      <c r="D45" s="798"/>
      <c r="E45" s="1224"/>
      <c r="F45" s="1225"/>
      <c r="G45" s="2549" t="s">
        <v>665</v>
      </c>
      <c r="H45" s="1226"/>
      <c r="I45" s="1226"/>
      <c r="J45" s="1226"/>
      <c r="K45" s="1226"/>
      <c r="L45" s="1226"/>
      <c r="M45" s="1227"/>
      <c r="R45" s="134"/>
      <c r="S45" s="134"/>
    </row>
    <row r="46" spans="1:19" ht="12.75" customHeight="1" thickBot="1">
      <c r="A46" s="1219"/>
      <c r="B46" s="797"/>
      <c r="C46" s="798"/>
      <c r="D46" s="798"/>
      <c r="E46" s="1224"/>
      <c r="F46" s="1225"/>
      <c r="G46" s="2547" t="s">
        <v>2674</v>
      </c>
      <c r="H46" s="1229"/>
      <c r="I46" s="1229"/>
      <c r="J46" s="1229"/>
      <c r="K46" s="1229"/>
      <c r="L46" s="1229"/>
      <c r="M46" s="1230"/>
      <c r="R46" s="134"/>
      <c r="S46" s="134"/>
    </row>
    <row r="47" spans="1:19" ht="12.75" customHeight="1">
      <c r="A47" s="1219"/>
      <c r="B47" s="797"/>
      <c r="C47" s="763" t="s">
        <v>1424</v>
      </c>
      <c r="D47" s="798"/>
      <c r="E47" s="1218"/>
      <c r="F47" s="2547"/>
      <c r="G47" s="2547"/>
      <c r="H47" s="1231"/>
      <c r="I47" s="1231"/>
      <c r="J47" s="1231"/>
      <c r="K47" s="1231"/>
      <c r="L47" s="1231"/>
      <c r="M47" s="1232"/>
      <c r="R47" s="134"/>
      <c r="S47" s="134"/>
    </row>
    <row r="48" spans="1:19" ht="12.75" customHeight="1">
      <c r="A48" s="1219"/>
      <c r="B48" s="797"/>
      <c r="C48" s="797"/>
      <c r="D48" s="797"/>
      <c r="E48" s="1218"/>
      <c r="F48" s="2547"/>
      <c r="G48" s="2547"/>
      <c r="H48" s="3653"/>
      <c r="I48" s="3653"/>
      <c r="J48" s="3653"/>
      <c r="K48" s="3653"/>
      <c r="L48" s="3653"/>
      <c r="M48" s="1217"/>
      <c r="R48" s="134"/>
      <c r="S48" s="134"/>
    </row>
    <row r="49" spans="1:19" ht="12.75" customHeight="1">
      <c r="A49" s="799" t="s">
        <v>536</v>
      </c>
      <c r="B49" s="796" t="s">
        <v>2774</v>
      </c>
      <c r="C49" s="796"/>
      <c r="D49" s="796"/>
      <c r="E49" s="1218"/>
      <c r="F49" s="2547"/>
      <c r="G49" s="2547"/>
      <c r="H49" s="3653"/>
      <c r="I49" s="3653"/>
      <c r="J49" s="3653"/>
      <c r="K49" s="3653"/>
      <c r="L49" s="3653"/>
      <c r="M49" s="1217"/>
      <c r="R49" s="134"/>
      <c r="S49" s="134"/>
    </row>
    <row r="50" spans="1:19" ht="12.75" customHeight="1">
      <c r="A50" s="1219"/>
      <c r="B50" s="797" t="s">
        <v>532</v>
      </c>
      <c r="C50" s="798" t="s">
        <v>2781</v>
      </c>
      <c r="D50" s="798"/>
      <c r="E50" s="1218"/>
      <c r="F50" s="2547"/>
      <c r="G50" s="2547"/>
      <c r="H50" s="3653"/>
      <c r="I50" s="3653"/>
      <c r="J50" s="3653"/>
      <c r="K50" s="3653"/>
      <c r="L50" s="3653">
        <f>H50-J50</f>
        <v>0</v>
      </c>
      <c r="M50" s="1217">
        <f>I50-K50</f>
        <v>0</v>
      </c>
      <c r="R50" s="134"/>
      <c r="S50" s="134"/>
    </row>
    <row r="51" spans="1:19" ht="12.75" customHeight="1">
      <c r="A51" s="1219"/>
      <c r="B51" s="797"/>
      <c r="C51" s="798" t="s">
        <v>1556</v>
      </c>
      <c r="D51" s="798"/>
      <c r="E51" s="1220"/>
      <c r="F51" s="1221"/>
      <c r="G51" s="2547" t="s">
        <v>1405</v>
      </c>
      <c r="H51" s="1222"/>
      <c r="I51" s="1222"/>
      <c r="J51" s="1222"/>
      <c r="K51" s="1222"/>
      <c r="L51" s="1222"/>
      <c r="M51" s="1223"/>
      <c r="R51" s="134"/>
      <c r="S51" s="134"/>
    </row>
    <row r="52" spans="1:19" ht="12.75" customHeight="1">
      <c r="A52" s="1219"/>
      <c r="B52" s="797"/>
      <c r="C52" s="798"/>
      <c r="D52" s="798"/>
      <c r="E52" s="1224"/>
      <c r="F52" s="1225"/>
      <c r="G52" s="2547" t="s">
        <v>2672</v>
      </c>
      <c r="H52" s="1226"/>
      <c r="I52" s="1226"/>
      <c r="J52" s="1226"/>
      <c r="K52" s="1226"/>
      <c r="L52" s="1226"/>
      <c r="M52" s="1227"/>
      <c r="R52" s="134"/>
      <c r="S52" s="134"/>
    </row>
    <row r="53" spans="1:19" ht="12.75" customHeight="1">
      <c r="A53" s="1219"/>
      <c r="B53" s="797"/>
      <c r="C53" s="798"/>
      <c r="D53" s="798"/>
      <c r="E53" s="1224"/>
      <c r="F53" s="1225"/>
      <c r="G53" s="2547" t="s">
        <v>2152</v>
      </c>
      <c r="H53" s="1226"/>
      <c r="I53" s="1226"/>
      <c r="J53" s="1226"/>
      <c r="K53" s="1226"/>
      <c r="L53" s="1226"/>
      <c r="M53" s="1227"/>
      <c r="R53" s="134"/>
      <c r="S53" s="134"/>
    </row>
    <row r="54" spans="1:19" ht="12.75" customHeight="1">
      <c r="A54" s="1219"/>
      <c r="B54" s="797"/>
      <c r="C54" s="798"/>
      <c r="D54" s="798"/>
      <c r="E54" s="1224"/>
      <c r="F54" s="1225"/>
      <c r="G54" s="2547" t="s">
        <v>2673</v>
      </c>
      <c r="H54" s="1226"/>
      <c r="I54" s="1226"/>
      <c r="J54" s="1226"/>
      <c r="K54" s="1226"/>
      <c r="L54" s="1226"/>
      <c r="M54" s="1227"/>
      <c r="R54" s="134"/>
      <c r="S54" s="134"/>
    </row>
    <row r="55" spans="1:19" ht="12.75" customHeight="1">
      <c r="A55" s="1219"/>
      <c r="B55" s="797"/>
      <c r="C55" s="798"/>
      <c r="D55" s="798"/>
      <c r="E55" s="1224"/>
      <c r="F55" s="1225"/>
      <c r="G55" s="2549" t="s">
        <v>665</v>
      </c>
      <c r="H55" s="1226"/>
      <c r="I55" s="1226"/>
      <c r="J55" s="1226"/>
      <c r="K55" s="1226"/>
      <c r="L55" s="1226"/>
      <c r="M55" s="1227"/>
      <c r="R55" s="134"/>
      <c r="S55" s="134"/>
    </row>
    <row r="56" spans="1:19" ht="12.75" customHeight="1">
      <c r="A56" s="1219"/>
      <c r="B56" s="797"/>
      <c r="C56" s="798"/>
      <c r="D56" s="798"/>
      <c r="E56" s="1224"/>
      <c r="F56" s="1225"/>
      <c r="G56" s="2547" t="s">
        <v>2674</v>
      </c>
      <c r="H56" s="1226"/>
      <c r="I56" s="1226"/>
      <c r="J56" s="1226"/>
      <c r="K56" s="1226"/>
      <c r="L56" s="1226"/>
      <c r="M56" s="1227"/>
      <c r="R56" s="134"/>
      <c r="S56" s="134"/>
    </row>
    <row r="57" spans="1:19" ht="12.75" customHeight="1">
      <c r="A57" s="1219"/>
      <c r="B57" s="797"/>
      <c r="C57" s="798"/>
      <c r="D57" s="798"/>
      <c r="E57" s="1228"/>
      <c r="F57" s="3654"/>
      <c r="G57" s="2547"/>
      <c r="H57" s="3655"/>
      <c r="I57" s="3655"/>
      <c r="J57" s="3655"/>
      <c r="K57" s="3655"/>
      <c r="L57" s="3655"/>
      <c r="M57" s="3656"/>
      <c r="R57" s="134"/>
      <c r="S57" s="134"/>
    </row>
    <row r="58" spans="1:19" ht="12.75" customHeight="1">
      <c r="A58" s="1219"/>
      <c r="B58" s="797"/>
      <c r="C58" s="798" t="s">
        <v>1558</v>
      </c>
      <c r="D58" s="798"/>
      <c r="E58" s="1220"/>
      <c r="F58" s="1221"/>
      <c r="G58" s="2547" t="s">
        <v>1405</v>
      </c>
      <c r="H58" s="1222"/>
      <c r="I58" s="1222"/>
      <c r="J58" s="1222"/>
      <c r="K58" s="1222"/>
      <c r="L58" s="1222"/>
      <c r="M58" s="1223"/>
      <c r="R58" s="134"/>
      <c r="S58" s="134"/>
    </row>
    <row r="59" spans="1:19" ht="12.75" customHeight="1">
      <c r="A59" s="1219"/>
      <c r="B59" s="797"/>
      <c r="C59" s="798"/>
      <c r="D59" s="798"/>
      <c r="E59" s="1224"/>
      <c r="F59" s="1225"/>
      <c r="G59" s="2547" t="s">
        <v>2672</v>
      </c>
      <c r="H59" s="1226"/>
      <c r="I59" s="1226"/>
      <c r="J59" s="1226"/>
      <c r="K59" s="1226"/>
      <c r="L59" s="1226"/>
      <c r="M59" s="1227"/>
      <c r="R59" s="134"/>
      <c r="S59" s="134"/>
    </row>
    <row r="60" spans="1:19" ht="12.75" customHeight="1">
      <c r="A60" s="1219"/>
      <c r="B60" s="797"/>
      <c r="C60" s="798"/>
      <c r="D60" s="798"/>
      <c r="E60" s="1224"/>
      <c r="F60" s="1225"/>
      <c r="G60" s="2547" t="s">
        <v>2152</v>
      </c>
      <c r="H60" s="1226"/>
      <c r="I60" s="1226"/>
      <c r="J60" s="1226"/>
      <c r="K60" s="1226"/>
      <c r="L60" s="1226"/>
      <c r="M60" s="1227"/>
      <c r="R60" s="134"/>
      <c r="S60" s="134"/>
    </row>
    <row r="61" spans="1:19" ht="12.75" customHeight="1">
      <c r="A61" s="1219"/>
      <c r="B61" s="797"/>
      <c r="C61" s="798"/>
      <c r="D61" s="798"/>
      <c r="E61" s="1224"/>
      <c r="F61" s="1225"/>
      <c r="G61" s="2547" t="s">
        <v>2673</v>
      </c>
      <c r="H61" s="1226"/>
      <c r="I61" s="1226"/>
      <c r="J61" s="1226"/>
      <c r="K61" s="1226"/>
      <c r="L61" s="1226"/>
      <c r="M61" s="1227"/>
      <c r="R61" s="134"/>
      <c r="S61" s="134"/>
    </row>
    <row r="62" spans="1:19" ht="12.75" customHeight="1">
      <c r="A62" s="1219"/>
      <c r="B62" s="797"/>
      <c r="C62" s="798"/>
      <c r="D62" s="798"/>
      <c r="E62" s="1224"/>
      <c r="F62" s="1225"/>
      <c r="G62" s="2549" t="s">
        <v>665</v>
      </c>
      <c r="H62" s="1226"/>
      <c r="I62" s="1226"/>
      <c r="J62" s="1226"/>
      <c r="K62" s="1226"/>
      <c r="L62" s="1226"/>
      <c r="M62" s="1227"/>
      <c r="R62" s="134"/>
      <c r="S62" s="134"/>
    </row>
    <row r="63" spans="1:19" ht="12.75" customHeight="1" thickBot="1">
      <c r="A63" s="1219"/>
      <c r="B63" s="797"/>
      <c r="C63" s="798"/>
      <c r="D63" s="798"/>
      <c r="E63" s="1224"/>
      <c r="F63" s="1225"/>
      <c r="G63" s="2547" t="s">
        <v>2674</v>
      </c>
      <c r="H63" s="1229"/>
      <c r="I63" s="1229"/>
      <c r="J63" s="1229"/>
      <c r="K63" s="1229"/>
      <c r="L63" s="1229"/>
      <c r="M63" s="1230"/>
      <c r="R63" s="134"/>
      <c r="S63" s="134"/>
    </row>
    <row r="64" spans="1:19" ht="12.75" customHeight="1">
      <c r="A64" s="1219"/>
      <c r="B64" s="797"/>
      <c r="C64" s="763" t="s">
        <v>1424</v>
      </c>
      <c r="D64" s="798"/>
      <c r="E64" s="1218"/>
      <c r="F64" s="2547"/>
      <c r="G64" s="2547"/>
      <c r="H64" s="1231"/>
      <c r="I64" s="1231"/>
      <c r="J64" s="1231"/>
      <c r="K64" s="1231"/>
      <c r="L64" s="1231"/>
      <c r="M64" s="1232"/>
      <c r="R64" s="134"/>
      <c r="S64" s="134"/>
    </row>
    <row r="65" spans="1:19" ht="12.75" customHeight="1">
      <c r="A65" s="1219"/>
      <c r="B65" s="797"/>
      <c r="C65" s="798"/>
      <c r="D65" s="798"/>
      <c r="E65" s="1218"/>
      <c r="F65" s="2547"/>
      <c r="G65" s="2547"/>
      <c r="H65" s="3653"/>
      <c r="I65" s="3653"/>
      <c r="J65" s="3653"/>
      <c r="K65" s="3653"/>
      <c r="L65" s="3653"/>
      <c r="M65" s="1217"/>
      <c r="R65" s="134"/>
      <c r="S65" s="134"/>
    </row>
    <row r="66" spans="1:19" ht="12.75" customHeight="1">
      <c r="A66" s="1219"/>
      <c r="B66" s="797" t="s">
        <v>597</v>
      </c>
      <c r="C66" s="798" t="s">
        <v>2782</v>
      </c>
      <c r="D66" s="798"/>
      <c r="E66" s="1218"/>
      <c r="F66" s="2547"/>
      <c r="G66" s="2547"/>
      <c r="H66" s="3653"/>
      <c r="I66" s="3653"/>
      <c r="J66" s="3653"/>
      <c r="K66" s="3653"/>
      <c r="L66" s="3653"/>
      <c r="M66" s="1217"/>
      <c r="R66" s="134"/>
      <c r="S66" s="134"/>
    </row>
    <row r="67" spans="1:19" ht="12.75" customHeight="1">
      <c r="A67" s="1219"/>
      <c r="B67" s="797"/>
      <c r="C67" s="798" t="s">
        <v>1556</v>
      </c>
      <c r="D67" s="798"/>
      <c r="E67" s="1218"/>
      <c r="F67" s="2547"/>
      <c r="G67" s="2547"/>
      <c r="H67" s="3653"/>
      <c r="I67" s="3653"/>
      <c r="J67" s="3653"/>
      <c r="K67" s="3653"/>
      <c r="L67" s="3653"/>
      <c r="M67" s="1217"/>
      <c r="R67" s="134"/>
      <c r="S67" s="134"/>
    </row>
    <row r="68" spans="1:19" ht="12.75" customHeight="1">
      <c r="A68" s="1219"/>
      <c r="B68" s="797"/>
      <c r="C68" s="798"/>
      <c r="D68" s="798" t="s">
        <v>1594</v>
      </c>
      <c r="E68" s="1220"/>
      <c r="F68" s="1221"/>
      <c r="G68" s="2547" t="s">
        <v>1405</v>
      </c>
      <c r="H68" s="1222"/>
      <c r="I68" s="1222"/>
      <c r="J68" s="1222"/>
      <c r="K68" s="1222"/>
      <c r="L68" s="1222"/>
      <c r="M68" s="1223"/>
      <c r="R68" s="134"/>
      <c r="S68" s="134"/>
    </row>
    <row r="69" spans="1:19" ht="12.75" customHeight="1">
      <c r="A69" s="1215"/>
      <c r="B69" s="1197"/>
      <c r="C69" s="763"/>
      <c r="D69" s="763"/>
      <c r="E69" s="1224"/>
      <c r="F69" s="1225"/>
      <c r="G69" s="2547" t="s">
        <v>2672</v>
      </c>
      <c r="H69" s="1226"/>
      <c r="I69" s="1226"/>
      <c r="J69" s="1226"/>
      <c r="K69" s="1226"/>
      <c r="L69" s="1226"/>
      <c r="M69" s="1227"/>
      <c r="R69" s="134"/>
      <c r="S69" s="134"/>
    </row>
    <row r="70" spans="1:19" ht="12.75" customHeight="1">
      <c r="A70" s="1215"/>
      <c r="B70" s="797"/>
      <c r="C70" s="798"/>
      <c r="D70" s="798"/>
      <c r="E70" s="1224"/>
      <c r="F70" s="1225"/>
      <c r="G70" s="2547" t="s">
        <v>2152</v>
      </c>
      <c r="H70" s="1226"/>
      <c r="I70" s="1226"/>
      <c r="J70" s="1226"/>
      <c r="K70" s="1226"/>
      <c r="L70" s="1226"/>
      <c r="M70" s="1227"/>
      <c r="R70" s="134"/>
      <c r="S70" s="134"/>
    </row>
    <row r="71" spans="1:19" ht="12.75" customHeight="1">
      <c r="A71" s="1215"/>
      <c r="B71" s="1197"/>
      <c r="C71" s="763"/>
      <c r="D71" s="763"/>
      <c r="E71" s="1224"/>
      <c r="F71" s="1225"/>
      <c r="G71" s="2547" t="s">
        <v>2673</v>
      </c>
      <c r="H71" s="1226"/>
      <c r="I71" s="1226"/>
      <c r="J71" s="1226"/>
      <c r="K71" s="1226"/>
      <c r="L71" s="1226"/>
      <c r="M71" s="1227"/>
      <c r="R71" s="134"/>
      <c r="S71" s="134"/>
    </row>
    <row r="72" spans="1:19" ht="12.75" customHeight="1">
      <c r="A72" s="1215"/>
      <c r="B72" s="1197"/>
      <c r="C72" s="763"/>
      <c r="D72" s="763"/>
      <c r="E72" s="1224"/>
      <c r="F72" s="1225"/>
      <c r="G72" s="2549" t="s">
        <v>665</v>
      </c>
      <c r="H72" s="1226"/>
      <c r="I72" s="1226"/>
      <c r="J72" s="1226"/>
      <c r="K72" s="1226"/>
      <c r="L72" s="1226"/>
      <c r="M72" s="1227"/>
      <c r="R72" s="134"/>
      <c r="S72" s="134"/>
    </row>
    <row r="73" spans="1:19" ht="12.75" customHeight="1">
      <c r="A73" s="1215"/>
      <c r="B73" s="1197"/>
      <c r="C73" s="763"/>
      <c r="D73" s="763"/>
      <c r="E73" s="1224"/>
      <c r="F73" s="1225"/>
      <c r="G73" s="2547" t="s">
        <v>2674</v>
      </c>
      <c r="H73" s="1226"/>
      <c r="I73" s="1226"/>
      <c r="J73" s="1226"/>
      <c r="K73" s="1226"/>
      <c r="L73" s="1226"/>
      <c r="M73" s="1227"/>
      <c r="R73" s="134"/>
      <c r="S73" s="134"/>
    </row>
    <row r="74" spans="1:19" ht="12.75" customHeight="1">
      <c r="A74" s="1215"/>
      <c r="B74" s="1197"/>
      <c r="C74" s="763"/>
      <c r="D74" s="763"/>
      <c r="E74" s="1228"/>
      <c r="F74" s="3654"/>
      <c r="G74" s="2547"/>
      <c r="H74" s="3655"/>
      <c r="I74" s="3655"/>
      <c r="J74" s="3655"/>
      <c r="K74" s="3655"/>
      <c r="L74" s="3655"/>
      <c r="M74" s="3656"/>
      <c r="R74" s="134"/>
      <c r="S74" s="134"/>
    </row>
    <row r="75" spans="1:19" ht="12.75" customHeight="1">
      <c r="A75" s="1219"/>
      <c r="B75" s="797"/>
      <c r="C75" s="798"/>
      <c r="D75" s="798" t="s">
        <v>1596</v>
      </c>
      <c r="E75" s="1220"/>
      <c r="F75" s="1221"/>
      <c r="G75" s="2547" t="s">
        <v>1405</v>
      </c>
      <c r="H75" s="1222"/>
      <c r="I75" s="1222"/>
      <c r="J75" s="1222"/>
      <c r="K75" s="1222"/>
      <c r="L75" s="1222"/>
      <c r="M75" s="1223"/>
      <c r="R75" s="134"/>
      <c r="S75" s="134"/>
    </row>
    <row r="76" spans="1:19" ht="12.75" customHeight="1">
      <c r="A76" s="1215"/>
      <c r="B76" s="1197"/>
      <c r="C76" s="763"/>
      <c r="D76" s="763"/>
      <c r="E76" s="1224"/>
      <c r="F76" s="1225"/>
      <c r="G76" s="2547" t="s">
        <v>2672</v>
      </c>
      <c r="H76" s="1226"/>
      <c r="I76" s="1226"/>
      <c r="J76" s="1226"/>
      <c r="K76" s="1226"/>
      <c r="L76" s="1226"/>
      <c r="M76" s="1227"/>
      <c r="R76" s="134"/>
      <c r="S76" s="134"/>
    </row>
    <row r="77" spans="1:19" ht="12.75" customHeight="1">
      <c r="A77" s="1215"/>
      <c r="B77" s="797"/>
      <c r="C77" s="798"/>
      <c r="D77" s="798"/>
      <c r="E77" s="1224"/>
      <c r="F77" s="1225"/>
      <c r="G77" s="2547" t="s">
        <v>2152</v>
      </c>
      <c r="H77" s="1226"/>
      <c r="I77" s="1226"/>
      <c r="J77" s="1226"/>
      <c r="K77" s="1226"/>
      <c r="L77" s="1226"/>
      <c r="M77" s="1227"/>
      <c r="R77" s="134"/>
      <c r="S77" s="134"/>
    </row>
    <row r="78" spans="1:19" ht="12.75" customHeight="1">
      <c r="A78" s="1215"/>
      <c r="B78" s="1197"/>
      <c r="C78" s="763"/>
      <c r="D78" s="763"/>
      <c r="E78" s="1224"/>
      <c r="F78" s="1225"/>
      <c r="G78" s="2547" t="s">
        <v>2673</v>
      </c>
      <c r="H78" s="1226"/>
      <c r="I78" s="1226"/>
      <c r="J78" s="1226"/>
      <c r="K78" s="1226"/>
      <c r="L78" s="1226"/>
      <c r="M78" s="1227"/>
      <c r="R78" s="134"/>
      <c r="S78" s="134"/>
    </row>
    <row r="79" spans="1:19" ht="12.75" customHeight="1">
      <c r="A79" s="1215"/>
      <c r="B79" s="1197"/>
      <c r="C79" s="763"/>
      <c r="D79" s="763"/>
      <c r="E79" s="1224"/>
      <c r="F79" s="1225"/>
      <c r="G79" s="2549" t="s">
        <v>665</v>
      </c>
      <c r="H79" s="1226"/>
      <c r="I79" s="1226"/>
      <c r="J79" s="1226"/>
      <c r="K79" s="1226"/>
      <c r="L79" s="1226"/>
      <c r="M79" s="1227"/>
      <c r="R79" s="134"/>
      <c r="S79" s="134"/>
    </row>
    <row r="80" spans="1:19" ht="12.75" customHeight="1" thickBot="1">
      <c r="A80" s="1215"/>
      <c r="B80" s="1197"/>
      <c r="C80" s="763"/>
      <c r="D80" s="763"/>
      <c r="E80" s="1224"/>
      <c r="F80" s="1225"/>
      <c r="G80" s="2547" t="s">
        <v>2674</v>
      </c>
      <c r="H80" s="1229"/>
      <c r="I80" s="1229"/>
      <c r="J80" s="1229"/>
      <c r="K80" s="1229"/>
      <c r="L80" s="1229"/>
      <c r="M80" s="1230"/>
      <c r="R80" s="134"/>
      <c r="S80" s="134"/>
    </row>
    <row r="81" spans="1:19" ht="12.75" customHeight="1">
      <c r="A81" s="1219"/>
      <c r="B81" s="797"/>
      <c r="C81" s="763" t="s">
        <v>1424</v>
      </c>
      <c r="D81" s="798"/>
      <c r="E81" s="1218"/>
      <c r="F81" s="2547"/>
      <c r="G81" s="2547"/>
      <c r="H81" s="1231"/>
      <c r="I81" s="1231"/>
      <c r="J81" s="1231"/>
      <c r="K81" s="1231"/>
      <c r="L81" s="1231"/>
      <c r="M81" s="1232"/>
      <c r="R81" s="134"/>
      <c r="S81" s="134"/>
    </row>
    <row r="82" spans="1:19" ht="12.75" customHeight="1">
      <c r="A82" s="1215"/>
      <c r="B82" s="1197"/>
      <c r="C82" s="763"/>
      <c r="D82" s="763"/>
      <c r="E82" s="1216"/>
      <c r="F82" s="2546"/>
      <c r="G82" s="2547"/>
      <c r="H82" s="3653"/>
      <c r="I82" s="3653"/>
      <c r="J82" s="3653"/>
      <c r="K82" s="3653"/>
      <c r="L82" s="3653"/>
      <c r="M82" s="1217"/>
      <c r="R82" s="134"/>
      <c r="S82" s="134"/>
    </row>
    <row r="83" spans="1:19" ht="12.75" customHeight="1">
      <c r="A83" s="1215"/>
      <c r="B83" s="1197"/>
      <c r="C83" s="798" t="s">
        <v>1558</v>
      </c>
      <c r="D83" s="798"/>
      <c r="E83" s="1218"/>
      <c r="F83" s="2547"/>
      <c r="G83" s="2547"/>
      <c r="H83" s="3653"/>
      <c r="I83" s="3653"/>
      <c r="J83" s="3653"/>
      <c r="K83" s="3653"/>
      <c r="L83" s="3653"/>
      <c r="M83" s="1217"/>
      <c r="R83" s="134"/>
      <c r="S83" s="134"/>
    </row>
    <row r="84" spans="1:19" ht="12.75" customHeight="1">
      <c r="A84" s="1219"/>
      <c r="B84" s="797"/>
      <c r="C84" s="798"/>
      <c r="D84" s="798" t="s">
        <v>1606</v>
      </c>
      <c r="E84" s="1220"/>
      <c r="F84" s="1221"/>
      <c r="G84" s="2547" t="s">
        <v>1405</v>
      </c>
      <c r="H84" s="1222"/>
      <c r="I84" s="1222"/>
      <c r="J84" s="1222"/>
      <c r="K84" s="1222"/>
      <c r="L84" s="1222"/>
      <c r="M84" s="1223"/>
      <c r="R84" s="134"/>
      <c r="S84" s="134"/>
    </row>
    <row r="85" spans="1:19" ht="12.75" customHeight="1">
      <c r="A85" s="1215"/>
      <c r="B85" s="1197"/>
      <c r="C85" s="763"/>
      <c r="D85" s="763"/>
      <c r="E85" s="1224"/>
      <c r="F85" s="1225"/>
      <c r="G85" s="2547" t="s">
        <v>2672</v>
      </c>
      <c r="H85" s="1226"/>
      <c r="I85" s="1226"/>
      <c r="J85" s="1226"/>
      <c r="K85" s="1226"/>
      <c r="L85" s="1226"/>
      <c r="M85" s="1227"/>
      <c r="R85" s="134"/>
      <c r="S85" s="134"/>
    </row>
    <row r="86" spans="1:19" ht="12.75" customHeight="1">
      <c r="A86" s="1215"/>
      <c r="B86" s="797"/>
      <c r="C86" s="798"/>
      <c r="D86" s="798"/>
      <c r="E86" s="1224"/>
      <c r="F86" s="1225"/>
      <c r="G86" s="2547" t="s">
        <v>2152</v>
      </c>
      <c r="H86" s="1226"/>
      <c r="I86" s="1226"/>
      <c r="J86" s="1226"/>
      <c r="K86" s="1226"/>
      <c r="L86" s="1226"/>
      <c r="M86" s="1227"/>
      <c r="R86" s="134"/>
      <c r="S86" s="134"/>
    </row>
    <row r="87" spans="1:19" ht="12.75" customHeight="1">
      <c r="A87" s="1215"/>
      <c r="B87" s="1197"/>
      <c r="C87" s="763"/>
      <c r="D87" s="763"/>
      <c r="E87" s="1224"/>
      <c r="F87" s="1225"/>
      <c r="G87" s="2547" t="s">
        <v>2673</v>
      </c>
      <c r="H87" s="1226"/>
      <c r="I87" s="1226"/>
      <c r="J87" s="1226"/>
      <c r="K87" s="1226"/>
      <c r="L87" s="1226"/>
      <c r="M87" s="1227"/>
      <c r="R87" s="134"/>
      <c r="S87" s="134"/>
    </row>
    <row r="88" spans="1:19" ht="12.75" customHeight="1">
      <c r="A88" s="1215"/>
      <c r="B88" s="1197"/>
      <c r="C88" s="763"/>
      <c r="D88" s="763"/>
      <c r="E88" s="1224"/>
      <c r="F88" s="1225"/>
      <c r="G88" s="2549" t="s">
        <v>665</v>
      </c>
      <c r="H88" s="1226"/>
      <c r="I88" s="1226"/>
      <c r="J88" s="1226"/>
      <c r="K88" s="1226"/>
      <c r="L88" s="1226"/>
      <c r="M88" s="1227"/>
      <c r="R88" s="134"/>
      <c r="S88" s="134"/>
    </row>
    <row r="89" spans="1:19" ht="12.75" customHeight="1">
      <c r="A89" s="1215"/>
      <c r="B89" s="1197"/>
      <c r="C89" s="763"/>
      <c r="D89" s="763"/>
      <c r="E89" s="1224"/>
      <c r="F89" s="1225"/>
      <c r="G89" s="2547" t="s">
        <v>2674</v>
      </c>
      <c r="H89" s="1226"/>
      <c r="I89" s="1226"/>
      <c r="J89" s="1226"/>
      <c r="K89" s="1226"/>
      <c r="L89" s="1226"/>
      <c r="M89" s="1227"/>
      <c r="R89" s="134"/>
      <c r="S89" s="134"/>
    </row>
    <row r="90" spans="1:19" ht="12.75" customHeight="1">
      <c r="A90" s="1215"/>
      <c r="B90" s="1197"/>
      <c r="C90" s="763"/>
      <c r="D90" s="763"/>
      <c r="E90" s="1228"/>
      <c r="F90" s="3654"/>
      <c r="G90" s="2547"/>
      <c r="H90" s="3655"/>
      <c r="I90" s="3655"/>
      <c r="J90" s="3655"/>
      <c r="K90" s="3655"/>
      <c r="L90" s="3655"/>
      <c r="M90" s="3656"/>
      <c r="R90" s="134"/>
      <c r="S90" s="134"/>
    </row>
    <row r="91" spans="1:19" ht="12.75" customHeight="1">
      <c r="A91" s="1219"/>
      <c r="B91" s="797"/>
      <c r="C91" s="798"/>
      <c r="D91" s="798" t="s">
        <v>1607</v>
      </c>
      <c r="E91" s="1220"/>
      <c r="F91" s="1221"/>
      <c r="G91" s="2547" t="s">
        <v>1405</v>
      </c>
      <c r="H91" s="1222"/>
      <c r="I91" s="1222"/>
      <c r="J91" s="1222"/>
      <c r="K91" s="1222"/>
      <c r="L91" s="1222"/>
      <c r="M91" s="1223"/>
      <c r="R91" s="134"/>
      <c r="S91" s="134"/>
    </row>
    <row r="92" spans="1:19" ht="12.75" customHeight="1">
      <c r="A92" s="1215"/>
      <c r="B92" s="1197"/>
      <c r="C92" s="763"/>
      <c r="D92" s="763"/>
      <c r="E92" s="1224"/>
      <c r="F92" s="1225"/>
      <c r="G92" s="2547" t="s">
        <v>2672</v>
      </c>
      <c r="H92" s="1226"/>
      <c r="I92" s="1226"/>
      <c r="J92" s="1226"/>
      <c r="K92" s="1226"/>
      <c r="L92" s="1226"/>
      <c r="M92" s="1227"/>
      <c r="R92" s="134"/>
      <c r="S92" s="134"/>
    </row>
    <row r="93" spans="1:19" ht="12.75" customHeight="1">
      <c r="A93" s="1215"/>
      <c r="B93" s="797"/>
      <c r="C93" s="798"/>
      <c r="D93" s="798"/>
      <c r="E93" s="1224"/>
      <c r="F93" s="1225"/>
      <c r="G93" s="2547" t="s">
        <v>2152</v>
      </c>
      <c r="H93" s="1226"/>
      <c r="I93" s="1226"/>
      <c r="J93" s="1226"/>
      <c r="K93" s="1226"/>
      <c r="L93" s="1226"/>
      <c r="M93" s="1227"/>
      <c r="R93" s="134"/>
      <c r="S93" s="134"/>
    </row>
    <row r="94" spans="1:19" ht="12.75" customHeight="1">
      <c r="A94" s="1215"/>
      <c r="B94" s="1197"/>
      <c r="C94" s="763"/>
      <c r="D94" s="763"/>
      <c r="E94" s="1224"/>
      <c r="F94" s="1225"/>
      <c r="G94" s="2547" t="s">
        <v>2673</v>
      </c>
      <c r="H94" s="1226"/>
      <c r="I94" s="1226"/>
      <c r="J94" s="1226"/>
      <c r="K94" s="1226"/>
      <c r="L94" s="1226"/>
      <c r="M94" s="1227"/>
      <c r="R94" s="134"/>
      <c r="S94" s="134"/>
    </row>
    <row r="95" spans="1:19" ht="12.75" customHeight="1">
      <c r="A95" s="1215"/>
      <c r="B95" s="1197"/>
      <c r="C95" s="763"/>
      <c r="D95" s="763"/>
      <c r="E95" s="1224"/>
      <c r="F95" s="1225"/>
      <c r="G95" s="2549" t="s">
        <v>665</v>
      </c>
      <c r="H95" s="1226"/>
      <c r="I95" s="1226"/>
      <c r="J95" s="1226"/>
      <c r="K95" s="1226"/>
      <c r="L95" s="1226"/>
      <c r="M95" s="1227"/>
      <c r="R95" s="134"/>
      <c r="S95" s="134"/>
    </row>
    <row r="96" spans="1:19" ht="12.75" customHeight="1" thickBot="1">
      <c r="A96" s="1215"/>
      <c r="B96" s="1197"/>
      <c r="C96" s="763"/>
      <c r="D96" s="763"/>
      <c r="E96" s="1224"/>
      <c r="F96" s="1225"/>
      <c r="G96" s="2547" t="s">
        <v>2674</v>
      </c>
      <c r="H96" s="1229"/>
      <c r="I96" s="1229"/>
      <c r="J96" s="1229"/>
      <c r="K96" s="1229"/>
      <c r="L96" s="1229"/>
      <c r="M96" s="1230"/>
      <c r="R96" s="134"/>
      <c r="S96" s="134"/>
    </row>
    <row r="97" spans="1:19" ht="12.75" customHeight="1">
      <c r="A97" s="1219"/>
      <c r="B97" s="797"/>
      <c r="C97" s="763" t="s">
        <v>1424</v>
      </c>
      <c r="D97" s="798"/>
      <c r="E97" s="1218"/>
      <c r="F97" s="2547"/>
      <c r="G97" s="2547"/>
      <c r="H97" s="1231"/>
      <c r="I97" s="1231"/>
      <c r="J97" s="1231"/>
      <c r="K97" s="1231"/>
      <c r="L97" s="1231"/>
      <c r="M97" s="1232"/>
      <c r="R97" s="134"/>
      <c r="S97" s="134"/>
    </row>
    <row r="98" spans="1:19" ht="12.75" customHeight="1">
      <c r="A98" s="1215"/>
      <c r="B98" s="1197"/>
      <c r="C98" s="1197"/>
      <c r="D98" s="1197"/>
      <c r="E98" s="1216"/>
      <c r="F98" s="2546"/>
      <c r="G98" s="2547"/>
      <c r="H98" s="3653"/>
      <c r="I98" s="3653"/>
      <c r="J98" s="3653"/>
      <c r="K98" s="3653"/>
      <c r="L98" s="3653"/>
      <c r="M98" s="1217"/>
      <c r="R98" s="134"/>
      <c r="S98" s="134"/>
    </row>
    <row r="99" spans="1:19" ht="12.75" customHeight="1">
      <c r="A99" s="1219"/>
      <c r="B99" s="797" t="s">
        <v>2127</v>
      </c>
      <c r="C99" s="798" t="s">
        <v>2777</v>
      </c>
      <c r="D99" s="798"/>
      <c r="E99" s="1218"/>
      <c r="F99" s="2547"/>
      <c r="G99" s="2547"/>
      <c r="H99" s="3653"/>
      <c r="I99" s="3653"/>
      <c r="J99" s="3653"/>
      <c r="K99" s="3653"/>
      <c r="L99" s="3653"/>
      <c r="M99" s="1217"/>
      <c r="R99" s="134"/>
      <c r="S99" s="134"/>
    </row>
    <row r="100" spans="1:19" ht="12.75" customHeight="1">
      <c r="A100" s="1219"/>
      <c r="B100" s="797"/>
      <c r="C100" s="798" t="s">
        <v>1556</v>
      </c>
      <c r="D100" s="798"/>
      <c r="E100" s="1218"/>
      <c r="F100" s="2547"/>
      <c r="G100" s="2547"/>
      <c r="H100" s="3653"/>
      <c r="I100" s="3653"/>
      <c r="J100" s="3653"/>
      <c r="K100" s="3653"/>
      <c r="L100" s="3653"/>
      <c r="M100" s="1217"/>
      <c r="R100" s="134"/>
      <c r="S100" s="134"/>
    </row>
    <row r="101" spans="1:19" ht="12.75" customHeight="1">
      <c r="A101" s="1219"/>
      <c r="B101" s="797"/>
      <c r="C101" s="798"/>
      <c r="D101" s="798" t="s">
        <v>1594</v>
      </c>
      <c r="E101" s="1220"/>
      <c r="F101" s="1221"/>
      <c r="G101" s="2547" t="s">
        <v>1405</v>
      </c>
      <c r="H101" s="1222"/>
      <c r="I101" s="1222"/>
      <c r="J101" s="1222"/>
      <c r="K101" s="1222"/>
      <c r="L101" s="1222"/>
      <c r="M101" s="1223"/>
      <c r="R101" s="134"/>
      <c r="S101" s="134"/>
    </row>
    <row r="102" spans="1:19" ht="12.75" customHeight="1">
      <c r="A102" s="1215"/>
      <c r="B102" s="1197"/>
      <c r="C102" s="763"/>
      <c r="D102" s="763"/>
      <c r="E102" s="1224"/>
      <c r="F102" s="1225"/>
      <c r="G102" s="2547" t="s">
        <v>2672</v>
      </c>
      <c r="H102" s="1226"/>
      <c r="I102" s="1226"/>
      <c r="J102" s="1226"/>
      <c r="K102" s="1226"/>
      <c r="L102" s="1226"/>
      <c r="M102" s="1227"/>
      <c r="R102" s="134"/>
      <c r="S102" s="134"/>
    </row>
    <row r="103" spans="1:19" ht="12.75" customHeight="1">
      <c r="A103" s="1215"/>
      <c r="B103" s="797"/>
      <c r="C103" s="798"/>
      <c r="D103" s="798"/>
      <c r="E103" s="1224"/>
      <c r="F103" s="1225"/>
      <c r="G103" s="2547" t="s">
        <v>2152</v>
      </c>
      <c r="H103" s="1226"/>
      <c r="I103" s="1226"/>
      <c r="J103" s="1226"/>
      <c r="K103" s="1226"/>
      <c r="L103" s="1226"/>
      <c r="M103" s="1227"/>
      <c r="R103" s="134"/>
      <c r="S103" s="134"/>
    </row>
    <row r="104" spans="1:19" ht="12.75" customHeight="1">
      <c r="A104" s="1215"/>
      <c r="B104" s="1197"/>
      <c r="C104" s="763"/>
      <c r="D104" s="763"/>
      <c r="E104" s="1224"/>
      <c r="F104" s="1225"/>
      <c r="G104" s="2547" t="s">
        <v>2673</v>
      </c>
      <c r="H104" s="1226"/>
      <c r="I104" s="1226"/>
      <c r="J104" s="1226"/>
      <c r="K104" s="1226"/>
      <c r="L104" s="1226"/>
      <c r="M104" s="1227"/>
      <c r="R104" s="134"/>
      <c r="S104" s="134"/>
    </row>
    <row r="105" spans="1:19" ht="12.75" customHeight="1">
      <c r="A105" s="1215"/>
      <c r="B105" s="1197"/>
      <c r="C105" s="763"/>
      <c r="D105" s="763"/>
      <c r="E105" s="1224"/>
      <c r="F105" s="1225"/>
      <c r="G105" s="2549" t="s">
        <v>665</v>
      </c>
      <c r="H105" s="1226"/>
      <c r="I105" s="1226"/>
      <c r="J105" s="1226"/>
      <c r="K105" s="1226"/>
      <c r="L105" s="1226"/>
      <c r="M105" s="1227"/>
      <c r="R105" s="134"/>
      <c r="S105" s="134"/>
    </row>
    <row r="106" spans="1:19" ht="12.75" customHeight="1">
      <c r="A106" s="1215"/>
      <c r="B106" s="1197"/>
      <c r="C106" s="763"/>
      <c r="D106" s="763"/>
      <c r="E106" s="1224"/>
      <c r="F106" s="1225"/>
      <c r="G106" s="2547" t="s">
        <v>2674</v>
      </c>
      <c r="H106" s="1226"/>
      <c r="I106" s="1226"/>
      <c r="J106" s="1226"/>
      <c r="K106" s="1226"/>
      <c r="L106" s="1226"/>
      <c r="M106" s="1227"/>
      <c r="R106" s="134"/>
      <c r="S106" s="134"/>
    </row>
    <row r="107" spans="1:19" ht="12.75" customHeight="1">
      <c r="A107" s="1215"/>
      <c r="B107" s="1197"/>
      <c r="C107" s="763"/>
      <c r="D107" s="763"/>
      <c r="E107" s="1228"/>
      <c r="F107" s="3654"/>
      <c r="G107" s="2547"/>
      <c r="H107" s="3655"/>
      <c r="I107" s="3655"/>
      <c r="J107" s="3655"/>
      <c r="K107" s="3655"/>
      <c r="L107" s="3655"/>
      <c r="M107" s="3656"/>
      <c r="R107" s="134"/>
      <c r="S107" s="134"/>
    </row>
    <row r="108" spans="1:19" ht="12.75" customHeight="1">
      <c r="A108" s="1219"/>
      <c r="B108" s="797"/>
      <c r="C108" s="798"/>
      <c r="D108" s="798" t="s">
        <v>1596</v>
      </c>
      <c r="E108" s="1220"/>
      <c r="F108" s="1221"/>
      <c r="G108" s="2547" t="s">
        <v>1405</v>
      </c>
      <c r="H108" s="1222"/>
      <c r="I108" s="1222"/>
      <c r="J108" s="1222"/>
      <c r="K108" s="1222"/>
      <c r="L108" s="1222"/>
      <c r="M108" s="1223"/>
      <c r="R108" s="134"/>
      <c r="S108" s="134"/>
    </row>
    <row r="109" spans="1:19" ht="12.75" customHeight="1">
      <c r="A109" s="1215"/>
      <c r="B109" s="1197"/>
      <c r="C109" s="763"/>
      <c r="D109" s="763"/>
      <c r="E109" s="1224"/>
      <c r="F109" s="1225"/>
      <c r="G109" s="2547" t="s">
        <v>2672</v>
      </c>
      <c r="H109" s="1226"/>
      <c r="I109" s="1226"/>
      <c r="J109" s="1226"/>
      <c r="K109" s="1226"/>
      <c r="L109" s="1226"/>
      <c r="M109" s="1227"/>
      <c r="R109" s="134"/>
      <c r="S109" s="134"/>
    </row>
    <row r="110" spans="1:19" ht="12.75" customHeight="1">
      <c r="A110" s="1215"/>
      <c r="B110" s="797"/>
      <c r="C110" s="798"/>
      <c r="D110" s="798"/>
      <c r="E110" s="1224"/>
      <c r="F110" s="1225"/>
      <c r="G110" s="2547" t="s">
        <v>2152</v>
      </c>
      <c r="H110" s="1226"/>
      <c r="I110" s="1226"/>
      <c r="J110" s="1226"/>
      <c r="K110" s="1226"/>
      <c r="L110" s="1226"/>
      <c r="M110" s="1227"/>
      <c r="R110" s="134"/>
      <c r="S110" s="134"/>
    </row>
    <row r="111" spans="1:19" ht="12.75" customHeight="1">
      <c r="A111" s="1215"/>
      <c r="B111" s="1197"/>
      <c r="C111" s="763"/>
      <c r="D111" s="763"/>
      <c r="E111" s="1224"/>
      <c r="F111" s="1225"/>
      <c r="G111" s="2547" t="s">
        <v>2673</v>
      </c>
      <c r="H111" s="1226"/>
      <c r="I111" s="1226"/>
      <c r="J111" s="1226"/>
      <c r="K111" s="1226"/>
      <c r="L111" s="1226"/>
      <c r="M111" s="1227"/>
      <c r="R111" s="134"/>
      <c r="S111" s="134"/>
    </row>
    <row r="112" spans="1:19" ht="12.75" customHeight="1">
      <c r="A112" s="1215"/>
      <c r="B112" s="1197"/>
      <c r="C112" s="763"/>
      <c r="D112" s="763"/>
      <c r="E112" s="1224"/>
      <c r="F112" s="1225"/>
      <c r="G112" s="2549" t="s">
        <v>665</v>
      </c>
      <c r="H112" s="1226"/>
      <c r="I112" s="1226"/>
      <c r="J112" s="1226"/>
      <c r="K112" s="1226"/>
      <c r="L112" s="1226"/>
      <c r="M112" s="1227"/>
      <c r="R112" s="134"/>
      <c r="S112" s="134"/>
    </row>
    <row r="113" spans="1:19" ht="12.75" customHeight="1" thickBot="1">
      <c r="A113" s="1215"/>
      <c r="B113" s="1197"/>
      <c r="C113" s="763"/>
      <c r="D113" s="763"/>
      <c r="E113" s="1224"/>
      <c r="F113" s="1225"/>
      <c r="G113" s="2547" t="s">
        <v>2674</v>
      </c>
      <c r="H113" s="1229"/>
      <c r="I113" s="1229"/>
      <c r="J113" s="1229"/>
      <c r="K113" s="1229"/>
      <c r="L113" s="1229"/>
      <c r="M113" s="1230"/>
      <c r="R113" s="134"/>
      <c r="S113" s="134"/>
    </row>
    <row r="114" spans="1:19" ht="12.75" customHeight="1">
      <c r="A114" s="1219"/>
      <c r="B114" s="797"/>
      <c r="C114" s="763" t="s">
        <v>1424</v>
      </c>
      <c r="D114" s="798"/>
      <c r="E114" s="1218"/>
      <c r="F114" s="2547"/>
      <c r="G114" s="2547"/>
      <c r="H114" s="1231"/>
      <c r="I114" s="1231"/>
      <c r="J114" s="1231"/>
      <c r="K114" s="1231"/>
      <c r="L114" s="1231"/>
      <c r="M114" s="1232"/>
      <c r="R114" s="134"/>
      <c r="S114" s="134"/>
    </row>
    <row r="115" spans="1:19" ht="12.75" customHeight="1">
      <c r="A115" s="1215"/>
      <c r="B115" s="1197"/>
      <c r="C115" s="763"/>
      <c r="D115" s="763"/>
      <c r="E115" s="1216"/>
      <c r="F115" s="2546"/>
      <c r="G115" s="2547"/>
      <c r="H115" s="3653"/>
      <c r="I115" s="3653"/>
      <c r="J115" s="3653"/>
      <c r="K115" s="3653"/>
      <c r="L115" s="3653"/>
      <c r="M115" s="1217"/>
      <c r="R115" s="134"/>
      <c r="S115" s="134"/>
    </row>
    <row r="116" spans="1:19" ht="12.75" customHeight="1">
      <c r="A116" s="1215"/>
      <c r="B116" s="1197"/>
      <c r="C116" s="798" t="s">
        <v>1558</v>
      </c>
      <c r="D116" s="798"/>
      <c r="E116" s="1218"/>
      <c r="F116" s="2547"/>
      <c r="G116" s="2547"/>
      <c r="H116" s="3653"/>
      <c r="I116" s="3653"/>
      <c r="J116" s="3653"/>
      <c r="K116" s="3653"/>
      <c r="L116" s="3653"/>
      <c r="M116" s="1217"/>
      <c r="R116" s="134"/>
      <c r="S116" s="134"/>
    </row>
    <row r="117" spans="1:19" ht="12.75" customHeight="1">
      <c r="A117" s="1219"/>
      <c r="B117" s="797"/>
      <c r="C117" s="798"/>
      <c r="D117" s="798" t="s">
        <v>1594</v>
      </c>
      <c r="E117" s="1220"/>
      <c r="F117" s="1221"/>
      <c r="G117" s="2547" t="s">
        <v>1405</v>
      </c>
      <c r="H117" s="1222"/>
      <c r="I117" s="1222"/>
      <c r="J117" s="1222"/>
      <c r="K117" s="1222"/>
      <c r="L117" s="1222"/>
      <c r="M117" s="1223"/>
      <c r="R117" s="134"/>
      <c r="S117" s="134"/>
    </row>
    <row r="118" spans="1:19" ht="12.75" customHeight="1">
      <c r="A118" s="1215"/>
      <c r="B118" s="1197"/>
      <c r="C118" s="763"/>
      <c r="D118" s="763"/>
      <c r="E118" s="1224"/>
      <c r="F118" s="1225"/>
      <c r="G118" s="2547" t="s">
        <v>2672</v>
      </c>
      <c r="H118" s="1226"/>
      <c r="I118" s="1226"/>
      <c r="J118" s="1226"/>
      <c r="K118" s="1226"/>
      <c r="L118" s="1226"/>
      <c r="M118" s="1227"/>
      <c r="R118" s="134"/>
      <c r="S118" s="134"/>
    </row>
    <row r="119" spans="1:19" ht="12.75" customHeight="1">
      <c r="A119" s="1215"/>
      <c r="B119" s="797"/>
      <c r="C119" s="798"/>
      <c r="D119" s="798"/>
      <c r="E119" s="1224"/>
      <c r="F119" s="1225"/>
      <c r="G119" s="2547" t="s">
        <v>2152</v>
      </c>
      <c r="H119" s="1226"/>
      <c r="I119" s="1226"/>
      <c r="J119" s="1226"/>
      <c r="K119" s="1226"/>
      <c r="L119" s="1226"/>
      <c r="M119" s="1227"/>
      <c r="R119" s="134"/>
      <c r="S119" s="134"/>
    </row>
    <row r="120" spans="1:19" ht="12.75" customHeight="1">
      <c r="A120" s="1215"/>
      <c r="B120" s="1197"/>
      <c r="C120" s="763"/>
      <c r="D120" s="763"/>
      <c r="E120" s="1224"/>
      <c r="F120" s="1225"/>
      <c r="G120" s="2547" t="s">
        <v>2673</v>
      </c>
      <c r="H120" s="1226"/>
      <c r="I120" s="1226"/>
      <c r="J120" s="1226"/>
      <c r="K120" s="1226"/>
      <c r="L120" s="1226"/>
      <c r="M120" s="1227"/>
      <c r="R120" s="134"/>
      <c r="S120" s="134"/>
    </row>
    <row r="121" spans="1:19" ht="12.75" customHeight="1">
      <c r="A121" s="1215"/>
      <c r="B121" s="1197"/>
      <c r="C121" s="763"/>
      <c r="D121" s="763"/>
      <c r="E121" s="1224"/>
      <c r="F121" s="1225"/>
      <c r="G121" s="2549" t="s">
        <v>665</v>
      </c>
      <c r="H121" s="1226"/>
      <c r="I121" s="1226"/>
      <c r="J121" s="1226"/>
      <c r="K121" s="1226"/>
      <c r="L121" s="1226"/>
      <c r="M121" s="1227"/>
      <c r="R121" s="134"/>
      <c r="S121" s="134"/>
    </row>
    <row r="122" spans="1:19" ht="12.75" customHeight="1">
      <c r="A122" s="1215"/>
      <c r="B122" s="1197"/>
      <c r="C122" s="763"/>
      <c r="D122" s="763"/>
      <c r="E122" s="1224"/>
      <c r="F122" s="1225"/>
      <c r="G122" s="2547" t="s">
        <v>2674</v>
      </c>
      <c r="H122" s="1226"/>
      <c r="I122" s="1226"/>
      <c r="J122" s="1226"/>
      <c r="K122" s="1226"/>
      <c r="L122" s="1226"/>
      <c r="M122" s="1227"/>
      <c r="R122" s="134"/>
      <c r="S122" s="134"/>
    </row>
    <row r="123" spans="1:19" ht="12.75" customHeight="1">
      <c r="A123" s="1215"/>
      <c r="B123" s="1197"/>
      <c r="C123" s="763"/>
      <c r="D123" s="763"/>
      <c r="E123" s="1228"/>
      <c r="F123" s="3654"/>
      <c r="G123" s="2547"/>
      <c r="H123" s="3655"/>
      <c r="I123" s="3655"/>
      <c r="J123" s="3655"/>
      <c r="K123" s="3655"/>
      <c r="L123" s="3655"/>
      <c r="M123" s="3656"/>
      <c r="R123" s="134"/>
      <c r="S123" s="134"/>
    </row>
    <row r="124" spans="1:19" ht="12.75" customHeight="1">
      <c r="A124" s="1219"/>
      <c r="B124" s="797"/>
      <c r="C124" s="798"/>
      <c r="D124" s="798" t="s">
        <v>1596</v>
      </c>
      <c r="E124" s="1220"/>
      <c r="F124" s="1221"/>
      <c r="G124" s="2547" t="s">
        <v>1405</v>
      </c>
      <c r="H124" s="1222"/>
      <c r="I124" s="1222"/>
      <c r="J124" s="1222"/>
      <c r="K124" s="1222"/>
      <c r="L124" s="1222"/>
      <c r="M124" s="1223"/>
      <c r="R124" s="134"/>
      <c r="S124" s="134"/>
    </row>
    <row r="125" spans="1:19" ht="12.75" customHeight="1">
      <c r="A125" s="1215"/>
      <c r="B125" s="1197"/>
      <c r="C125" s="763"/>
      <c r="D125" s="763"/>
      <c r="E125" s="1224"/>
      <c r="F125" s="1225"/>
      <c r="G125" s="2547" t="s">
        <v>2672</v>
      </c>
      <c r="H125" s="1226"/>
      <c r="I125" s="1226"/>
      <c r="J125" s="1226"/>
      <c r="K125" s="1226"/>
      <c r="L125" s="1226"/>
      <c r="M125" s="1227"/>
      <c r="R125" s="134"/>
      <c r="S125" s="134"/>
    </row>
    <row r="126" spans="1:19" ht="12.75" customHeight="1">
      <c r="A126" s="1215"/>
      <c r="B126" s="797"/>
      <c r="C126" s="798"/>
      <c r="D126" s="798"/>
      <c r="E126" s="1224"/>
      <c r="F126" s="1225"/>
      <c r="G126" s="2547" t="s">
        <v>2152</v>
      </c>
      <c r="H126" s="1226"/>
      <c r="I126" s="1226"/>
      <c r="J126" s="1226"/>
      <c r="K126" s="1226"/>
      <c r="L126" s="1226"/>
      <c r="M126" s="1227"/>
      <c r="R126" s="134"/>
      <c r="S126" s="134"/>
    </row>
    <row r="127" spans="1:19" ht="12.75" customHeight="1">
      <c r="A127" s="1215"/>
      <c r="B127" s="1197"/>
      <c r="C127" s="763"/>
      <c r="D127" s="763"/>
      <c r="E127" s="1224"/>
      <c r="F127" s="1225"/>
      <c r="G127" s="2547" t="s">
        <v>2673</v>
      </c>
      <c r="H127" s="1226"/>
      <c r="I127" s="1226"/>
      <c r="J127" s="1226"/>
      <c r="K127" s="1226"/>
      <c r="L127" s="1226"/>
      <c r="M127" s="1227"/>
      <c r="R127" s="134"/>
      <c r="S127" s="134"/>
    </row>
    <row r="128" spans="1:19" ht="12.75" customHeight="1">
      <c r="A128" s="1215"/>
      <c r="B128" s="1197"/>
      <c r="C128" s="763"/>
      <c r="D128" s="763"/>
      <c r="E128" s="1224"/>
      <c r="F128" s="1225"/>
      <c r="G128" s="2549" t="s">
        <v>665</v>
      </c>
      <c r="H128" s="1226"/>
      <c r="I128" s="1226"/>
      <c r="J128" s="1226"/>
      <c r="K128" s="1226"/>
      <c r="L128" s="1226"/>
      <c r="M128" s="1227"/>
      <c r="R128" s="134"/>
      <c r="S128" s="134"/>
    </row>
    <row r="129" spans="1:19" ht="12.75" customHeight="1" thickBot="1">
      <c r="A129" s="1215"/>
      <c r="B129" s="1197"/>
      <c r="C129" s="763"/>
      <c r="D129" s="763"/>
      <c r="E129" s="1224"/>
      <c r="F129" s="1225"/>
      <c r="G129" s="2547" t="s">
        <v>2674</v>
      </c>
      <c r="H129" s="1229"/>
      <c r="I129" s="1229"/>
      <c r="J129" s="1229"/>
      <c r="K129" s="1229"/>
      <c r="L129" s="1229"/>
      <c r="M129" s="1230"/>
      <c r="R129" s="134"/>
      <c r="S129" s="134"/>
    </row>
    <row r="130" spans="1:19" ht="12.75" customHeight="1">
      <c r="A130" s="1219"/>
      <c r="B130" s="797"/>
      <c r="C130" s="763" t="s">
        <v>1424</v>
      </c>
      <c r="D130" s="798"/>
      <c r="E130" s="1218"/>
      <c r="F130" s="2547"/>
      <c r="G130" s="2547"/>
      <c r="H130" s="1231"/>
      <c r="I130" s="1231"/>
      <c r="J130" s="1231"/>
      <c r="K130" s="1231"/>
      <c r="L130" s="1231"/>
      <c r="M130" s="1232"/>
      <c r="R130" s="134"/>
      <c r="S130" s="134"/>
    </row>
    <row r="131" spans="1:19" ht="12.75" customHeight="1">
      <c r="A131" s="1215"/>
      <c r="B131" s="1197"/>
      <c r="C131" s="1197"/>
      <c r="D131" s="1197"/>
      <c r="E131" s="1216"/>
      <c r="F131" s="2546"/>
      <c r="G131" s="2547"/>
      <c r="H131" s="3653"/>
      <c r="I131" s="3653"/>
      <c r="J131" s="3653"/>
      <c r="K131" s="3653"/>
      <c r="L131" s="3653"/>
      <c r="M131" s="1217"/>
      <c r="R131" s="134"/>
      <c r="S131" s="134"/>
    </row>
    <row r="132" spans="1:19" ht="12.75" customHeight="1" thickBot="1">
      <c r="A132" s="3657"/>
      <c r="B132" s="3630"/>
      <c r="C132" s="3630"/>
      <c r="D132" s="3630"/>
      <c r="E132" s="3658"/>
      <c r="F132" s="3659"/>
      <c r="G132" s="3659"/>
      <c r="H132" s="1233"/>
      <c r="I132" s="1233"/>
      <c r="J132" s="1233"/>
      <c r="K132" s="1233"/>
      <c r="L132" s="1233"/>
      <c r="M132" s="1234"/>
      <c r="R132" s="134"/>
      <c r="S132" s="134"/>
    </row>
    <row r="133" spans="1:19" ht="12.75" customHeight="1" thickBot="1">
      <c r="A133" s="3660" t="s">
        <v>1293</v>
      </c>
      <c r="B133" s="3661"/>
      <c r="C133" s="3661"/>
      <c r="D133" s="3661"/>
      <c r="E133" s="3662"/>
      <c r="F133" s="3662"/>
      <c r="G133" s="3663"/>
      <c r="H133" s="1205">
        <f t="shared" ref="H133:M133" si="0">H31+H47+H64+H81+H97+H114+H130</f>
        <v>0</v>
      </c>
      <c r="I133" s="1205">
        <f t="shared" si="0"/>
        <v>0</v>
      </c>
      <c r="J133" s="1205">
        <f t="shared" si="0"/>
        <v>0</v>
      </c>
      <c r="K133" s="1205">
        <f t="shared" si="0"/>
        <v>0</v>
      </c>
      <c r="L133" s="1205">
        <f t="shared" si="0"/>
        <v>0</v>
      </c>
      <c r="M133" s="1235">
        <f t="shared" si="0"/>
        <v>0</v>
      </c>
      <c r="R133" s="134"/>
      <c r="S133" s="134"/>
    </row>
  </sheetData>
  <mergeCells count="16">
    <mergeCell ref="A13:E13"/>
    <mergeCell ref="G8:G12"/>
    <mergeCell ref="J8:K8"/>
    <mergeCell ref="A2:M2"/>
    <mergeCell ref="A4:M4"/>
    <mergeCell ref="A5:M5"/>
    <mergeCell ref="A8:E12"/>
    <mergeCell ref="L8:M8"/>
    <mergeCell ref="L9:L11"/>
    <mergeCell ref="M9:M11"/>
    <mergeCell ref="F8:F12"/>
    <mergeCell ref="J9:J11"/>
    <mergeCell ref="K9:K11"/>
    <mergeCell ref="H8:I8"/>
    <mergeCell ref="H9:H11"/>
    <mergeCell ref="I9:I11"/>
  </mergeCells>
  <hyperlinks>
    <hyperlink ref="O1" location="Content!A1" display="Content" xr:uid="{9FF4FCB0-0E07-416A-A579-64E2981F7FE6}"/>
    <hyperlink ref="O2" location="'P4 E2 - SFP - Asset'!A1" display="SFP-Asset" xr:uid="{B31D0D6C-506D-487A-82A0-E0EDD40CDA77}"/>
    <hyperlink ref="O3" location="'P5 E2 - SFP - Liab, NW '!A1" display="SFP-Liab and NW" xr:uid="{A2CD1F4D-6FAC-4AAD-A7B1-45745A8C87EB}"/>
    <hyperlink ref="O4" location="'P6 E3 - SCI'!A1" display="SCI" xr:uid="{48DC18E8-98D0-45D3-A9A0-E83FEFD1A18F}"/>
  </hyperlinks>
  <printOptions horizontalCentered="1"/>
  <pageMargins left="0.2" right="0.2" top="1.25" bottom="0.75" header="0.3" footer="0.3"/>
  <pageSetup paperSize="5" scale="54" fitToHeight="0"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89">
    <tabColor rgb="FFFF66FF"/>
    <pageSetUpPr fitToPage="1"/>
  </sheetPr>
  <dimension ref="A1:F102"/>
  <sheetViews>
    <sheetView showGridLines="0" zoomScale="90" zoomScaleNormal="90" zoomScaleSheetLayoutView="75" zoomScalePageLayoutView="50" workbookViewId="0">
      <selection activeCell="A5" sqref="A5"/>
    </sheetView>
  </sheetViews>
  <sheetFormatPr defaultColWidth="9.140625" defaultRowHeight="12.75" customHeight="1"/>
  <cols>
    <col min="1" max="1" width="4.7109375" style="134" customWidth="1"/>
    <col min="2" max="2" width="51.7109375" style="134" customWidth="1"/>
    <col min="3" max="3" width="29.140625" style="134" customWidth="1"/>
    <col min="4" max="4" width="38.42578125" style="134" customWidth="1"/>
    <col min="5" max="5" width="9.140625" style="134"/>
    <col min="6" max="6" width="21.28515625" style="134" bestFit="1" customWidth="1"/>
    <col min="7" max="16384" width="9.140625" style="134"/>
  </cols>
  <sheetData>
    <row r="1" spans="1:6" s="64" customFormat="1" ht="16.5" thickTop="1" thickBot="1">
      <c r="A1" s="30"/>
      <c r="B1" s="30"/>
      <c r="C1" s="30"/>
      <c r="D1" s="215"/>
      <c r="E1" s="143"/>
      <c r="F1" s="865" t="s">
        <v>263</v>
      </c>
    </row>
    <row r="2" spans="1:6" s="64" customFormat="1" ht="17.25" thickTop="1" thickBot="1">
      <c r="A2" s="2009" t="s">
        <v>594</v>
      </c>
      <c r="B2" s="2009"/>
      <c r="C2" s="2009"/>
      <c r="D2" s="2009"/>
      <c r="E2" s="103"/>
      <c r="F2" s="865" t="s">
        <v>2040</v>
      </c>
    </row>
    <row r="3" spans="1:6" s="64" customFormat="1" ht="16.5" thickTop="1" thickBot="1">
      <c r="A3" s="30"/>
      <c r="B3" s="30"/>
      <c r="C3" s="30"/>
      <c r="D3" s="215"/>
      <c r="E3" s="103"/>
      <c r="F3" s="865" t="s">
        <v>2041</v>
      </c>
    </row>
    <row r="4" spans="1:6" s="64" customFormat="1" ht="17.25" thickTop="1" thickBot="1">
      <c r="A4" s="1960" t="s">
        <v>2783</v>
      </c>
      <c r="B4" s="1960"/>
      <c r="C4" s="1960"/>
      <c r="D4" s="1960"/>
      <c r="E4" s="103"/>
      <c r="F4" s="865" t="s">
        <v>2043</v>
      </c>
    </row>
    <row r="5" spans="1:6" s="64" customFormat="1" ht="14.1" customHeight="1" thickTop="1">
      <c r="A5" s="30"/>
      <c r="B5" s="30"/>
      <c r="C5" s="30"/>
      <c r="D5" s="215"/>
      <c r="E5" s="103"/>
      <c r="F5" s="922"/>
    </row>
    <row r="6" spans="1:6" ht="14.1" customHeight="1" thickBot="1">
      <c r="A6" s="1"/>
      <c r="B6" s="1"/>
      <c r="C6" s="1"/>
      <c r="D6" s="217"/>
      <c r="E6" s="2"/>
    </row>
    <row r="7" spans="1:6" ht="12.75" customHeight="1">
      <c r="A7" s="2190" t="s">
        <v>2784</v>
      </c>
      <c r="B7" s="2191"/>
      <c r="C7" s="3271" t="s">
        <v>2785</v>
      </c>
      <c r="D7" s="1236" t="s">
        <v>295</v>
      </c>
      <c r="E7" s="2"/>
    </row>
    <row r="8" spans="1:6" ht="12.75" customHeight="1" thickBot="1">
      <c r="A8" s="3664" t="s">
        <v>1534</v>
      </c>
      <c r="B8" s="3665"/>
      <c r="C8" s="3649" t="s">
        <v>1535</v>
      </c>
      <c r="D8" s="3666" t="s">
        <v>1682</v>
      </c>
      <c r="E8" s="2"/>
    </row>
    <row r="9" spans="1:6" ht="12.75" customHeight="1">
      <c r="A9" s="1237"/>
      <c r="B9" s="1238"/>
      <c r="C9" s="2886"/>
      <c r="D9" s="3221"/>
      <c r="E9" s="2"/>
    </row>
    <row r="10" spans="1:6" ht="12.75" customHeight="1">
      <c r="A10" s="800" t="s">
        <v>2786</v>
      </c>
      <c r="B10" s="364"/>
      <c r="C10" s="2981"/>
      <c r="D10" s="2982"/>
      <c r="E10" s="2"/>
    </row>
    <row r="11" spans="1:6" ht="12.75" customHeight="1">
      <c r="A11" s="801"/>
      <c r="B11" s="364"/>
      <c r="C11" s="2892"/>
      <c r="D11" s="2993"/>
      <c r="E11" s="2"/>
    </row>
    <row r="12" spans="1:6" ht="12.75" customHeight="1">
      <c r="A12" s="801"/>
      <c r="B12" s="364" t="s">
        <v>2787</v>
      </c>
      <c r="C12" s="385"/>
      <c r="D12" s="402"/>
      <c r="E12" s="2"/>
    </row>
    <row r="13" spans="1:6" ht="12.75" customHeight="1">
      <c r="A13" s="801"/>
      <c r="B13" s="364" t="s">
        <v>2788</v>
      </c>
      <c r="C13" s="388"/>
      <c r="D13" s="403"/>
      <c r="E13" s="2"/>
    </row>
    <row r="14" spans="1:6" ht="12.75" customHeight="1">
      <c r="A14" s="801"/>
      <c r="B14" s="364" t="s">
        <v>2789</v>
      </c>
      <c r="C14" s="388"/>
      <c r="D14" s="403"/>
      <c r="E14" s="2"/>
    </row>
    <row r="15" spans="1:6" ht="12.75" customHeight="1">
      <c r="A15" s="801"/>
      <c r="B15" s="364" t="s">
        <v>2790</v>
      </c>
      <c r="C15" s="388"/>
      <c r="D15" s="403"/>
      <c r="E15" s="2"/>
    </row>
    <row r="16" spans="1:6" ht="12.75" customHeight="1">
      <c r="A16" s="801"/>
      <c r="B16" s="364"/>
      <c r="C16" s="2892"/>
      <c r="D16" s="2993"/>
      <c r="E16" s="2"/>
    </row>
    <row r="17" spans="1:5" ht="12.75" customHeight="1">
      <c r="A17" s="800" t="s">
        <v>2791</v>
      </c>
      <c r="B17" s="364"/>
      <c r="C17" s="2981"/>
      <c r="D17" s="2982"/>
      <c r="E17" s="2"/>
    </row>
    <row r="18" spans="1:5" ht="12.75" customHeight="1">
      <c r="A18" s="801"/>
      <c r="B18" s="364"/>
      <c r="C18" s="2892"/>
      <c r="D18" s="2993"/>
      <c r="E18" s="2"/>
    </row>
    <row r="19" spans="1:5" ht="12.75" customHeight="1">
      <c r="A19" s="800" t="s">
        <v>2792</v>
      </c>
      <c r="B19" s="364"/>
      <c r="C19" s="2981"/>
      <c r="D19" s="2982"/>
      <c r="E19" s="2"/>
    </row>
    <row r="20" spans="1:5" ht="12.75" customHeight="1">
      <c r="A20" s="801"/>
      <c r="B20" s="364"/>
      <c r="C20" s="2890"/>
      <c r="D20" s="2972"/>
      <c r="E20" s="2"/>
    </row>
    <row r="21" spans="1:5" s="137" customFormat="1" ht="12.75" customHeight="1">
      <c r="A21" s="800" t="s">
        <v>2793</v>
      </c>
      <c r="B21" s="802"/>
      <c r="C21" s="2981"/>
      <c r="D21" s="2982"/>
      <c r="E21" s="24"/>
    </row>
    <row r="22" spans="1:5" ht="12.75" customHeight="1">
      <c r="A22" s="801"/>
      <c r="B22" s="364"/>
      <c r="C22" s="2890"/>
      <c r="D22" s="2972"/>
      <c r="E22" s="2"/>
    </row>
    <row r="23" spans="1:5" s="137" customFormat="1" ht="12.75" customHeight="1">
      <c r="A23" s="800" t="s">
        <v>2794</v>
      </c>
      <c r="B23" s="802"/>
      <c r="C23" s="2981"/>
      <c r="D23" s="2982"/>
      <c r="E23" s="24"/>
    </row>
    <row r="24" spans="1:5" ht="12.75" customHeight="1">
      <c r="A24" s="801"/>
      <c r="B24" s="364"/>
      <c r="C24" s="2890"/>
      <c r="D24" s="2972"/>
      <c r="E24" s="2"/>
    </row>
    <row r="25" spans="1:5" s="137" customFormat="1" ht="12.75" customHeight="1">
      <c r="A25" s="800" t="s">
        <v>2795</v>
      </c>
      <c r="B25" s="802"/>
      <c r="C25" s="2981"/>
      <c r="D25" s="2982"/>
      <c r="E25" s="24"/>
    </row>
    <row r="26" spans="1:5" s="137" customFormat="1" ht="12.75" customHeight="1">
      <c r="A26" s="800"/>
      <c r="B26" s="802"/>
      <c r="C26" s="3198"/>
      <c r="D26" s="3234"/>
      <c r="E26" s="24"/>
    </row>
    <row r="27" spans="1:5" s="137" customFormat="1" ht="12.75" customHeight="1">
      <c r="A27" s="800" t="s">
        <v>2796</v>
      </c>
      <c r="B27" s="802"/>
      <c r="C27" s="2981"/>
      <c r="D27" s="2982"/>
      <c r="E27" s="24"/>
    </row>
    <row r="28" spans="1:5" s="137" customFormat="1" ht="12.75" customHeight="1">
      <c r="A28" s="800"/>
      <c r="B28" s="802"/>
      <c r="C28" s="3198"/>
      <c r="D28" s="3234"/>
      <c r="E28" s="24"/>
    </row>
    <row r="29" spans="1:5" s="137" customFormat="1" ht="12.75" customHeight="1">
      <c r="A29" s="800" t="s">
        <v>2797</v>
      </c>
      <c r="B29" s="802"/>
      <c r="C29" s="2981"/>
      <c r="D29" s="2982"/>
      <c r="E29" s="24"/>
    </row>
    <row r="30" spans="1:5" s="137" customFormat="1" ht="12.75" customHeight="1">
      <c r="A30" s="800"/>
      <c r="B30" s="802"/>
      <c r="C30" s="3198"/>
      <c r="D30" s="3234"/>
      <c r="E30" s="24"/>
    </row>
    <row r="31" spans="1:5" s="137" customFormat="1" ht="12.75" customHeight="1">
      <c r="A31" s="800" t="s">
        <v>2798</v>
      </c>
      <c r="B31" s="802"/>
      <c r="C31" s="2981"/>
      <c r="D31" s="2982"/>
      <c r="E31" s="24"/>
    </row>
    <row r="32" spans="1:5" ht="12.75" customHeight="1">
      <c r="A32" s="801"/>
      <c r="B32" s="364"/>
      <c r="C32" s="2890"/>
      <c r="D32" s="2972"/>
      <c r="E32" s="2"/>
    </row>
    <row r="33" spans="1:5" ht="12.75" customHeight="1">
      <c r="A33" s="801"/>
      <c r="B33" s="364" t="s">
        <v>2799</v>
      </c>
      <c r="C33" s="385"/>
      <c r="D33" s="402"/>
      <c r="E33" s="2"/>
    </row>
    <row r="34" spans="1:5" ht="12.75" customHeight="1">
      <c r="A34" s="801"/>
      <c r="B34" s="364" t="s">
        <v>2800</v>
      </c>
      <c r="C34" s="388"/>
      <c r="D34" s="403"/>
      <c r="E34" s="2"/>
    </row>
    <row r="35" spans="1:5" ht="12.75" customHeight="1">
      <c r="A35" s="801"/>
      <c r="B35" s="364" t="s">
        <v>2801</v>
      </c>
      <c r="C35" s="388"/>
      <c r="D35" s="403"/>
      <c r="E35" s="2"/>
    </row>
    <row r="36" spans="1:5" ht="12.75" customHeight="1">
      <c r="A36" s="801"/>
      <c r="B36" s="364" t="s">
        <v>2802</v>
      </c>
      <c r="C36" s="388"/>
      <c r="D36" s="403"/>
      <c r="E36" s="2"/>
    </row>
    <row r="37" spans="1:5" ht="12.75" customHeight="1">
      <c r="A37" s="801"/>
      <c r="B37" s="364" t="s">
        <v>2803</v>
      </c>
      <c r="C37" s="388"/>
      <c r="D37" s="403"/>
      <c r="E37" s="2"/>
    </row>
    <row r="38" spans="1:5" ht="12.75" customHeight="1">
      <c r="A38" s="801"/>
      <c r="B38" s="364"/>
      <c r="C38" s="2892"/>
      <c r="D38" s="2993"/>
      <c r="E38" s="2"/>
    </row>
    <row r="39" spans="1:5" s="137" customFormat="1" ht="12.75" customHeight="1">
      <c r="A39" s="800" t="s">
        <v>2804</v>
      </c>
      <c r="B39" s="802"/>
      <c r="C39" s="2981"/>
      <c r="D39" s="2982"/>
      <c r="E39" s="24"/>
    </row>
    <row r="40" spans="1:5" ht="12.75" customHeight="1">
      <c r="A40" s="801"/>
      <c r="B40" s="364"/>
      <c r="C40" s="2890"/>
      <c r="D40" s="2972"/>
      <c r="E40" s="2"/>
    </row>
    <row r="41" spans="1:5" ht="12.75" customHeight="1">
      <c r="A41" s="801"/>
      <c r="B41" s="364" t="s">
        <v>2805</v>
      </c>
      <c r="C41" s="385"/>
      <c r="D41" s="402"/>
      <c r="E41" s="2"/>
    </row>
    <row r="42" spans="1:5" ht="12.75" customHeight="1">
      <c r="A42" s="801"/>
      <c r="B42" s="364" t="s">
        <v>2806</v>
      </c>
      <c r="C42" s="388"/>
      <c r="D42" s="403"/>
      <c r="E42" s="2"/>
    </row>
    <row r="43" spans="1:5" ht="12.75" customHeight="1">
      <c r="A43" s="801"/>
      <c r="B43" s="364" t="s">
        <v>2807</v>
      </c>
      <c r="C43" s="388"/>
      <c r="D43" s="403"/>
      <c r="E43" s="2"/>
    </row>
    <row r="44" spans="1:5" ht="12.75" customHeight="1">
      <c r="A44" s="801"/>
      <c r="B44" s="364"/>
      <c r="C44" s="2892"/>
      <c r="D44" s="2993"/>
      <c r="E44" s="2"/>
    </row>
    <row r="45" spans="1:5" ht="12.75" customHeight="1">
      <c r="A45" s="801"/>
      <c r="B45" s="364" t="s">
        <v>2808</v>
      </c>
      <c r="C45" s="385"/>
      <c r="D45" s="402"/>
      <c r="E45" s="2"/>
    </row>
    <row r="46" spans="1:5" ht="12.75" customHeight="1">
      <c r="A46" s="801"/>
      <c r="B46" s="364" t="s">
        <v>2809</v>
      </c>
      <c r="C46" s="388"/>
      <c r="D46" s="403"/>
      <c r="E46" s="2"/>
    </row>
    <row r="47" spans="1:5" ht="12.75" customHeight="1">
      <c r="A47" s="801"/>
      <c r="B47" s="364" t="s">
        <v>2810</v>
      </c>
      <c r="C47" s="388"/>
      <c r="D47" s="403"/>
      <c r="E47" s="2"/>
    </row>
    <row r="48" spans="1:5" ht="12.75" customHeight="1">
      <c r="A48" s="801"/>
      <c r="B48" s="364" t="s">
        <v>2811</v>
      </c>
      <c r="C48" s="388"/>
      <c r="D48" s="403"/>
      <c r="E48" s="2"/>
    </row>
    <row r="49" spans="1:5" ht="12.75" customHeight="1">
      <c r="A49" s="801"/>
      <c r="B49" s="364"/>
      <c r="C49" s="2892"/>
      <c r="D49" s="2993"/>
      <c r="E49" s="2"/>
    </row>
    <row r="50" spans="1:5" s="137" customFormat="1" ht="12.75" customHeight="1">
      <c r="A50" s="800" t="s">
        <v>2812</v>
      </c>
      <c r="B50" s="802"/>
      <c r="C50" s="2981"/>
      <c r="D50" s="2982"/>
      <c r="E50" s="24"/>
    </row>
    <row r="51" spans="1:5" ht="12.75" customHeight="1">
      <c r="A51" s="801"/>
      <c r="B51" s="364"/>
      <c r="C51" s="2890"/>
      <c r="D51" s="2972"/>
      <c r="E51" s="2"/>
    </row>
    <row r="52" spans="1:5" ht="12.75" customHeight="1">
      <c r="A52" s="801"/>
      <c r="B52" s="364" t="s">
        <v>2813</v>
      </c>
      <c r="C52" s="385"/>
      <c r="D52" s="402"/>
      <c r="E52" s="2"/>
    </row>
    <row r="53" spans="1:5" ht="12.75" customHeight="1">
      <c r="A53" s="801"/>
      <c r="B53" s="364" t="s">
        <v>2814</v>
      </c>
      <c r="C53" s="388"/>
      <c r="D53" s="403"/>
      <c r="E53" s="2"/>
    </row>
    <row r="54" spans="1:5" ht="12.75" customHeight="1">
      <c r="A54" s="801"/>
      <c r="B54" s="364" t="s">
        <v>2815</v>
      </c>
      <c r="C54" s="388"/>
      <c r="D54" s="403"/>
      <c r="E54" s="2"/>
    </row>
    <row r="55" spans="1:5" ht="12.75" customHeight="1">
      <c r="A55" s="801"/>
      <c r="B55" s="364"/>
      <c r="C55" s="2892"/>
      <c r="D55" s="2993"/>
      <c r="E55" s="2"/>
    </row>
    <row r="56" spans="1:5" s="137" customFormat="1" ht="12.75" customHeight="1">
      <c r="A56" s="800" t="s">
        <v>2816</v>
      </c>
      <c r="B56" s="802"/>
      <c r="C56" s="2981"/>
      <c r="D56" s="2982"/>
      <c r="E56" s="24"/>
    </row>
    <row r="57" spans="1:5" s="137" customFormat="1" ht="12.75" customHeight="1">
      <c r="A57" s="800"/>
      <c r="B57" s="802"/>
      <c r="C57" s="2906"/>
      <c r="D57" s="3667"/>
      <c r="E57" s="24"/>
    </row>
    <row r="58" spans="1:5" s="137" customFormat="1" ht="12.75" customHeight="1">
      <c r="A58" s="800" t="s">
        <v>2817</v>
      </c>
      <c r="B58" s="802"/>
      <c r="C58" s="2981"/>
      <c r="D58" s="2982"/>
      <c r="E58" s="24"/>
    </row>
    <row r="59" spans="1:5" ht="12.75" customHeight="1">
      <c r="A59" s="801"/>
      <c r="B59" s="364"/>
      <c r="C59" s="2890"/>
      <c r="D59" s="2972"/>
      <c r="E59" s="2"/>
    </row>
    <row r="60" spans="1:5" ht="12.75" customHeight="1">
      <c r="A60" s="801"/>
      <c r="B60" s="364" t="s">
        <v>2818</v>
      </c>
      <c r="C60" s="385"/>
      <c r="D60" s="402"/>
      <c r="E60" s="2"/>
    </row>
    <row r="61" spans="1:5" ht="12.75" customHeight="1">
      <c r="A61" s="801"/>
      <c r="B61" s="364" t="s">
        <v>2819</v>
      </c>
      <c r="C61" s="388"/>
      <c r="D61" s="403"/>
      <c r="E61" s="2"/>
    </row>
    <row r="62" spans="1:5" ht="12.75" customHeight="1">
      <c r="A62" s="801"/>
      <c r="B62" s="364" t="s">
        <v>2820</v>
      </c>
      <c r="C62" s="388"/>
      <c r="D62" s="403"/>
      <c r="E62" s="2"/>
    </row>
    <row r="63" spans="1:5" ht="12.75" customHeight="1">
      <c r="A63" s="801"/>
      <c r="B63" s="364" t="s">
        <v>2821</v>
      </c>
      <c r="C63" s="388"/>
      <c r="D63" s="403"/>
      <c r="E63" s="2"/>
    </row>
    <row r="64" spans="1:5" ht="12.75" customHeight="1">
      <c r="A64" s="801"/>
      <c r="B64" s="364" t="s">
        <v>2822</v>
      </c>
      <c r="C64" s="388"/>
      <c r="D64" s="403"/>
      <c r="E64" s="2"/>
    </row>
    <row r="65" spans="1:5" ht="12.75" customHeight="1">
      <c r="A65" s="801"/>
      <c r="B65" s="364" t="s">
        <v>2823</v>
      </c>
      <c r="C65" s="383"/>
      <c r="D65" s="1792"/>
      <c r="E65" s="2"/>
    </row>
    <row r="66" spans="1:5" ht="12.75" customHeight="1">
      <c r="A66" s="801"/>
      <c r="B66" s="364" t="s">
        <v>2824</v>
      </c>
      <c r="C66" s="383"/>
      <c r="D66" s="1792"/>
      <c r="E66" s="2"/>
    </row>
    <row r="67" spans="1:5" ht="12.75" customHeight="1">
      <c r="A67" s="801"/>
      <c r="B67" s="364"/>
      <c r="C67" s="2892"/>
      <c r="D67" s="2993"/>
      <c r="E67" s="2"/>
    </row>
    <row r="68" spans="1:5" s="137" customFormat="1" ht="12.75" customHeight="1">
      <c r="A68" s="800" t="s">
        <v>2825</v>
      </c>
      <c r="B68" s="802"/>
      <c r="C68" s="2981"/>
      <c r="D68" s="2982"/>
      <c r="E68" s="24"/>
    </row>
    <row r="69" spans="1:5" s="137" customFormat="1" ht="12.75" customHeight="1">
      <c r="A69" s="800"/>
      <c r="B69" s="802"/>
      <c r="C69" s="2906"/>
      <c r="D69" s="3667"/>
      <c r="E69" s="24"/>
    </row>
    <row r="70" spans="1:5" s="137" customFormat="1" ht="12.75" customHeight="1">
      <c r="A70" s="800" t="s">
        <v>2826</v>
      </c>
      <c r="B70" s="802"/>
      <c r="C70" s="2981"/>
      <c r="D70" s="2982"/>
      <c r="E70" s="24"/>
    </row>
    <row r="71" spans="1:5" s="137" customFormat="1" ht="12.75" customHeight="1">
      <c r="A71" s="800"/>
      <c r="B71" s="802"/>
      <c r="C71" s="805"/>
      <c r="D71" s="806"/>
      <c r="E71" s="24"/>
    </row>
    <row r="72" spans="1:5" s="137" customFormat="1" ht="12.75" customHeight="1">
      <c r="A72" s="800" t="s">
        <v>2827</v>
      </c>
      <c r="B72" s="802"/>
      <c r="C72" s="2981"/>
      <c r="D72" s="2982"/>
      <c r="E72" s="24"/>
    </row>
    <row r="73" spans="1:5" s="137" customFormat="1" ht="12.75" customHeight="1">
      <c r="A73" s="800"/>
      <c r="B73" s="802"/>
      <c r="C73" s="2906"/>
      <c r="D73" s="3667"/>
      <c r="E73" s="24"/>
    </row>
    <row r="74" spans="1:5" s="137" customFormat="1" ht="12.75" customHeight="1">
      <c r="A74" s="800" t="s">
        <v>2828</v>
      </c>
      <c r="B74" s="802"/>
      <c r="C74" s="2981"/>
      <c r="D74" s="2982"/>
      <c r="E74" s="24"/>
    </row>
    <row r="75" spans="1:5" ht="12.75" customHeight="1">
      <c r="A75" s="801"/>
      <c r="B75" s="364"/>
      <c r="C75" s="2890"/>
      <c r="D75" s="2972"/>
      <c r="E75" s="2"/>
    </row>
    <row r="76" spans="1:5" ht="12.75" customHeight="1">
      <c r="A76" s="801"/>
      <c r="B76" s="364" t="s">
        <v>2829</v>
      </c>
      <c r="C76" s="385"/>
      <c r="D76" s="402"/>
      <c r="E76" s="2"/>
    </row>
    <row r="77" spans="1:5" ht="12.75" customHeight="1">
      <c r="A77" s="801"/>
      <c r="B77" s="364" t="s">
        <v>2830</v>
      </c>
      <c r="C77" s="388"/>
      <c r="D77" s="403"/>
      <c r="E77" s="2"/>
    </row>
    <row r="78" spans="1:5" ht="12.75" customHeight="1">
      <c r="A78" s="801"/>
      <c r="B78" s="364" t="s">
        <v>2831</v>
      </c>
      <c r="C78" s="388"/>
      <c r="D78" s="403"/>
      <c r="E78" s="2"/>
    </row>
    <row r="79" spans="1:5" ht="12.75" customHeight="1">
      <c r="A79" s="801"/>
      <c r="B79" s="364" t="s">
        <v>2832</v>
      </c>
      <c r="C79" s="388"/>
      <c r="D79" s="403"/>
      <c r="E79" s="2"/>
    </row>
    <row r="80" spans="1:5" ht="12.75" customHeight="1">
      <c r="A80" s="801"/>
      <c r="B80" s="364" t="s">
        <v>2833</v>
      </c>
      <c r="C80" s="388"/>
      <c r="D80" s="403"/>
      <c r="E80" s="2"/>
    </row>
    <row r="81" spans="1:5" ht="12.75" customHeight="1">
      <c r="A81" s="801"/>
      <c r="B81" s="364" t="s">
        <v>2834</v>
      </c>
      <c r="C81" s="388"/>
      <c r="D81" s="403"/>
      <c r="E81" s="2"/>
    </row>
    <row r="82" spans="1:5" ht="12.75" customHeight="1">
      <c r="A82" s="801"/>
      <c r="B82" s="364" t="s">
        <v>2835</v>
      </c>
      <c r="C82" s="388"/>
      <c r="D82" s="403"/>
      <c r="E82" s="2"/>
    </row>
    <row r="83" spans="1:5" ht="12.75" customHeight="1">
      <c r="A83" s="801"/>
      <c r="B83" s="364" t="s">
        <v>2836</v>
      </c>
      <c r="C83" s="388"/>
      <c r="D83" s="403"/>
      <c r="E83" s="2"/>
    </row>
    <row r="84" spans="1:5" ht="12.75" customHeight="1">
      <c r="A84" s="801"/>
      <c r="B84" s="364" t="s">
        <v>2837</v>
      </c>
      <c r="C84" s="388"/>
      <c r="D84" s="403"/>
      <c r="E84" s="2"/>
    </row>
    <row r="85" spans="1:5" ht="12.75" customHeight="1">
      <c r="A85" s="801"/>
      <c r="B85" s="364" t="s">
        <v>2838</v>
      </c>
      <c r="C85" s="388"/>
      <c r="D85" s="403"/>
      <c r="E85" s="2"/>
    </row>
    <row r="86" spans="1:5" ht="12.75" customHeight="1">
      <c r="A86" s="801"/>
      <c r="B86" s="364" t="s">
        <v>2839</v>
      </c>
      <c r="C86" s="388"/>
      <c r="D86" s="403"/>
      <c r="E86" s="2"/>
    </row>
    <row r="87" spans="1:5" ht="12.75" customHeight="1">
      <c r="A87" s="801"/>
      <c r="B87" s="364" t="s">
        <v>2840</v>
      </c>
      <c r="C87" s="388"/>
      <c r="D87" s="403"/>
      <c r="E87" s="2"/>
    </row>
    <row r="88" spans="1:5" ht="12.75" customHeight="1">
      <c r="A88" s="801"/>
      <c r="B88" s="364" t="s">
        <v>2841</v>
      </c>
      <c r="C88" s="388"/>
      <c r="D88" s="403"/>
      <c r="E88" s="2"/>
    </row>
    <row r="89" spans="1:5" ht="12.75" customHeight="1">
      <c r="A89" s="1793"/>
      <c r="B89" s="1794" t="s">
        <v>2842</v>
      </c>
      <c r="C89" s="388"/>
      <c r="D89" s="403"/>
      <c r="E89" s="2"/>
    </row>
    <row r="90" spans="1:5" ht="12.75" customHeight="1">
      <c r="A90" s="1793"/>
      <c r="B90" s="1794" t="s">
        <v>2843</v>
      </c>
      <c r="C90" s="388"/>
      <c r="D90" s="403"/>
      <c r="E90" s="2"/>
    </row>
    <row r="91" spans="1:5" ht="12.75" customHeight="1">
      <c r="A91" s="1793"/>
      <c r="B91" s="1794" t="s">
        <v>2844</v>
      </c>
      <c r="C91" s="388"/>
      <c r="D91" s="403"/>
      <c r="E91" s="2"/>
    </row>
    <row r="92" spans="1:5" ht="12.75" customHeight="1">
      <c r="A92" s="1793"/>
      <c r="B92" s="1794"/>
      <c r="C92" s="388"/>
      <c r="D92" s="403"/>
      <c r="E92" s="2"/>
    </row>
    <row r="93" spans="1:5" ht="12.75" customHeight="1" thickBot="1">
      <c r="A93" s="803"/>
      <c r="B93" s="804"/>
      <c r="C93" s="507"/>
      <c r="D93" s="702"/>
      <c r="E93" s="2"/>
    </row>
    <row r="94" spans="1:5" ht="12.75" customHeight="1" thickBot="1">
      <c r="A94" s="1239"/>
      <c r="B94" s="1240" t="s">
        <v>2845</v>
      </c>
      <c r="C94" s="3460"/>
      <c r="D94" s="3058"/>
      <c r="E94" s="2"/>
    </row>
    <row r="95" spans="1:5" ht="12.75" customHeight="1" thickTop="1">
      <c r="A95" s="2520"/>
      <c r="B95" s="2520"/>
      <c r="C95" s="2520"/>
      <c r="D95" s="3668"/>
      <c r="E95" s="2"/>
    </row>
    <row r="96" spans="1:5" ht="12.75" customHeight="1">
      <c r="A96" s="1"/>
      <c r="B96" s="1"/>
      <c r="C96" s="1"/>
      <c r="D96" s="2"/>
      <c r="E96" s="2"/>
    </row>
    <row r="97" spans="1:5" ht="12.75" customHeight="1">
      <c r="A97" s="1"/>
      <c r="B97" s="1"/>
      <c r="C97" s="1"/>
      <c r="D97" s="2"/>
      <c r="E97" s="2"/>
    </row>
    <row r="98" spans="1:5" ht="12.75" customHeight="1">
      <c r="A98" s="1"/>
      <c r="B98" s="1"/>
      <c r="C98" s="1"/>
      <c r="D98" s="2"/>
      <c r="E98" s="2"/>
    </row>
    <row r="99" spans="1:5" ht="12.75" customHeight="1">
      <c r="A99" s="1"/>
      <c r="B99" s="1"/>
      <c r="C99" s="1"/>
      <c r="D99" s="2"/>
      <c r="E99" s="2"/>
    </row>
    <row r="100" spans="1:5" ht="12.75" customHeight="1">
      <c r="A100" s="1"/>
      <c r="B100" s="1"/>
      <c r="C100" s="1"/>
      <c r="D100" s="2"/>
      <c r="E100" s="2"/>
    </row>
    <row r="101" spans="1:5" ht="12.75" customHeight="1">
      <c r="A101" s="1"/>
      <c r="B101" s="1"/>
      <c r="C101" s="1"/>
      <c r="D101" s="2"/>
      <c r="E101" s="2"/>
    </row>
    <row r="102" spans="1:5" ht="12.75" customHeight="1">
      <c r="A102" s="1"/>
      <c r="B102" s="1"/>
      <c r="C102" s="1"/>
      <c r="D102" s="2"/>
      <c r="E102" s="2"/>
    </row>
  </sheetData>
  <mergeCells count="4">
    <mergeCell ref="A2:D2"/>
    <mergeCell ref="A4:D4"/>
    <mergeCell ref="A7:B7"/>
    <mergeCell ref="A8:B8"/>
  </mergeCells>
  <hyperlinks>
    <hyperlink ref="F1" location="Content!A1" display="Content" xr:uid="{DE9016B3-40BE-4986-85D8-4C7AC8374EED}"/>
    <hyperlink ref="F2" location="'P4 E2 - SFP - Asset'!A1" display="SFP-Asset" xr:uid="{F7D34FEB-701B-43DA-97B7-2A3520D3FB4E}"/>
    <hyperlink ref="F3" location="'P5 E2 - SFP - Liab, NW '!A1" display="SFP-Liab and NW" xr:uid="{241A39EF-A7A1-4ED5-8009-3DE5A2137305}"/>
    <hyperlink ref="F4" location="'P6 E3 - SCI'!A1" display="SCI" xr:uid="{1EE53A50-F7C7-419E-A0CE-78D58A6F41A5}"/>
  </hyperlinks>
  <printOptions horizontalCentered="1"/>
  <pageMargins left="0.2" right="0.2" top="1.25" bottom="0.75" header="0.3" footer="0.3"/>
  <pageSetup paperSize="5" scale="70"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90">
    <tabColor rgb="FFFF66FF"/>
    <pageSetUpPr fitToPage="1"/>
  </sheetPr>
  <dimension ref="A1:L24"/>
  <sheetViews>
    <sheetView showGridLines="0" zoomScale="90" zoomScaleNormal="90" zoomScaleSheetLayoutView="75" zoomScalePageLayoutView="50" workbookViewId="0">
      <pane xSplit="2" ySplit="9" topLeftCell="C10" activePane="bottomRight" state="frozen"/>
      <selection pane="bottomRight" activeCell="A5" sqref="A5:H5"/>
      <selection pane="bottomLeft" activeCell="J107" sqref="J107"/>
      <selection pane="topRight" activeCell="J107" sqref="J107"/>
    </sheetView>
  </sheetViews>
  <sheetFormatPr defaultColWidth="9.140625" defaultRowHeight="12.75" customHeight="1"/>
  <cols>
    <col min="1" max="1" width="3.28515625" style="134" customWidth="1"/>
    <col min="2" max="2" width="38.42578125" style="134" customWidth="1"/>
    <col min="3" max="3" width="30.42578125" style="134" customWidth="1"/>
    <col min="4" max="4" width="21.140625" style="134" customWidth="1"/>
    <col min="5" max="5" width="27.42578125" style="134" customWidth="1"/>
    <col min="6" max="6" width="23.7109375" style="134" customWidth="1"/>
    <col min="7" max="7" width="20.5703125" style="134" customWidth="1"/>
    <col min="8" max="8" width="16.85546875" style="134" customWidth="1"/>
    <col min="9" max="9" width="9.140625" style="134"/>
    <col min="10" max="10" width="25.85546875" style="134" bestFit="1" customWidth="1"/>
    <col min="11" max="16384" width="9.140625" style="134"/>
  </cols>
  <sheetData>
    <row r="1" spans="1:12" s="64" customFormat="1" ht="16.5" thickTop="1" thickBot="1">
      <c r="A1" s="2192"/>
      <c r="B1" s="2192"/>
      <c r="C1" s="2192"/>
      <c r="D1" s="2192"/>
      <c r="E1" s="2192"/>
      <c r="F1" s="2192"/>
      <c r="G1" s="2192"/>
      <c r="H1" s="2192"/>
      <c r="I1" s="143"/>
      <c r="J1" s="865" t="s">
        <v>263</v>
      </c>
      <c r="K1" s="30"/>
      <c r="L1" s="30"/>
    </row>
    <row r="2" spans="1:12" s="64" customFormat="1" ht="17.25" thickTop="1" thickBot="1">
      <c r="A2" s="1961" t="s">
        <v>594</v>
      </c>
      <c r="B2" s="1961"/>
      <c r="C2" s="1961"/>
      <c r="D2" s="1961"/>
      <c r="E2" s="1961"/>
      <c r="F2" s="1961"/>
      <c r="G2" s="1961"/>
      <c r="H2" s="1961"/>
      <c r="I2" s="30"/>
      <c r="J2" s="865" t="s">
        <v>2040</v>
      </c>
      <c r="K2" s="30"/>
      <c r="L2" s="30"/>
    </row>
    <row r="3" spans="1:12" s="64" customFormat="1" ht="16.5" thickTop="1" thickBot="1">
      <c r="A3" s="2192"/>
      <c r="B3" s="2192"/>
      <c r="C3" s="2192"/>
      <c r="D3" s="2192"/>
      <c r="E3" s="2192"/>
      <c r="F3" s="2192"/>
      <c r="G3" s="2192"/>
      <c r="H3" s="2192"/>
      <c r="I3" s="30"/>
      <c r="J3" s="865" t="s">
        <v>2041</v>
      </c>
      <c r="K3" s="30"/>
      <c r="L3" s="30"/>
    </row>
    <row r="4" spans="1:12" s="64" customFormat="1" ht="17.25" thickTop="1" thickBot="1">
      <c r="A4" s="1960" t="s">
        <v>2846</v>
      </c>
      <c r="B4" s="1960"/>
      <c r="C4" s="1960"/>
      <c r="D4" s="1960"/>
      <c r="E4" s="1960"/>
      <c r="F4" s="1960"/>
      <c r="G4" s="1960"/>
      <c r="H4" s="1960"/>
      <c r="I4" s="30"/>
      <c r="J4" s="865" t="s">
        <v>2043</v>
      </c>
      <c r="K4" s="30"/>
      <c r="L4" s="30"/>
    </row>
    <row r="5" spans="1:12" s="64" customFormat="1" ht="14.1" customHeight="1" thickTop="1">
      <c r="A5" s="2192"/>
      <c r="B5" s="2192"/>
      <c r="C5" s="2192"/>
      <c r="D5" s="2192"/>
      <c r="E5" s="2192"/>
      <c r="F5" s="2192"/>
      <c r="G5" s="2192"/>
      <c r="H5" s="2192"/>
      <c r="I5" s="30"/>
      <c r="J5" s="30"/>
      <c r="K5" s="30"/>
      <c r="L5" s="30"/>
    </row>
    <row r="6" spans="1:12" ht="14.1" customHeight="1" thickBot="1">
      <c r="A6" s="1807"/>
      <c r="B6" s="1807"/>
      <c r="C6" s="1807"/>
      <c r="D6" s="1807"/>
      <c r="E6" s="1807"/>
      <c r="F6" s="1807"/>
      <c r="G6" s="1807"/>
      <c r="H6" s="1807"/>
      <c r="I6" s="1"/>
      <c r="J6" s="1"/>
      <c r="K6" s="1"/>
      <c r="L6" s="1"/>
    </row>
    <row r="7" spans="1:12" ht="12.75" customHeight="1">
      <c r="A7" s="2095" t="s">
        <v>2847</v>
      </c>
      <c r="B7" s="2097"/>
      <c r="C7" s="2916" t="s">
        <v>1515</v>
      </c>
      <c r="D7" s="2916" t="s">
        <v>2162</v>
      </c>
      <c r="E7" s="2916" t="s">
        <v>2164</v>
      </c>
      <c r="F7" s="3461" t="s">
        <v>2848</v>
      </c>
      <c r="G7" s="3461" t="s">
        <v>2849</v>
      </c>
      <c r="H7" s="2918" t="s">
        <v>2021</v>
      </c>
      <c r="I7" s="1"/>
      <c r="J7" s="1"/>
      <c r="K7" s="1"/>
      <c r="L7" s="1"/>
    </row>
    <row r="8" spans="1:12" ht="12.75" customHeight="1">
      <c r="A8" s="3290"/>
      <c r="B8" s="3291"/>
      <c r="C8" s="2931"/>
      <c r="D8" s="2931"/>
      <c r="E8" s="2931"/>
      <c r="F8" s="3669" t="s">
        <v>2755</v>
      </c>
      <c r="G8" s="3669" t="s">
        <v>2755</v>
      </c>
      <c r="H8" s="2932"/>
      <c r="I8" s="22"/>
      <c r="J8" s="22"/>
      <c r="K8" s="22"/>
      <c r="L8" s="22"/>
    </row>
    <row r="9" spans="1:12" ht="12.75" customHeight="1" thickBot="1">
      <c r="A9" s="3670">
        <v>-1</v>
      </c>
      <c r="B9" s="3671"/>
      <c r="C9" s="3672">
        <v>-2</v>
      </c>
      <c r="D9" s="3672">
        <v>-3</v>
      </c>
      <c r="E9" s="3672">
        <v>-4</v>
      </c>
      <c r="F9" s="3672">
        <v>-5</v>
      </c>
      <c r="G9" s="3672">
        <v>-6</v>
      </c>
      <c r="H9" s="3673">
        <v>-7</v>
      </c>
      <c r="I9" s="4"/>
      <c r="J9" s="4"/>
      <c r="K9" s="4"/>
      <c r="L9" s="4"/>
    </row>
    <row r="10" spans="1:12" ht="12.75" customHeight="1">
      <c r="A10" s="1237"/>
      <c r="B10" s="1238"/>
      <c r="C10" s="2886"/>
      <c r="D10" s="2886"/>
      <c r="E10" s="2886"/>
      <c r="F10" s="2886"/>
      <c r="G10" s="2886"/>
      <c r="H10" s="2888"/>
      <c r="I10" s="1"/>
      <c r="J10" s="1"/>
      <c r="K10" s="1"/>
      <c r="L10" s="1"/>
    </row>
    <row r="11" spans="1:12" ht="12.75" customHeight="1">
      <c r="A11" s="765" t="s">
        <v>534</v>
      </c>
      <c r="B11" s="526"/>
      <c r="C11" s="384"/>
      <c r="D11" s="384"/>
      <c r="E11" s="384"/>
      <c r="F11" s="384"/>
      <c r="G11" s="384"/>
      <c r="H11" s="387"/>
      <c r="I11" s="1"/>
      <c r="J11" s="1"/>
      <c r="K11" s="1"/>
      <c r="L11" s="1"/>
    </row>
    <row r="12" spans="1:12" ht="12.75" customHeight="1">
      <c r="A12" s="765" t="s">
        <v>536</v>
      </c>
      <c r="B12" s="527"/>
      <c r="C12" s="399"/>
      <c r="D12" s="399"/>
      <c r="E12" s="399"/>
      <c r="F12" s="399"/>
      <c r="G12" s="399"/>
      <c r="H12" s="391"/>
      <c r="I12" s="1"/>
      <c r="J12" s="1"/>
      <c r="K12" s="1"/>
      <c r="L12" s="1"/>
    </row>
    <row r="13" spans="1:12" ht="12.75" customHeight="1">
      <c r="A13" s="765" t="s">
        <v>538</v>
      </c>
      <c r="B13" s="527"/>
      <c r="C13" s="399"/>
      <c r="D13" s="399"/>
      <c r="E13" s="399"/>
      <c r="F13" s="399"/>
      <c r="G13" s="399"/>
      <c r="H13" s="391"/>
      <c r="I13" s="1"/>
      <c r="J13" s="1"/>
      <c r="K13" s="1"/>
      <c r="L13" s="1"/>
    </row>
    <row r="14" spans="1:12" ht="12.75" customHeight="1">
      <c r="A14" s="765" t="s">
        <v>601</v>
      </c>
      <c r="B14" s="527"/>
      <c r="C14" s="399"/>
      <c r="D14" s="399"/>
      <c r="E14" s="399"/>
      <c r="F14" s="399"/>
      <c r="G14" s="399"/>
      <c r="H14" s="391"/>
      <c r="I14" s="1"/>
      <c r="J14" s="1"/>
      <c r="K14" s="1"/>
      <c r="L14" s="1"/>
    </row>
    <row r="15" spans="1:12" ht="12.75" customHeight="1">
      <c r="A15" s="765" t="s">
        <v>545</v>
      </c>
      <c r="B15" s="527"/>
      <c r="C15" s="399"/>
      <c r="D15" s="399"/>
      <c r="E15" s="399"/>
      <c r="F15" s="399"/>
      <c r="G15" s="399"/>
      <c r="H15" s="391"/>
      <c r="I15" s="1"/>
      <c r="J15" s="1"/>
      <c r="K15" s="1"/>
      <c r="L15" s="1"/>
    </row>
    <row r="16" spans="1:12" ht="12.75" customHeight="1">
      <c r="A16" s="766" t="s">
        <v>552</v>
      </c>
      <c r="B16" s="527"/>
      <c r="C16" s="399"/>
      <c r="D16" s="399"/>
      <c r="E16" s="399"/>
      <c r="F16" s="399"/>
      <c r="G16" s="399"/>
      <c r="H16" s="391"/>
      <c r="I16" s="1"/>
      <c r="J16" s="1"/>
      <c r="K16" s="1"/>
      <c r="L16" s="1"/>
    </row>
    <row r="17" spans="1:12" ht="12.75" customHeight="1">
      <c r="A17" s="766" t="s">
        <v>554</v>
      </c>
      <c r="B17" s="527"/>
      <c r="C17" s="399"/>
      <c r="D17" s="399"/>
      <c r="E17" s="399"/>
      <c r="F17" s="399"/>
      <c r="G17" s="399"/>
      <c r="H17" s="391"/>
      <c r="I17" s="1"/>
      <c r="J17" s="1"/>
      <c r="K17" s="1"/>
      <c r="L17" s="1"/>
    </row>
    <row r="18" spans="1:12" ht="12.75" customHeight="1">
      <c r="A18" s="766" t="s">
        <v>556</v>
      </c>
      <c r="B18" s="527"/>
      <c r="C18" s="399"/>
      <c r="D18" s="399"/>
      <c r="E18" s="399"/>
      <c r="F18" s="399"/>
      <c r="G18" s="399"/>
      <c r="H18" s="391"/>
      <c r="I18" s="1"/>
      <c r="J18" s="1"/>
      <c r="K18" s="1"/>
      <c r="L18" s="1"/>
    </row>
    <row r="19" spans="1:12" ht="12.75" customHeight="1">
      <c r="A19" s="766" t="s">
        <v>558</v>
      </c>
      <c r="B19" s="527"/>
      <c r="C19" s="399"/>
      <c r="D19" s="399"/>
      <c r="E19" s="399"/>
      <c r="F19" s="399"/>
      <c r="G19" s="399"/>
      <c r="H19" s="391"/>
      <c r="I19" s="1"/>
      <c r="J19" s="1"/>
      <c r="K19" s="1"/>
      <c r="L19" s="1"/>
    </row>
    <row r="20" spans="1:12" ht="12.75" customHeight="1">
      <c r="A20" s="766" t="s">
        <v>560</v>
      </c>
      <c r="B20" s="527"/>
      <c r="C20" s="399"/>
      <c r="D20" s="399"/>
      <c r="E20" s="399"/>
      <c r="F20" s="399"/>
      <c r="G20" s="399"/>
      <c r="H20" s="391"/>
      <c r="I20" s="1"/>
      <c r="J20" s="1"/>
      <c r="K20" s="1"/>
      <c r="L20" s="1"/>
    </row>
    <row r="21" spans="1:12" ht="12.75" customHeight="1">
      <c r="A21" s="268"/>
      <c r="B21" s="505"/>
      <c r="C21" s="2941"/>
      <c r="D21" s="2941"/>
      <c r="E21" s="2941"/>
      <c r="F21" s="2941"/>
      <c r="G21" s="2941"/>
      <c r="H21" s="2894"/>
      <c r="I21" s="1"/>
      <c r="J21" s="1"/>
      <c r="K21" s="1"/>
      <c r="L21" s="1"/>
    </row>
    <row r="22" spans="1:12" ht="12.75" customHeight="1" thickBot="1">
      <c r="A22" s="270"/>
      <c r="B22" s="374"/>
      <c r="C22" s="1094"/>
      <c r="D22" s="1094"/>
      <c r="E22" s="1094"/>
      <c r="F22" s="1094"/>
      <c r="G22" s="1094"/>
      <c r="H22" s="1101"/>
      <c r="I22" s="1"/>
      <c r="J22" s="1"/>
      <c r="K22" s="1"/>
      <c r="L22" s="1"/>
    </row>
    <row r="23" spans="1:12" ht="12.75" customHeight="1" thickBot="1">
      <c r="A23" s="2949" t="s">
        <v>2850</v>
      </c>
      <c r="B23" s="3315"/>
      <c r="C23" s="3109"/>
      <c r="D23" s="3109"/>
      <c r="E23" s="3109"/>
      <c r="F23" s="3110">
        <f>SUM(F10:F22)</f>
        <v>0</v>
      </c>
      <c r="G23" s="3110">
        <f>SUM(G10:G22)</f>
        <v>0</v>
      </c>
      <c r="H23" s="3674"/>
      <c r="I23" s="1"/>
      <c r="J23" s="1"/>
      <c r="K23" s="1"/>
      <c r="L23" s="1"/>
    </row>
    <row r="24" spans="1:12" ht="12.75" customHeight="1">
      <c r="A24" s="1"/>
      <c r="B24" s="1"/>
      <c r="C24" s="1"/>
      <c r="D24" s="1"/>
      <c r="E24" s="1"/>
      <c r="F24" s="1"/>
      <c r="G24" s="1"/>
      <c r="H24" s="1"/>
      <c r="I24" s="1"/>
      <c r="J24" s="1"/>
      <c r="K24" s="1"/>
      <c r="L24" s="1"/>
    </row>
  </sheetData>
  <mergeCells count="13">
    <mergeCell ref="A23:B23"/>
    <mergeCell ref="H7:H8"/>
    <mergeCell ref="A5:H5"/>
    <mergeCell ref="A9:B9"/>
    <mergeCell ref="A1:H1"/>
    <mergeCell ref="A2:H2"/>
    <mergeCell ref="A3:H3"/>
    <mergeCell ref="A6:H6"/>
    <mergeCell ref="A4:H4"/>
    <mergeCell ref="A7:B8"/>
    <mergeCell ref="C7:C8"/>
    <mergeCell ref="D7:D8"/>
    <mergeCell ref="E7:E8"/>
  </mergeCells>
  <hyperlinks>
    <hyperlink ref="J1" location="Content!A1" display="Content" xr:uid="{1BD05018-04C1-4117-96A2-412400D3CF7C}"/>
    <hyperlink ref="J2" location="'P4 E2 - SFP - Asset'!A1" display="SFP-Asset" xr:uid="{FA4D9AA7-DF63-4569-AB9E-33CDDEC2C100}"/>
    <hyperlink ref="J3" location="'P5 E2 - SFP - Liab, NW '!A1" display="SFP-Liab and NW" xr:uid="{D2076497-BBAC-4DBC-B8D3-D2A7DB5AB45B}"/>
    <hyperlink ref="J4" location="'P6 E3 - SCI'!A1" display="SCI" xr:uid="{ABEBE804-817E-4C2A-9CBB-9A550841E7B5}"/>
  </hyperlinks>
  <printOptions horizontalCentered="1"/>
  <pageMargins left="0.2" right="0.2" top="1.25" bottom="0.75" header="0.3" footer="0.3"/>
  <pageSetup paperSize="5" scale="5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6">
    <tabColor rgb="FFFFCCCC"/>
    <pageSetUpPr fitToPage="1"/>
  </sheetPr>
  <dimension ref="A1:J68"/>
  <sheetViews>
    <sheetView showGridLines="0" zoomScale="90" zoomScaleNormal="90" zoomScaleSheetLayoutView="75" zoomScalePageLayoutView="80" workbookViewId="0">
      <pane ySplit="7" topLeftCell="A8" activePane="bottomLeft" state="frozen"/>
      <selection pane="bottomLeft" activeCell="J1" sqref="J1"/>
      <selection activeCell="B17" sqref="B17"/>
    </sheetView>
  </sheetViews>
  <sheetFormatPr defaultColWidth="9.140625" defaultRowHeight="12.75" customHeight="1"/>
  <cols>
    <col min="1" max="1" width="3" style="1" customWidth="1"/>
    <col min="2" max="2" width="3.140625" style="1" customWidth="1"/>
    <col min="3" max="3" width="4.42578125" style="1" customWidth="1"/>
    <col min="4" max="5" width="9.140625" style="1"/>
    <col min="6" max="6" width="44.85546875" style="1" customWidth="1"/>
    <col min="7" max="7" width="15.140625" style="1" customWidth="1"/>
    <col min="8" max="8" width="21.7109375" style="2" customWidth="1"/>
    <col min="9" max="9" width="3.42578125" style="1" customWidth="1"/>
    <col min="10" max="10" width="10.28515625" style="1" customWidth="1"/>
    <col min="11" max="16384" width="9.140625" style="1"/>
  </cols>
  <sheetData>
    <row r="1" spans="1:10" s="30" customFormat="1" ht="14.1" customHeight="1" thickTop="1" thickBot="1">
      <c r="H1" s="215"/>
      <c r="J1" s="865" t="s">
        <v>263</v>
      </c>
    </row>
    <row r="2" spans="1:10" s="30" customFormat="1" ht="16.5" customHeight="1" thickTop="1">
      <c r="A2" s="1961" t="s">
        <v>529</v>
      </c>
      <c r="B2" s="1961"/>
      <c r="C2" s="1961"/>
      <c r="D2" s="1961"/>
      <c r="E2" s="1961"/>
      <c r="F2" s="1961"/>
      <c r="G2" s="1961"/>
      <c r="H2" s="1961"/>
    </row>
    <row r="3" spans="1:10" s="30" customFormat="1" ht="14.1" customHeight="1">
      <c r="H3" s="215"/>
    </row>
    <row r="4" spans="1:10" s="114" customFormat="1" ht="14.1" customHeight="1">
      <c r="A4" s="1960" t="s">
        <v>530</v>
      </c>
      <c r="B4" s="1960"/>
      <c r="C4" s="1960"/>
      <c r="D4" s="1960"/>
      <c r="E4" s="1960"/>
      <c r="F4" s="1960"/>
      <c r="G4" s="1960"/>
      <c r="H4" s="1960"/>
    </row>
    <row r="5" spans="1:10" s="30" customFormat="1" ht="14.1" customHeight="1">
      <c r="H5" s="215"/>
    </row>
    <row r="6" spans="1:10" ht="14.1" customHeight="1">
      <c r="H6" s="217"/>
    </row>
    <row r="7" spans="1:10" ht="12.75" customHeight="1" thickBot="1">
      <c r="H7" s="994" t="s">
        <v>531</v>
      </c>
      <c r="I7" s="4"/>
    </row>
    <row r="8" spans="1:10" ht="12.75" customHeight="1">
      <c r="H8" s="217"/>
    </row>
    <row r="9" spans="1:10" ht="12.75" customHeight="1">
      <c r="A9" s="1" t="s">
        <v>532</v>
      </c>
      <c r="B9" s="3" t="s">
        <v>533</v>
      </c>
      <c r="H9" s="217"/>
    </row>
    <row r="10" spans="1:10" ht="12.75" customHeight="1">
      <c r="H10" s="217"/>
    </row>
    <row r="11" spans="1:10" ht="12.75" customHeight="1">
      <c r="B11" s="1" t="s">
        <v>534</v>
      </c>
      <c r="C11" s="1" t="s">
        <v>535</v>
      </c>
      <c r="H11" s="219"/>
    </row>
    <row r="12" spans="1:10" ht="12.75" customHeight="1">
      <c r="H12" s="217"/>
    </row>
    <row r="13" spans="1:10" ht="12.75" customHeight="1">
      <c r="B13" s="1" t="s">
        <v>536</v>
      </c>
      <c r="C13" s="1" t="s">
        <v>537</v>
      </c>
      <c r="H13" s="219"/>
    </row>
    <row r="14" spans="1:10" ht="12.75" customHeight="1">
      <c r="H14" s="217"/>
    </row>
    <row r="15" spans="1:10" ht="12.75" customHeight="1">
      <c r="B15" s="1" t="s">
        <v>538</v>
      </c>
      <c r="C15" s="1" t="s">
        <v>539</v>
      </c>
      <c r="H15" s="219"/>
    </row>
    <row r="16" spans="1:10" ht="12.75" customHeight="1">
      <c r="H16" s="217"/>
    </row>
    <row r="17" spans="2:9" ht="12.75" customHeight="1">
      <c r="B17" s="1" t="s">
        <v>540</v>
      </c>
      <c r="C17" s="1" t="s">
        <v>541</v>
      </c>
      <c r="H17" s="217"/>
    </row>
    <row r="18" spans="2:9" ht="12.75" customHeight="1">
      <c r="C18" s="1" t="s">
        <v>542</v>
      </c>
      <c r="H18" s="219"/>
    </row>
    <row r="19" spans="2:9" ht="12.75" customHeight="1">
      <c r="H19" s="217"/>
    </row>
    <row r="20" spans="2:9" ht="12.75" customHeight="1">
      <c r="B20" s="1" t="s">
        <v>543</v>
      </c>
      <c r="C20" s="1" t="s">
        <v>544</v>
      </c>
      <c r="H20" s="219"/>
    </row>
    <row r="21" spans="2:9" ht="12.75" customHeight="1">
      <c r="H21" s="217"/>
    </row>
    <row r="22" spans="2:9" ht="12.75" customHeight="1">
      <c r="B22" s="1" t="s">
        <v>545</v>
      </c>
      <c r="C22" s="1" t="s">
        <v>546</v>
      </c>
      <c r="H22" s="217"/>
    </row>
    <row r="23" spans="2:9" ht="12.75" customHeight="1">
      <c r="H23" s="217"/>
    </row>
    <row r="24" spans="2:9" ht="12.75" customHeight="1">
      <c r="C24" s="1">
        <v>5.0999999999999996</v>
      </c>
      <c r="D24" s="1" t="s">
        <v>547</v>
      </c>
      <c r="H24" s="217"/>
    </row>
    <row r="25" spans="2:9" ht="12.75" customHeight="1">
      <c r="D25" s="168" t="s">
        <v>548</v>
      </c>
      <c r="H25" s="219"/>
    </row>
    <row r="26" spans="2:9" ht="12.75" customHeight="1">
      <c r="C26" s="1">
        <v>5.2</v>
      </c>
      <c r="D26" s="1" t="s">
        <v>549</v>
      </c>
      <c r="H26" s="2372"/>
    </row>
    <row r="27" spans="2:9" ht="12.75" customHeight="1">
      <c r="C27" s="1">
        <v>5.3</v>
      </c>
      <c r="D27" s="1" t="s">
        <v>550</v>
      </c>
      <c r="H27" s="2372"/>
      <c r="I27" s="10"/>
    </row>
    <row r="28" spans="2:9" ht="12.75" customHeight="1">
      <c r="C28" s="1">
        <v>5.4</v>
      </c>
      <c r="D28" s="1" t="s">
        <v>551</v>
      </c>
      <c r="H28" s="2372"/>
    </row>
    <row r="29" spans="2:9" ht="12.75" customHeight="1">
      <c r="H29" s="217"/>
    </row>
    <row r="30" spans="2:9" ht="12.75" customHeight="1">
      <c r="B30" s="1" t="s">
        <v>552</v>
      </c>
      <c r="C30" s="1" t="s">
        <v>553</v>
      </c>
      <c r="H30" s="220"/>
      <c r="I30" s="10"/>
    </row>
    <row r="31" spans="2:9" ht="12.75" customHeight="1">
      <c r="H31" s="217"/>
    </row>
    <row r="32" spans="2:9" ht="12.75" customHeight="1">
      <c r="B32" s="1" t="s">
        <v>554</v>
      </c>
      <c r="C32" s="1" t="s">
        <v>555</v>
      </c>
      <c r="H32" s="219"/>
    </row>
    <row r="33" spans="2:8" ht="12.75" customHeight="1">
      <c r="H33" s="217"/>
    </row>
    <row r="34" spans="2:8" ht="12.75" customHeight="1">
      <c r="B34" s="1" t="s">
        <v>556</v>
      </c>
      <c r="C34" s="1" t="s">
        <v>557</v>
      </c>
      <c r="H34" s="219"/>
    </row>
    <row r="35" spans="2:8" ht="12.75" customHeight="1">
      <c r="H35" s="217"/>
    </row>
    <row r="36" spans="2:8" ht="12.75" customHeight="1">
      <c r="B36" s="1" t="s">
        <v>558</v>
      </c>
      <c r="C36" s="1" t="s">
        <v>559</v>
      </c>
      <c r="H36" s="219"/>
    </row>
    <row r="37" spans="2:8" ht="12.75" customHeight="1">
      <c r="H37" s="217"/>
    </row>
    <row r="38" spans="2:8" ht="12.75" customHeight="1">
      <c r="B38" s="1" t="s">
        <v>560</v>
      </c>
      <c r="C38" s="1" t="s">
        <v>561</v>
      </c>
      <c r="H38" s="217"/>
    </row>
    <row r="39" spans="2:8" ht="12.75" customHeight="1">
      <c r="H39" s="217"/>
    </row>
    <row r="40" spans="2:8" ht="12.75" customHeight="1">
      <c r="C40" s="1" t="s">
        <v>562</v>
      </c>
      <c r="D40" s="134" t="s">
        <v>563</v>
      </c>
      <c r="H40" s="219"/>
    </row>
    <row r="41" spans="2:8" ht="12.75" customHeight="1">
      <c r="C41" s="1" t="s">
        <v>564</v>
      </c>
      <c r="H41" s="219"/>
    </row>
    <row r="42" spans="2:8" ht="12.75" customHeight="1">
      <c r="H42" s="217"/>
    </row>
    <row r="43" spans="2:8" ht="12.75" customHeight="1">
      <c r="B43" s="1" t="s">
        <v>565</v>
      </c>
      <c r="C43" s="1" t="s">
        <v>566</v>
      </c>
      <c r="H43" s="217"/>
    </row>
    <row r="44" spans="2:8" ht="12.75" customHeight="1">
      <c r="H44" s="217"/>
    </row>
    <row r="45" spans="2:8" ht="12.75" customHeight="1">
      <c r="C45" s="218" t="s">
        <v>567</v>
      </c>
      <c r="D45" s="1" t="s">
        <v>568</v>
      </c>
      <c r="H45" s="219"/>
    </row>
    <row r="46" spans="2:8" ht="12.75" customHeight="1">
      <c r="C46" s="1" t="s">
        <v>569</v>
      </c>
      <c r="D46" s="1" t="s">
        <v>570</v>
      </c>
      <c r="H46" s="2372"/>
    </row>
    <row r="47" spans="2:8" ht="12.75" customHeight="1">
      <c r="C47" s="1" t="s">
        <v>571</v>
      </c>
      <c r="D47" s="1" t="s">
        <v>572</v>
      </c>
      <c r="H47" s="2372"/>
    </row>
    <row r="48" spans="2:8" ht="12.75" customHeight="1">
      <c r="C48" s="1" t="s">
        <v>573</v>
      </c>
      <c r="D48" s="1" t="s">
        <v>574</v>
      </c>
      <c r="H48" s="2372"/>
    </row>
    <row r="49" spans="2:9" ht="12.75" customHeight="1">
      <c r="C49" s="218" t="s">
        <v>575</v>
      </c>
      <c r="D49" s="1" t="s">
        <v>576</v>
      </c>
      <c r="H49" s="2372"/>
    </row>
    <row r="50" spans="2:9" ht="12.75" customHeight="1">
      <c r="C50" s="218" t="s">
        <v>577</v>
      </c>
      <c r="D50" s="1" t="s">
        <v>578</v>
      </c>
      <c r="H50" s="2372"/>
      <c r="I50" s="10"/>
    </row>
    <row r="51" spans="2:9" ht="12.75" customHeight="1">
      <c r="H51" s="217"/>
    </row>
    <row r="52" spans="2:9" ht="12.75" customHeight="1">
      <c r="B52" s="1" t="s">
        <v>579</v>
      </c>
      <c r="C52" s="1" t="s">
        <v>580</v>
      </c>
      <c r="H52" s="217"/>
    </row>
    <row r="53" spans="2:9" ht="12.75" customHeight="1">
      <c r="H53" s="217"/>
    </row>
    <row r="54" spans="2:9" ht="12.75" customHeight="1">
      <c r="C54" s="1" t="s">
        <v>581</v>
      </c>
      <c r="D54" s="1" t="s">
        <v>568</v>
      </c>
      <c r="H54" s="219"/>
    </row>
    <row r="55" spans="2:9" ht="12.75" customHeight="1">
      <c r="C55" s="1" t="s">
        <v>582</v>
      </c>
      <c r="D55" s="1" t="s">
        <v>570</v>
      </c>
      <c r="H55" s="2372"/>
    </row>
    <row r="56" spans="2:9" ht="12.75" customHeight="1">
      <c r="C56" s="1" t="s">
        <v>583</v>
      </c>
      <c r="D56" s="1" t="s">
        <v>572</v>
      </c>
      <c r="H56" s="2372"/>
    </row>
    <row r="57" spans="2:9" ht="12.75" customHeight="1">
      <c r="C57" s="1" t="s">
        <v>584</v>
      </c>
      <c r="D57" s="1" t="s">
        <v>574</v>
      </c>
      <c r="H57" s="2372"/>
    </row>
    <row r="58" spans="2:9" ht="12.75" customHeight="1">
      <c r="C58" s="1" t="s">
        <v>585</v>
      </c>
      <c r="D58" s="1" t="s">
        <v>586</v>
      </c>
      <c r="H58" s="2372"/>
    </row>
    <row r="59" spans="2:9" ht="12.75" customHeight="1">
      <c r="C59" s="218" t="s">
        <v>587</v>
      </c>
      <c r="D59" s="1" t="s">
        <v>588</v>
      </c>
      <c r="H59" s="2372"/>
    </row>
    <row r="60" spans="2:9" ht="12.75" customHeight="1">
      <c r="C60" s="218" t="s">
        <v>589</v>
      </c>
      <c r="D60" s="1" t="s">
        <v>578</v>
      </c>
      <c r="H60" s="2372"/>
    </row>
    <row r="61" spans="2:9" ht="12.75" customHeight="1">
      <c r="H61" s="217"/>
      <c r="I61" s="10"/>
    </row>
    <row r="62" spans="2:9" ht="12.75" customHeight="1">
      <c r="B62" s="1" t="s">
        <v>590</v>
      </c>
      <c r="C62" s="1" t="s">
        <v>591</v>
      </c>
      <c r="H62" s="219"/>
    </row>
    <row r="63" spans="2:9" ht="12.75" customHeight="1">
      <c r="H63" s="217"/>
    </row>
    <row r="64" spans="2:9" s="3" customFormat="1" ht="12.75" customHeight="1">
      <c r="B64" s="3" t="s">
        <v>592</v>
      </c>
      <c r="C64" s="167" t="s">
        <v>593</v>
      </c>
      <c r="H64" s="220"/>
      <c r="I64" s="14"/>
    </row>
    <row r="65" spans="9:9" ht="12.75" customHeight="1">
      <c r="I65" s="10"/>
    </row>
    <row r="66" spans="9:9" ht="12.75" customHeight="1">
      <c r="I66" s="10"/>
    </row>
    <row r="67" spans="9:9" ht="12.75" customHeight="1">
      <c r="I67" s="10"/>
    </row>
    <row r="68" spans="9:9" ht="12.75" customHeight="1">
      <c r="I68" s="10"/>
    </row>
  </sheetData>
  <mergeCells count="2">
    <mergeCell ref="A2:H2"/>
    <mergeCell ref="A4:H4"/>
  </mergeCells>
  <hyperlinks>
    <hyperlink ref="J1" location="Content!A1" display="Content" xr:uid="{00000000-0004-0000-0600-000000000000}"/>
  </hyperlinks>
  <printOptions horizontalCentered="1"/>
  <pageMargins left="0.2" right="0.2" top="1.25" bottom="0.75" header="0.3" footer="0.3"/>
  <pageSetup paperSize="5" scale="93" fitToHeight="0"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91">
    <tabColor rgb="FFFF66FF"/>
    <pageSetUpPr fitToPage="1"/>
  </sheetPr>
  <dimension ref="A1:N53"/>
  <sheetViews>
    <sheetView showGridLines="0" zoomScale="90" zoomScaleNormal="90" zoomScaleSheetLayoutView="90" zoomScalePageLayoutView="50" workbookViewId="0">
      <selection activeCell="A5" sqref="A5:E5"/>
    </sheetView>
  </sheetViews>
  <sheetFormatPr defaultColWidth="9.140625" defaultRowHeight="12.75" customHeight="1"/>
  <cols>
    <col min="1" max="1" width="4.7109375" style="1" customWidth="1"/>
    <col min="2" max="2" width="26.42578125" style="1" customWidth="1"/>
    <col min="3" max="3" width="20.140625" style="1" customWidth="1"/>
    <col min="4" max="4" width="13" style="1" customWidth="1"/>
    <col min="5" max="5" width="23.140625" style="3" customWidth="1"/>
    <col min="6" max="6" width="24.7109375" style="1" customWidth="1"/>
    <col min="7" max="7" width="26.7109375" style="1" customWidth="1"/>
    <col min="8" max="8" width="17.28515625" style="1" customWidth="1"/>
    <col min="9" max="9" width="16.7109375" style="1" customWidth="1"/>
    <col min="10" max="10" width="19.28515625" style="1" customWidth="1"/>
    <col min="11" max="11" width="14.140625" style="1" customWidth="1"/>
    <col min="12" max="12" width="16.85546875" style="1" customWidth="1"/>
    <col min="13" max="13" width="9.140625" style="1"/>
    <col min="14" max="14" width="21.28515625" style="1" bestFit="1" customWidth="1"/>
    <col min="15" max="16384" width="9.140625" style="1"/>
  </cols>
  <sheetData>
    <row r="1" spans="1:14" s="30" customFormat="1" ht="17.25" thickTop="1" thickBot="1">
      <c r="A1" s="31"/>
      <c r="B1" s="31"/>
      <c r="C1" s="31"/>
      <c r="D1" s="31"/>
      <c r="E1" s="31"/>
      <c r="F1" s="31"/>
      <c r="G1" s="31"/>
      <c r="H1" s="31"/>
      <c r="I1" s="31"/>
      <c r="J1" s="31"/>
      <c r="K1" s="31"/>
      <c r="L1" s="31"/>
      <c r="M1" s="143"/>
      <c r="N1" s="865" t="s">
        <v>263</v>
      </c>
    </row>
    <row r="2" spans="1:14" s="30" customFormat="1" ht="17.25" thickTop="1" thickBot="1">
      <c r="A2" s="1961" t="s">
        <v>594</v>
      </c>
      <c r="B2" s="1961"/>
      <c r="C2" s="1961"/>
      <c r="D2" s="1961"/>
      <c r="E2" s="1961"/>
      <c r="F2" s="1961"/>
      <c r="G2" s="1961"/>
      <c r="H2" s="1961"/>
      <c r="I2" s="1961"/>
      <c r="J2" s="1961"/>
      <c r="K2" s="1961"/>
      <c r="L2" s="1961"/>
      <c r="N2" s="865" t="s">
        <v>2040</v>
      </c>
    </row>
    <row r="3" spans="1:14" s="30" customFormat="1" ht="17.25" thickTop="1" thickBot="1">
      <c r="A3" s="31"/>
      <c r="B3" s="31"/>
      <c r="C3" s="31"/>
      <c r="D3" s="31"/>
      <c r="E3" s="31"/>
      <c r="F3" s="31"/>
      <c r="G3" s="31"/>
      <c r="H3" s="31"/>
      <c r="I3" s="31"/>
      <c r="J3" s="31"/>
      <c r="K3" s="31"/>
      <c r="L3" s="31"/>
      <c r="N3" s="865" t="s">
        <v>2041</v>
      </c>
    </row>
    <row r="4" spans="1:14" s="30" customFormat="1" ht="17.25" thickTop="1" thickBot="1">
      <c r="A4" s="1960" t="s">
        <v>2851</v>
      </c>
      <c r="B4" s="1960"/>
      <c r="C4" s="1960"/>
      <c r="D4" s="1960"/>
      <c r="E4" s="1960"/>
      <c r="F4" s="1960"/>
      <c r="G4" s="1960"/>
      <c r="H4" s="1960"/>
      <c r="I4" s="1960"/>
      <c r="J4" s="1960"/>
      <c r="K4" s="1960"/>
      <c r="L4" s="1960"/>
      <c r="N4" s="865" t="s">
        <v>2043</v>
      </c>
    </row>
    <row r="5" spans="1:14" s="30" customFormat="1" ht="14.1" customHeight="1" thickTop="1">
      <c r="A5" s="2206"/>
      <c r="B5" s="2206"/>
      <c r="C5" s="2206"/>
      <c r="D5" s="2206"/>
      <c r="E5" s="2206"/>
      <c r="F5" s="63"/>
      <c r="G5" s="63"/>
      <c r="H5" s="63"/>
      <c r="I5" s="63"/>
      <c r="J5" s="63"/>
      <c r="K5" s="63"/>
      <c r="L5" s="63"/>
    </row>
    <row r="6" spans="1:14" ht="14.1" customHeight="1" thickBot="1">
      <c r="A6" s="2201"/>
      <c r="B6" s="2201"/>
      <c r="C6" s="2201"/>
      <c r="D6" s="2201"/>
      <c r="E6" s="2201"/>
      <c r="F6" s="3"/>
      <c r="G6" s="3"/>
      <c r="H6" s="3"/>
      <c r="I6" s="3"/>
      <c r="J6" s="3"/>
      <c r="K6" s="3"/>
      <c r="L6" s="3"/>
    </row>
    <row r="7" spans="1:14" s="32" customFormat="1" ht="14.1" customHeight="1">
      <c r="A7" s="3243" t="s">
        <v>2852</v>
      </c>
      <c r="B7" s="2916"/>
      <c r="C7" s="2916"/>
      <c r="D7" s="2916"/>
      <c r="E7" s="2914" t="s">
        <v>1293</v>
      </c>
      <c r="F7" s="3675" t="s">
        <v>2853</v>
      </c>
      <c r="G7" s="3675" t="s">
        <v>2854</v>
      </c>
      <c r="H7" s="3675" t="s">
        <v>2855</v>
      </c>
      <c r="I7" s="3675" t="s">
        <v>2856</v>
      </c>
      <c r="J7" s="3675" t="s">
        <v>2857</v>
      </c>
      <c r="K7" s="2914" t="s">
        <v>2858</v>
      </c>
      <c r="L7" s="3247"/>
    </row>
    <row r="8" spans="1:14" s="32" customFormat="1" ht="12.75" customHeight="1" thickBot="1">
      <c r="A8" s="2202"/>
      <c r="B8" s="2203"/>
      <c r="C8" s="2203"/>
      <c r="D8" s="2203"/>
      <c r="E8" s="2204"/>
      <c r="F8" s="124" t="s">
        <v>2859</v>
      </c>
      <c r="G8" s="124" t="s">
        <v>2859</v>
      </c>
      <c r="H8" s="124" t="s">
        <v>2860</v>
      </c>
      <c r="I8" s="124" t="s">
        <v>2859</v>
      </c>
      <c r="J8" s="124" t="s">
        <v>2861</v>
      </c>
      <c r="K8" s="2204"/>
      <c r="L8" s="2205"/>
    </row>
    <row r="9" spans="1:14" s="3" customFormat="1" ht="12.75" customHeight="1">
      <c r="A9" s="1241"/>
      <c r="B9" s="1242"/>
      <c r="C9" s="1242"/>
      <c r="D9" s="1243"/>
      <c r="E9" s="3389"/>
      <c r="F9" s="3389"/>
      <c r="G9" s="3389"/>
      <c r="H9" s="3389"/>
      <c r="I9" s="3389"/>
      <c r="J9" s="3676"/>
      <c r="K9" s="2193"/>
      <c r="L9" s="2194"/>
    </row>
    <row r="10" spans="1:14" ht="12.75" customHeight="1">
      <c r="A10" s="2210" t="s">
        <v>2862</v>
      </c>
      <c r="B10" s="2211"/>
      <c r="C10" s="2211"/>
      <c r="D10" s="2212"/>
      <c r="E10" s="3677">
        <f>SUM(F10:J10)</f>
        <v>0</v>
      </c>
      <c r="F10" s="3678"/>
      <c r="G10" s="3678"/>
      <c r="H10" s="3678"/>
      <c r="I10" s="3678"/>
      <c r="J10" s="3678"/>
      <c r="K10" s="3679"/>
      <c r="L10" s="2195"/>
    </row>
    <row r="11" spans="1:14" s="3" customFormat="1" ht="12.75" customHeight="1">
      <c r="A11" s="405"/>
      <c r="B11" s="406"/>
      <c r="C11" s="406"/>
      <c r="D11" s="802"/>
      <c r="E11" s="3680"/>
      <c r="F11" s="3680"/>
      <c r="G11" s="3680"/>
      <c r="H11" s="3680"/>
      <c r="I11" s="3680"/>
      <c r="J11" s="2906"/>
      <c r="K11" s="3681"/>
      <c r="L11" s="2198"/>
    </row>
    <row r="12" spans="1:14" s="3" customFormat="1" ht="12.75" customHeight="1">
      <c r="A12" s="405"/>
      <c r="B12" s="406"/>
      <c r="C12" s="406"/>
      <c r="D12" s="802"/>
      <c r="E12" s="3682"/>
      <c r="F12" s="3682"/>
      <c r="G12" s="3682"/>
      <c r="H12" s="3682"/>
      <c r="I12" s="3682"/>
      <c r="J12" s="3683"/>
      <c r="K12" s="3681"/>
      <c r="L12" s="2198"/>
    </row>
    <row r="13" spans="1:14" s="3" customFormat="1" ht="12.75" customHeight="1">
      <c r="A13" s="405"/>
      <c r="B13" s="406"/>
      <c r="C13" s="406"/>
      <c r="D13" s="802"/>
      <c r="E13" s="3682"/>
      <c r="F13" s="3682"/>
      <c r="G13" s="3682"/>
      <c r="H13" s="3682"/>
      <c r="I13" s="3682"/>
      <c r="J13" s="3683"/>
      <c r="K13" s="3681"/>
      <c r="L13" s="2198"/>
    </row>
    <row r="14" spans="1:14" ht="12.75" customHeight="1">
      <c r="A14" s="2207" t="s">
        <v>2863</v>
      </c>
      <c r="B14" s="2208"/>
      <c r="C14" s="2208"/>
      <c r="D14" s="2209"/>
      <c r="E14" s="3684"/>
      <c r="F14" s="3685"/>
      <c r="G14" s="3685"/>
      <c r="H14" s="3685"/>
      <c r="I14" s="3685"/>
      <c r="J14" s="2890"/>
      <c r="K14" s="3679"/>
      <c r="L14" s="2195"/>
    </row>
    <row r="15" spans="1:14" ht="12.75" customHeight="1">
      <c r="A15" s="408"/>
      <c r="B15" s="335"/>
      <c r="C15" s="807" t="s">
        <v>2864</v>
      </c>
      <c r="D15" s="808" t="s">
        <v>2785</v>
      </c>
      <c r="E15" s="3684"/>
      <c r="F15" s="3685"/>
      <c r="G15" s="3685"/>
      <c r="H15" s="3685"/>
      <c r="I15" s="3685"/>
      <c r="J15" s="2890"/>
      <c r="K15" s="3679"/>
      <c r="L15" s="2195"/>
    </row>
    <row r="16" spans="1:14" ht="12.75" customHeight="1">
      <c r="A16" s="268"/>
      <c r="B16" s="335" t="s">
        <v>2865</v>
      </c>
      <c r="C16" s="818"/>
      <c r="D16" s="809">
        <v>0.02</v>
      </c>
      <c r="E16" s="3686"/>
      <c r="F16" s="812">
        <f>+C16*D16</f>
        <v>0</v>
      </c>
      <c r="G16" s="3685"/>
      <c r="H16" s="3685"/>
      <c r="I16" s="3685"/>
      <c r="J16" s="2890"/>
      <c r="K16" s="3679"/>
      <c r="L16" s="2195"/>
    </row>
    <row r="17" spans="1:12" ht="12.75" customHeight="1">
      <c r="A17" s="268"/>
      <c r="B17" s="335" t="s">
        <v>2866</v>
      </c>
      <c r="C17" s="819"/>
      <c r="D17" s="809">
        <v>0.125</v>
      </c>
      <c r="E17" s="3686"/>
      <c r="F17" s="3687"/>
      <c r="G17" s="812">
        <f>C17*D17</f>
        <v>0</v>
      </c>
      <c r="H17" s="3685"/>
      <c r="I17" s="3685"/>
      <c r="J17" s="2890"/>
      <c r="K17" s="3679"/>
      <c r="L17" s="2195"/>
    </row>
    <row r="18" spans="1:12" ht="12.75" customHeight="1">
      <c r="A18" s="268"/>
      <c r="B18" s="335" t="s">
        <v>2867</v>
      </c>
      <c r="C18" s="819"/>
      <c r="D18" s="1478" t="s">
        <v>2868</v>
      </c>
      <c r="E18" s="3686"/>
      <c r="F18" s="3685"/>
      <c r="G18" s="813"/>
      <c r="H18" s="3685"/>
      <c r="I18" s="3685"/>
      <c r="J18" s="2890"/>
      <c r="K18" s="3679"/>
      <c r="L18" s="2195"/>
    </row>
    <row r="19" spans="1:12" ht="12.75" customHeight="1">
      <c r="A19" s="268"/>
      <c r="B19" s="335" t="s">
        <v>2869</v>
      </c>
      <c r="C19" s="819"/>
      <c r="D19" s="809">
        <v>7.4999999999999997E-2</v>
      </c>
      <c r="E19" s="3688"/>
      <c r="F19" s="3685"/>
      <c r="G19" s="3687"/>
      <c r="H19" s="3685"/>
      <c r="I19" s="3685"/>
      <c r="J19" s="2890"/>
      <c r="K19" s="3679"/>
      <c r="L19" s="2195"/>
    </row>
    <row r="20" spans="1:12" ht="12.75" customHeight="1">
      <c r="A20" s="268"/>
      <c r="B20" s="335" t="s">
        <v>2860</v>
      </c>
      <c r="C20" s="820"/>
      <c r="D20" s="809"/>
      <c r="E20" s="3688"/>
      <c r="F20" s="3685"/>
      <c r="G20" s="3685"/>
      <c r="H20" s="812">
        <f>C20*D20</f>
        <v>0</v>
      </c>
      <c r="I20" s="3685"/>
      <c r="J20" s="2890"/>
      <c r="K20" s="3679"/>
      <c r="L20" s="2195"/>
    </row>
    <row r="21" spans="1:12" ht="12.75" customHeight="1">
      <c r="A21" s="268"/>
      <c r="B21" s="335" t="s">
        <v>2870</v>
      </c>
      <c r="C21" s="820"/>
      <c r="D21" s="809"/>
      <c r="E21" s="3688"/>
      <c r="F21" s="3685"/>
      <c r="G21" s="3685"/>
      <c r="H21" s="870"/>
      <c r="I21" s="3685"/>
      <c r="J21" s="2890"/>
      <c r="K21" s="3689"/>
      <c r="L21" s="867"/>
    </row>
    <row r="22" spans="1:12" ht="12.75" customHeight="1">
      <c r="A22" s="268"/>
      <c r="B22" s="335" t="s">
        <v>2871</v>
      </c>
      <c r="C22" s="871"/>
      <c r="D22" s="809"/>
      <c r="E22" s="3688"/>
      <c r="F22" s="3685"/>
      <c r="G22" s="3685"/>
      <c r="H22" s="870"/>
      <c r="I22" s="3685"/>
      <c r="J22" s="2890"/>
      <c r="K22" s="3689"/>
      <c r="L22" s="867"/>
    </row>
    <row r="23" spans="1:12" ht="12.75" customHeight="1">
      <c r="A23" s="268"/>
      <c r="B23" s="335" t="s">
        <v>2872</v>
      </c>
      <c r="C23" s="872"/>
      <c r="D23" s="809">
        <v>0.12</v>
      </c>
      <c r="E23" s="3688"/>
      <c r="F23" s="3685"/>
      <c r="G23" s="3685"/>
      <c r="H23" s="870"/>
      <c r="I23" s="3685"/>
      <c r="J23" s="2890"/>
      <c r="K23" s="3689"/>
      <c r="L23" s="867"/>
    </row>
    <row r="24" spans="1:12" ht="12.75" customHeight="1">
      <c r="A24" s="268"/>
      <c r="B24" s="335" t="s">
        <v>2873</v>
      </c>
      <c r="C24" s="819"/>
      <c r="D24" s="809">
        <v>0.12</v>
      </c>
      <c r="E24" s="3688"/>
      <c r="F24" s="3685"/>
      <c r="G24" s="3685"/>
      <c r="H24" s="813">
        <f>C24*D24</f>
        <v>0</v>
      </c>
      <c r="I24" s="3685"/>
      <c r="J24" s="2890"/>
      <c r="K24" s="3679"/>
      <c r="L24" s="2195"/>
    </row>
    <row r="25" spans="1:12" ht="12.75" customHeight="1">
      <c r="A25" s="268"/>
      <c r="B25" s="335" t="s">
        <v>1405</v>
      </c>
      <c r="C25" s="819"/>
      <c r="D25" s="809"/>
      <c r="E25" s="3690"/>
      <c r="F25" s="3691"/>
      <c r="G25" s="3691"/>
      <c r="H25" s="815"/>
      <c r="I25" s="3691">
        <f>C25*D25</f>
        <v>0</v>
      </c>
      <c r="J25" s="2979"/>
      <c r="K25" s="3692" t="s">
        <v>2874</v>
      </c>
      <c r="L25" s="3693"/>
    </row>
    <row r="26" spans="1:12" ht="12.75" customHeight="1">
      <c r="A26" s="268"/>
      <c r="B26" s="335" t="s">
        <v>2875</v>
      </c>
      <c r="C26" s="871"/>
      <c r="D26" s="809"/>
      <c r="E26" s="3688"/>
      <c r="F26" s="3685"/>
      <c r="G26" s="3685"/>
      <c r="H26" s="870"/>
      <c r="I26" s="3685"/>
      <c r="J26" s="2890"/>
      <c r="K26" s="3689"/>
      <c r="L26" s="867"/>
    </row>
    <row r="27" spans="1:12" ht="12.75" customHeight="1" thickBot="1">
      <c r="A27" s="268"/>
      <c r="B27" s="335" t="s">
        <v>2876</v>
      </c>
      <c r="C27" s="872"/>
      <c r="D27" s="809">
        <v>0.02</v>
      </c>
      <c r="E27" s="3688"/>
      <c r="F27" s="3685"/>
      <c r="G27" s="3685"/>
      <c r="H27" s="870"/>
      <c r="I27" s="3685"/>
      <c r="J27" s="2890"/>
      <c r="K27" s="3689"/>
      <c r="L27" s="867"/>
    </row>
    <row r="28" spans="1:12" s="3" customFormat="1" ht="12.75" customHeight="1" thickBot="1">
      <c r="A28" s="405" t="s">
        <v>2877</v>
      </c>
      <c r="B28" s="406"/>
      <c r="C28" s="817"/>
      <c r="D28" s="365"/>
      <c r="E28" s="3694">
        <f>SUM(F28:J28)</f>
        <v>0</v>
      </c>
      <c r="F28" s="3694">
        <f>SUM(F16:F25)</f>
        <v>0</v>
      </c>
      <c r="G28" s="3694">
        <f t="shared" ref="G28:I28" si="0">SUM(G16:G25)</f>
        <v>0</v>
      </c>
      <c r="H28" s="3694">
        <f t="shared" si="0"/>
        <v>0</v>
      </c>
      <c r="I28" s="3694">
        <f t="shared" si="0"/>
        <v>0</v>
      </c>
      <c r="J28" s="1739"/>
      <c r="K28" s="822"/>
      <c r="L28" s="811" t="s">
        <v>2878</v>
      </c>
    </row>
    <row r="29" spans="1:12" s="3" customFormat="1" ht="12.75" customHeight="1" thickBot="1">
      <c r="A29" s="405"/>
      <c r="B29" s="406"/>
      <c r="C29" s="406"/>
      <c r="D29" s="365"/>
      <c r="E29" s="821"/>
      <c r="F29" s="816"/>
      <c r="G29" s="816"/>
      <c r="H29" s="816"/>
      <c r="I29" s="816"/>
      <c r="J29" s="359"/>
      <c r="K29" s="823"/>
      <c r="L29" s="811" t="s">
        <v>2119</v>
      </c>
    </row>
    <row r="30" spans="1:12" s="3" customFormat="1" ht="12.75" customHeight="1" thickBot="1">
      <c r="A30" s="405" t="s">
        <v>2879</v>
      </c>
      <c r="B30" s="406"/>
      <c r="C30" s="406"/>
      <c r="D30" s="365"/>
      <c r="E30" s="3695">
        <f>SUM(F30:J30)</f>
        <v>0</v>
      </c>
      <c r="F30" s="3695">
        <f>F10+F28</f>
        <v>0</v>
      </c>
      <c r="G30" s="3695">
        <f t="shared" ref="G30:I30" si="1">G10+G28</f>
        <v>0</v>
      </c>
      <c r="H30" s="3695">
        <f t="shared" si="1"/>
        <v>0</v>
      </c>
      <c r="I30" s="3695">
        <f t="shared" si="1"/>
        <v>0</v>
      </c>
      <c r="J30" s="2896"/>
      <c r="K30" s="824"/>
      <c r="L30" s="811" t="s">
        <v>2880</v>
      </c>
    </row>
    <row r="31" spans="1:12" ht="12.75" customHeight="1" thickTop="1">
      <c r="A31" s="405"/>
      <c r="B31" s="335"/>
      <c r="C31" s="335"/>
      <c r="D31" s="417"/>
      <c r="E31" s="3696"/>
      <c r="F31" s="3687"/>
      <c r="G31" s="3687"/>
      <c r="H31" s="3687"/>
      <c r="I31" s="3687"/>
      <c r="J31" s="2892"/>
      <c r="K31" s="824"/>
      <c r="L31" s="811" t="s">
        <v>2881</v>
      </c>
    </row>
    <row r="32" spans="1:12" ht="12.75" customHeight="1">
      <c r="A32" s="405" t="s">
        <v>2882</v>
      </c>
      <c r="B32" s="406"/>
      <c r="C32" s="406"/>
      <c r="D32" s="365"/>
      <c r="E32" s="2895"/>
      <c r="F32" s="3685"/>
      <c r="G32" s="3685"/>
      <c r="H32" s="3685"/>
      <c r="I32" s="3685"/>
      <c r="J32" s="2890"/>
      <c r="K32" s="824"/>
      <c r="L32" s="811" t="s">
        <v>578</v>
      </c>
    </row>
    <row r="33" spans="1:12" ht="12.75" customHeight="1">
      <c r="A33" s="408"/>
      <c r="B33" s="335" t="s">
        <v>2883</v>
      </c>
      <c r="C33" s="335"/>
      <c r="D33" s="417"/>
      <c r="E33" s="825"/>
      <c r="F33" s="812"/>
      <c r="G33" s="812"/>
      <c r="H33" s="812"/>
      <c r="I33" s="812"/>
      <c r="J33" s="385"/>
      <c r="K33" s="3697"/>
      <c r="L33" s="2198"/>
    </row>
    <row r="34" spans="1:12" ht="12.75" customHeight="1">
      <c r="A34" s="268"/>
      <c r="B34" s="2213" t="s">
        <v>2884</v>
      </c>
      <c r="C34" s="2213"/>
      <c r="D34" s="2214"/>
      <c r="E34" s="3696"/>
      <c r="F34" s="3687"/>
      <c r="G34" s="3687"/>
      <c r="H34" s="3687"/>
      <c r="I34" s="3687"/>
      <c r="J34" s="2892"/>
      <c r="K34" s="3679"/>
      <c r="L34" s="2195"/>
    </row>
    <row r="35" spans="1:12" ht="12.75" customHeight="1">
      <c r="A35" s="268"/>
      <c r="B35" s="335" t="s">
        <v>2885</v>
      </c>
      <c r="C35" s="335"/>
      <c r="D35" s="417"/>
      <c r="E35" s="821"/>
      <c r="F35" s="815"/>
      <c r="G35" s="815"/>
      <c r="H35" s="815"/>
      <c r="I35" s="815"/>
      <c r="J35" s="383"/>
      <c r="K35" s="3698"/>
      <c r="L35" s="1752"/>
    </row>
    <row r="36" spans="1:12" ht="12.75" customHeight="1">
      <c r="A36" s="268"/>
      <c r="B36" s="335" t="s">
        <v>2886</v>
      </c>
      <c r="C36" s="335">
        <v>2021</v>
      </c>
      <c r="D36" s="417"/>
      <c r="E36" s="825"/>
      <c r="F36" s="812"/>
      <c r="G36" s="812"/>
      <c r="H36" s="812"/>
      <c r="I36" s="812"/>
      <c r="J36" s="385"/>
      <c r="K36" s="3679"/>
      <c r="L36" s="2195"/>
    </row>
    <row r="37" spans="1:12" ht="12.75" customHeight="1">
      <c r="A37" s="268"/>
      <c r="B37" s="335"/>
      <c r="C37" s="335">
        <v>2020</v>
      </c>
      <c r="D37" s="417"/>
      <c r="E37" s="826"/>
      <c r="F37" s="813"/>
      <c r="G37" s="813"/>
      <c r="H37" s="813"/>
      <c r="I37" s="813"/>
      <c r="J37" s="388"/>
      <c r="K37" s="3679"/>
      <c r="L37" s="2195"/>
    </row>
    <row r="38" spans="1:12" ht="12.75" customHeight="1" thickBot="1">
      <c r="A38" s="268"/>
      <c r="B38" s="335"/>
      <c r="C38" s="335"/>
      <c r="D38" s="417"/>
      <c r="E38" s="821"/>
      <c r="F38" s="815"/>
      <c r="G38" s="815"/>
      <c r="H38" s="815"/>
      <c r="I38" s="815"/>
      <c r="J38" s="383"/>
      <c r="K38" s="3679"/>
      <c r="L38" s="2195"/>
    </row>
    <row r="39" spans="1:12" s="3" customFormat="1" ht="12.75" customHeight="1" thickBot="1">
      <c r="A39" s="2207" t="s">
        <v>2887</v>
      </c>
      <c r="B39" s="2208"/>
      <c r="C39" s="2208"/>
      <c r="D39" s="2209"/>
      <c r="E39" s="3694">
        <f>SUM(F39:J39)</f>
        <v>0</v>
      </c>
      <c r="F39" s="3694">
        <f>SUM(F32:F37)</f>
        <v>0</v>
      </c>
      <c r="G39" s="3694">
        <f t="shared" ref="G39:J39" si="2">SUM(G32:G37)</f>
        <v>0</v>
      </c>
      <c r="H39" s="3694">
        <f t="shared" si="2"/>
        <v>0</v>
      </c>
      <c r="I39" s="3694">
        <f t="shared" si="2"/>
        <v>0</v>
      </c>
      <c r="J39" s="1739">
        <f t="shared" si="2"/>
        <v>0</v>
      </c>
      <c r="K39" s="3681"/>
      <c r="L39" s="2198"/>
    </row>
    <row r="40" spans="1:12" ht="12.75" customHeight="1">
      <c r="A40" s="268"/>
      <c r="B40" s="335"/>
      <c r="C40" s="335"/>
      <c r="D40" s="417"/>
      <c r="E40" s="3696"/>
      <c r="F40" s="3687"/>
      <c r="G40" s="3687"/>
      <c r="H40" s="3687"/>
      <c r="I40" s="3687"/>
      <c r="J40" s="2892"/>
      <c r="K40" s="3679"/>
      <c r="L40" s="2195"/>
    </row>
    <row r="41" spans="1:12" ht="12.75" customHeight="1" thickBot="1">
      <c r="A41" s="270"/>
      <c r="B41" s="373"/>
      <c r="C41" s="373"/>
      <c r="D41" s="810"/>
      <c r="E41" s="1102"/>
      <c r="F41" s="1244"/>
      <c r="G41" s="1244"/>
      <c r="H41" s="1244"/>
      <c r="I41" s="1244"/>
      <c r="J41" s="1095"/>
      <c r="K41" s="2199"/>
      <c r="L41" s="2200"/>
    </row>
    <row r="42" spans="1:12" s="3" customFormat="1" ht="12.75" customHeight="1" thickBot="1">
      <c r="A42" s="1245" t="s">
        <v>2888</v>
      </c>
      <c r="B42" s="3513"/>
      <c r="C42" s="3513"/>
      <c r="D42" s="3513"/>
      <c r="E42" s="3699">
        <f>SUM(F42:J42)</f>
        <v>0</v>
      </c>
      <c r="F42" s="3700">
        <f>+F30-F39</f>
        <v>0</v>
      </c>
      <c r="G42" s="3700">
        <f>+G30-G39</f>
        <v>0</v>
      </c>
      <c r="H42" s="3700">
        <f>+H30-H39</f>
        <v>0</v>
      </c>
      <c r="I42" s="3700">
        <f>+I30-I39</f>
        <v>0</v>
      </c>
      <c r="J42" s="3700">
        <f>K34</f>
        <v>0</v>
      </c>
      <c r="K42" s="2196"/>
      <c r="L42" s="2197"/>
    </row>
    <row r="43" spans="1:12" ht="12.75" customHeight="1">
      <c r="A43" s="1246"/>
      <c r="B43" s="1247"/>
      <c r="C43" s="1247"/>
      <c r="D43" s="1248"/>
      <c r="E43" s="3701"/>
      <c r="F43" s="3702"/>
      <c r="G43" s="3702"/>
      <c r="H43" s="3702"/>
      <c r="I43" s="3702"/>
      <c r="J43" s="3703"/>
      <c r="K43" s="1249"/>
      <c r="L43" s="1250"/>
    </row>
    <row r="44" spans="1:12" ht="12.75" customHeight="1" thickBot="1">
      <c r="A44" s="3704" t="s">
        <v>2889</v>
      </c>
      <c r="B44" s="3705"/>
      <c r="C44" s="3705"/>
      <c r="D44" s="3668"/>
      <c r="E44" s="216"/>
      <c r="F44" s="873"/>
      <c r="G44" s="873"/>
      <c r="H44" s="873"/>
      <c r="I44" s="873"/>
      <c r="J44" s="1251"/>
      <c r="K44" s="3706"/>
      <c r="L44" s="3707"/>
    </row>
    <row r="45" spans="1:12" ht="12.75" customHeight="1" thickBot="1">
      <c r="A45" s="3704" t="s">
        <v>2890</v>
      </c>
      <c r="B45" s="3705"/>
      <c r="C45" s="3705"/>
      <c r="D45" s="3668"/>
      <c r="E45" s="874">
        <f>SUM(F45:J45)</f>
        <v>0</v>
      </c>
      <c r="F45" s="875">
        <f t="shared" ref="F45:I45" si="3">F42-F44</f>
        <v>0</v>
      </c>
      <c r="G45" s="875">
        <f t="shared" si="3"/>
        <v>0</v>
      </c>
      <c r="H45" s="875">
        <f t="shared" si="3"/>
        <v>0</v>
      </c>
      <c r="I45" s="875">
        <f t="shared" si="3"/>
        <v>0</v>
      </c>
      <c r="J45" s="876"/>
      <c r="K45" s="3706"/>
      <c r="L45" s="3707"/>
    </row>
    <row r="46" spans="1:12" ht="12.75" customHeight="1" thickTop="1">
      <c r="A46" s="3704" t="s">
        <v>2891</v>
      </c>
      <c r="B46" s="3705"/>
      <c r="C46" s="3705"/>
      <c r="D46" s="3668"/>
      <c r="E46" s="3701"/>
      <c r="F46" s="3702"/>
      <c r="G46" s="3702"/>
      <c r="H46" s="3702"/>
      <c r="I46" s="3702"/>
      <c r="J46" s="3703"/>
      <c r="K46" s="3706"/>
      <c r="L46" s="3707"/>
    </row>
    <row r="47" spans="1:12" ht="12.75" customHeight="1">
      <c r="A47" s="3708"/>
      <c r="B47" s="3705"/>
      <c r="C47" s="3705"/>
      <c r="D47" s="3668"/>
      <c r="E47" s="3701"/>
      <c r="F47" s="3702"/>
      <c r="G47" s="3702"/>
      <c r="H47" s="3702"/>
      <c r="I47" s="3702"/>
      <c r="J47" s="3703"/>
      <c r="K47" s="3706"/>
      <c r="L47" s="3707"/>
    </row>
    <row r="48" spans="1:12" ht="12.75" customHeight="1">
      <c r="A48" s="3708"/>
      <c r="B48" s="3705"/>
      <c r="C48" s="3705"/>
      <c r="D48" s="3668"/>
      <c r="E48" s="3701"/>
      <c r="F48" s="3702"/>
      <c r="G48" s="3702"/>
      <c r="H48" s="3702"/>
      <c r="I48" s="3702"/>
      <c r="J48" s="3703"/>
      <c r="K48" s="3706"/>
      <c r="L48" s="3707"/>
    </row>
    <row r="49" spans="1:12" ht="12.75" customHeight="1" thickBot="1">
      <c r="A49" s="3708"/>
      <c r="B49" s="3705"/>
      <c r="C49" s="3705"/>
      <c r="D49" s="3668"/>
      <c r="E49" s="216"/>
      <c r="F49" s="873"/>
      <c r="G49" s="873"/>
      <c r="H49" s="873"/>
      <c r="I49" s="873"/>
      <c r="J49" s="1251"/>
      <c r="K49" s="3706"/>
      <c r="L49" s="3707"/>
    </row>
    <row r="50" spans="1:12" ht="12.75" customHeight="1" thickBot="1">
      <c r="A50" s="3709"/>
      <c r="B50" s="3710"/>
      <c r="C50" s="3710"/>
      <c r="D50" s="3711"/>
      <c r="E50" s="874">
        <f>SUM(F50:J50)</f>
        <v>0</v>
      </c>
      <c r="F50" s="875">
        <f t="shared" ref="F50:I50" si="4">SUM(F47:F49)</f>
        <v>0</v>
      </c>
      <c r="G50" s="875">
        <f t="shared" si="4"/>
        <v>0</v>
      </c>
      <c r="H50" s="875">
        <f t="shared" si="4"/>
        <v>0</v>
      </c>
      <c r="I50" s="875">
        <f t="shared" si="4"/>
        <v>0</v>
      </c>
      <c r="J50" s="876"/>
      <c r="K50" s="877"/>
      <c r="L50" s="878"/>
    </row>
    <row r="52" spans="1:12" ht="12.75" customHeight="1">
      <c r="A52" s="196"/>
    </row>
    <row r="53" spans="1:12" ht="12.75" customHeight="1">
      <c r="A53" s="134"/>
    </row>
  </sheetData>
  <mergeCells count="34">
    <mergeCell ref="A39:D39"/>
    <mergeCell ref="A10:D10"/>
    <mergeCell ref="A14:D14"/>
    <mergeCell ref="B34:D34"/>
    <mergeCell ref="K12:L12"/>
    <mergeCell ref="K25:L25"/>
    <mergeCell ref="K19:L19"/>
    <mergeCell ref="K20:L20"/>
    <mergeCell ref="K14:L14"/>
    <mergeCell ref="K15:L15"/>
    <mergeCell ref="K13:L13"/>
    <mergeCell ref="A2:L2"/>
    <mergeCell ref="A4:L4"/>
    <mergeCell ref="A6:E6"/>
    <mergeCell ref="A7:D8"/>
    <mergeCell ref="E7:E8"/>
    <mergeCell ref="K7:L8"/>
    <mergeCell ref="A5:E5"/>
    <mergeCell ref="K9:L9"/>
    <mergeCell ref="K10:L10"/>
    <mergeCell ref="K42:L42"/>
    <mergeCell ref="K24:L24"/>
    <mergeCell ref="K33:L33"/>
    <mergeCell ref="K34:L34"/>
    <mergeCell ref="K36:L36"/>
    <mergeCell ref="K37:L37"/>
    <mergeCell ref="K11:L11"/>
    <mergeCell ref="K38:L38"/>
    <mergeCell ref="K39:L39"/>
    <mergeCell ref="K40:L40"/>
    <mergeCell ref="K41:L41"/>
    <mergeCell ref="K16:L16"/>
    <mergeCell ref="K17:L17"/>
    <mergeCell ref="K18:L18"/>
  </mergeCells>
  <hyperlinks>
    <hyperlink ref="N1" location="Content!A1" display="Content" xr:uid="{7097DE19-C722-4A3D-9D00-1FCA96CCCC2D}"/>
    <hyperlink ref="N2" location="'P4 E2 - SFP - Asset'!A1" display="SFP-Asset" xr:uid="{59EC80DE-20A5-4E74-A74E-01BA0096F9F5}"/>
    <hyperlink ref="N3" location="'P5 E2 - SFP - Liab, NW '!A1" display="SFP-Liab and NW" xr:uid="{A97C1F87-A610-41F9-8C6F-8BD75A7E4B36}"/>
    <hyperlink ref="N4" location="'P6 E3 - SCI'!A1" display="SCI" xr:uid="{3C27921D-E7E2-447D-B1F9-3FAC664CE0B5}"/>
  </hyperlinks>
  <printOptions horizontalCentered="1"/>
  <pageMargins left="0.2" right="0.2" top="1.25" bottom="0.75" header="0.3" footer="0.3"/>
  <pageSetup paperSize="5" scale="74"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92">
    <tabColor rgb="FFFF66FF"/>
    <pageSetUpPr fitToPage="1"/>
  </sheetPr>
  <dimension ref="A1:G28"/>
  <sheetViews>
    <sheetView showGridLines="0" zoomScale="90" zoomScaleNormal="90" zoomScaleSheetLayoutView="75" zoomScalePageLayoutView="50" workbookViewId="0">
      <selection activeCell="A5" sqref="A5"/>
    </sheetView>
  </sheetViews>
  <sheetFormatPr defaultColWidth="9.140625" defaultRowHeight="12.75" customHeight="1"/>
  <cols>
    <col min="1" max="1" width="2.5703125" style="134" customWidth="1"/>
    <col min="2" max="2" width="37.7109375" style="134" customWidth="1"/>
    <col min="3" max="5" width="32" style="134" customWidth="1"/>
    <col min="6" max="6" width="9.140625" style="134"/>
    <col min="7" max="7" width="21.28515625" style="134" bestFit="1" customWidth="1"/>
    <col min="8" max="16384" width="9.140625" style="134"/>
  </cols>
  <sheetData>
    <row r="1" spans="1:7" s="64" customFormat="1" ht="16.5" thickTop="1" thickBot="1">
      <c r="A1" s="922"/>
      <c r="B1" s="922"/>
      <c r="C1" s="922"/>
      <c r="D1" s="922"/>
      <c r="E1" s="922"/>
      <c r="F1" s="143"/>
      <c r="G1" s="865" t="s">
        <v>263</v>
      </c>
    </row>
    <row r="2" spans="1:7" s="64" customFormat="1" ht="17.25" thickTop="1" thickBot="1">
      <c r="A2" s="2215" t="s">
        <v>594</v>
      </c>
      <c r="B2" s="2215"/>
      <c r="C2" s="2215"/>
      <c r="D2" s="2215"/>
      <c r="E2" s="2215"/>
      <c r="F2" s="922"/>
      <c r="G2" s="865" t="s">
        <v>2040</v>
      </c>
    </row>
    <row r="3" spans="1:7" s="64" customFormat="1" ht="16.5" thickTop="1" thickBot="1">
      <c r="A3" s="922"/>
      <c r="B3" s="922"/>
      <c r="C3" s="922"/>
      <c r="D3" s="922"/>
      <c r="E3" s="922"/>
      <c r="F3" s="922"/>
      <c r="G3" s="865" t="s">
        <v>2041</v>
      </c>
    </row>
    <row r="4" spans="1:7" s="64" customFormat="1" ht="17.25" thickTop="1" thickBot="1">
      <c r="A4" s="1960" t="s">
        <v>2892</v>
      </c>
      <c r="B4" s="1960"/>
      <c r="C4" s="1960"/>
      <c r="D4" s="1960"/>
      <c r="E4" s="1960"/>
      <c r="F4" s="922"/>
      <c r="G4" s="865" t="s">
        <v>2043</v>
      </c>
    </row>
    <row r="5" spans="1:7" s="64" customFormat="1" ht="14.1" customHeight="1" thickTop="1">
      <c r="A5" s="31"/>
      <c r="B5" s="31"/>
      <c r="C5" s="31"/>
      <c r="D5" s="31"/>
      <c r="E5" s="31"/>
      <c r="F5" s="922"/>
      <c r="G5" s="922"/>
    </row>
    <row r="6" spans="1:7" ht="14.1" customHeight="1" thickBot="1">
      <c r="A6" s="13"/>
      <c r="B6" s="13"/>
      <c r="C6" s="13"/>
      <c r="D6" s="13"/>
      <c r="E6" s="13"/>
    </row>
    <row r="7" spans="1:7" ht="12.75" customHeight="1">
      <c r="A7" s="2863"/>
      <c r="B7" s="2864"/>
      <c r="C7" s="2866" t="s">
        <v>2893</v>
      </c>
      <c r="D7" s="3712" t="s">
        <v>2894</v>
      </c>
      <c r="E7" s="3713" t="s">
        <v>2895</v>
      </c>
    </row>
    <row r="8" spans="1:7" ht="12.75" customHeight="1">
      <c r="A8" s="1989"/>
      <c r="B8" s="1990"/>
      <c r="C8" s="1998"/>
      <c r="D8" s="96" t="s">
        <v>1533</v>
      </c>
      <c r="E8" s="108" t="s">
        <v>531</v>
      </c>
    </row>
    <row r="9" spans="1:7" ht="12.75" customHeight="1" thickBot="1">
      <c r="A9" s="1992"/>
      <c r="B9" s="1993"/>
      <c r="C9" s="1999"/>
      <c r="D9" s="109" t="s">
        <v>2755</v>
      </c>
      <c r="E9" s="110" t="s">
        <v>2755</v>
      </c>
    </row>
    <row r="10" spans="1:7" ht="12.75" customHeight="1">
      <c r="A10" s="1252"/>
      <c r="B10" s="1253"/>
      <c r="C10" s="2517"/>
      <c r="D10" s="3714"/>
      <c r="E10" s="1254"/>
    </row>
    <row r="11" spans="1:7" ht="12.75" customHeight="1">
      <c r="A11" s="828"/>
      <c r="B11" s="829"/>
      <c r="C11" s="276"/>
      <c r="D11" s="827"/>
      <c r="E11" s="277"/>
    </row>
    <row r="12" spans="1:7" ht="12.75" customHeight="1">
      <c r="A12" s="830" t="s">
        <v>534</v>
      </c>
      <c r="B12" s="831" t="s">
        <v>2896</v>
      </c>
      <c r="C12" s="639"/>
      <c r="D12" s="836"/>
      <c r="E12" s="455"/>
    </row>
    <row r="13" spans="1:7" ht="12.75" customHeight="1">
      <c r="A13" s="830" t="s">
        <v>536</v>
      </c>
      <c r="B13" s="831" t="s">
        <v>2897</v>
      </c>
      <c r="C13" s="646"/>
      <c r="D13" s="837"/>
      <c r="E13" s="461"/>
    </row>
    <row r="14" spans="1:7" ht="12.75" customHeight="1">
      <c r="A14" s="830" t="s">
        <v>538</v>
      </c>
      <c r="B14" s="831" t="s">
        <v>2898</v>
      </c>
      <c r="C14" s="646"/>
      <c r="D14" s="837"/>
      <c r="E14" s="461"/>
    </row>
    <row r="15" spans="1:7" ht="12.75" customHeight="1">
      <c r="A15" s="830" t="s">
        <v>601</v>
      </c>
      <c r="B15" s="831" t="s">
        <v>2899</v>
      </c>
      <c r="C15" s="646"/>
      <c r="D15" s="837"/>
      <c r="E15" s="461"/>
    </row>
    <row r="16" spans="1:7" ht="12.75" customHeight="1">
      <c r="A16" s="830" t="s">
        <v>545</v>
      </c>
      <c r="B16" s="831" t="s">
        <v>2900</v>
      </c>
      <c r="C16" s="646"/>
      <c r="D16" s="837"/>
      <c r="E16" s="461"/>
    </row>
    <row r="17" spans="1:5" ht="12.75" customHeight="1">
      <c r="A17" s="830" t="s">
        <v>552</v>
      </c>
      <c r="B17" s="831" t="s">
        <v>2901</v>
      </c>
      <c r="C17" s="646"/>
      <c r="D17" s="837"/>
      <c r="E17" s="461"/>
    </row>
    <row r="18" spans="1:5" ht="12.75" customHeight="1">
      <c r="A18" s="832"/>
      <c r="B18" s="833" t="s">
        <v>2902</v>
      </c>
      <c r="C18" s="646"/>
      <c r="D18" s="837"/>
      <c r="E18" s="461"/>
    </row>
    <row r="19" spans="1:5" ht="12.75" customHeight="1">
      <c r="A19" s="832"/>
      <c r="B19" s="839"/>
      <c r="C19" s="646"/>
      <c r="D19" s="837"/>
      <c r="E19" s="461"/>
    </row>
    <row r="20" spans="1:5" ht="12.75" customHeight="1">
      <c r="A20" s="832"/>
      <c r="B20" s="840"/>
      <c r="C20" s="646"/>
      <c r="D20" s="837"/>
      <c r="E20" s="461"/>
    </row>
    <row r="21" spans="1:5" ht="12.75" customHeight="1">
      <c r="A21" s="832"/>
      <c r="B21" s="840"/>
      <c r="C21" s="646"/>
      <c r="D21" s="837"/>
      <c r="E21" s="461"/>
    </row>
    <row r="22" spans="1:5" ht="12.75" customHeight="1">
      <c r="A22" s="832"/>
      <c r="B22" s="840"/>
      <c r="C22" s="646"/>
      <c r="D22" s="837"/>
      <c r="E22" s="461"/>
    </row>
    <row r="23" spans="1:5" ht="12.75" customHeight="1" thickBot="1">
      <c r="A23" s="834"/>
      <c r="B23" s="838"/>
      <c r="C23" s="291"/>
      <c r="D23" s="835"/>
      <c r="E23" s="292"/>
    </row>
    <row r="24" spans="1:5" ht="12.75" customHeight="1" thickBot="1">
      <c r="A24" s="1255"/>
      <c r="B24" s="1256" t="s">
        <v>2903</v>
      </c>
      <c r="C24" s="3715"/>
      <c r="D24" s="3716"/>
      <c r="E24" s="3717"/>
    </row>
    <row r="25" spans="1:5" ht="12.75" customHeight="1">
      <c r="A25" s="2520"/>
      <c r="B25" s="2520"/>
      <c r="C25" s="2520"/>
      <c r="D25" s="3718"/>
      <c r="E25" s="3668"/>
    </row>
    <row r="27" spans="1:5" ht="12.75" customHeight="1">
      <c r="A27" s="196" t="s">
        <v>2084</v>
      </c>
    </row>
    <row r="28" spans="1:5" ht="12.75" customHeight="1">
      <c r="A28" s="134" t="s">
        <v>2904</v>
      </c>
    </row>
  </sheetData>
  <mergeCells count="4">
    <mergeCell ref="C7:C9"/>
    <mergeCell ref="A7:B9"/>
    <mergeCell ref="A2:E2"/>
    <mergeCell ref="A4:E4"/>
  </mergeCells>
  <hyperlinks>
    <hyperlink ref="G1" location="Content!A1" display="Content" xr:uid="{FB2AC9E8-24F0-4E72-8EBD-3507BB861CDB}"/>
    <hyperlink ref="G2" location="'P4 E2 - SFP - Asset'!A1" display="SFP-Asset" xr:uid="{EC23BA8B-92A6-4FCB-B2F7-5C7158186C80}"/>
    <hyperlink ref="G3" location="'P5 E2 - SFP - Liab, NW '!A1" display="SFP-Liab and NW" xr:uid="{1727404C-FDD4-47F2-9CB8-3D83CD5B2ED5}"/>
    <hyperlink ref="G4" location="'P6 E3 - SCI'!A1" display="SCI" xr:uid="{2CB452A9-A24A-42DF-B14E-27399BBACEC2}"/>
  </hyperlinks>
  <printOptions horizontalCentered="1"/>
  <pageMargins left="0.2" right="0.2" top="1.25" bottom="0.75" header="0.3" footer="0.3"/>
  <pageSetup paperSize="5" scale="75"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93">
    <tabColor rgb="FFFF66FF"/>
    <pageSetUpPr fitToPage="1"/>
  </sheetPr>
  <dimension ref="A1:I26"/>
  <sheetViews>
    <sheetView showGridLines="0" zoomScale="90" zoomScaleNormal="90" zoomScaleSheetLayoutView="75" zoomScalePageLayoutView="50" workbookViewId="0">
      <selection activeCell="I2" sqref="I2"/>
    </sheetView>
  </sheetViews>
  <sheetFormatPr defaultColWidth="9.140625" defaultRowHeight="12.75" customHeight="1"/>
  <cols>
    <col min="1" max="1" width="3.28515625" style="134" customWidth="1"/>
    <col min="2" max="2" width="36.5703125" style="134" customWidth="1"/>
    <col min="3" max="3" width="23.28515625" style="134" customWidth="1"/>
    <col min="4" max="5" width="19.140625" style="134" customWidth="1"/>
    <col min="6" max="6" width="21" style="134" customWidth="1"/>
    <col min="7" max="7" width="23.5703125" style="134" customWidth="1"/>
    <col min="8" max="8" width="9.140625" style="134"/>
    <col min="9" max="9" width="20.7109375" style="134" bestFit="1" customWidth="1"/>
    <col min="10" max="16384" width="9.140625" style="134"/>
  </cols>
  <sheetData>
    <row r="1" spans="1:9" s="64" customFormat="1" ht="16.5" thickTop="1" thickBot="1">
      <c r="A1" s="922"/>
      <c r="B1" s="922"/>
      <c r="C1" s="922"/>
      <c r="D1" s="922"/>
      <c r="E1" s="922"/>
      <c r="F1" s="922"/>
      <c r="G1" s="922"/>
      <c r="H1" s="143"/>
      <c r="I1" s="865" t="s">
        <v>263</v>
      </c>
    </row>
    <row r="2" spans="1:9" s="64" customFormat="1" ht="17.25" thickTop="1" thickBot="1">
      <c r="A2" s="1961" t="s">
        <v>594</v>
      </c>
      <c r="B2" s="1961"/>
      <c r="C2" s="1961"/>
      <c r="D2" s="1961"/>
      <c r="E2" s="1961"/>
      <c r="F2" s="1961"/>
      <c r="G2" s="1961"/>
      <c r="H2" s="922"/>
      <c r="I2" s="865" t="s">
        <v>2040</v>
      </c>
    </row>
    <row r="3" spans="1:9" s="64" customFormat="1" ht="17.25" thickTop="1" thickBot="1">
      <c r="A3" s="31"/>
      <c r="B3" s="31"/>
      <c r="C3" s="31"/>
      <c r="D3" s="31"/>
      <c r="E3" s="31"/>
      <c r="F3" s="31"/>
      <c r="G3" s="31"/>
      <c r="H3" s="922"/>
      <c r="I3" s="865" t="s">
        <v>2041</v>
      </c>
    </row>
    <row r="4" spans="1:9" s="64" customFormat="1" ht="17.25" thickTop="1" thickBot="1">
      <c r="A4" s="1960" t="s">
        <v>2905</v>
      </c>
      <c r="B4" s="1960"/>
      <c r="C4" s="1960"/>
      <c r="D4" s="1960"/>
      <c r="E4" s="1960"/>
      <c r="F4" s="1960"/>
      <c r="G4" s="1960"/>
      <c r="H4" s="922"/>
      <c r="I4" s="865" t="s">
        <v>2043</v>
      </c>
    </row>
    <row r="5" spans="1:9" s="64" customFormat="1" ht="14.1" customHeight="1" thickTop="1">
      <c r="A5" s="30"/>
      <c r="B5" s="30"/>
      <c r="C5" s="30"/>
      <c r="D5" s="30"/>
      <c r="E5" s="30"/>
      <c r="F5" s="30"/>
      <c r="G5" s="30"/>
      <c r="H5" s="922"/>
      <c r="I5" s="922"/>
    </row>
    <row r="6" spans="1:9" ht="14.1" customHeight="1" thickBot="1">
      <c r="A6" s="1"/>
      <c r="B6" s="1"/>
      <c r="C6" s="1"/>
      <c r="D6" s="1"/>
      <c r="E6" s="1"/>
      <c r="F6" s="1"/>
      <c r="G6" s="1"/>
    </row>
    <row r="7" spans="1:9" s="1257" customFormat="1" ht="12.75" customHeight="1">
      <c r="A7" s="2862" t="s">
        <v>2906</v>
      </c>
      <c r="B7" s="2864"/>
      <c r="C7" s="3461"/>
      <c r="D7" s="2866" t="s">
        <v>2907</v>
      </c>
      <c r="E7" s="2866" t="s">
        <v>2019</v>
      </c>
      <c r="F7" s="3712" t="s">
        <v>2894</v>
      </c>
      <c r="G7" s="3713" t="s">
        <v>2895</v>
      </c>
    </row>
    <row r="8" spans="1:9" s="1257" customFormat="1" ht="12.75" customHeight="1">
      <c r="A8" s="2870"/>
      <c r="B8" s="1990"/>
      <c r="C8" s="116" t="s">
        <v>2908</v>
      </c>
      <c r="D8" s="1998"/>
      <c r="E8" s="1998"/>
      <c r="F8" s="96" t="s">
        <v>1533</v>
      </c>
      <c r="G8" s="108" t="s">
        <v>531</v>
      </c>
    </row>
    <row r="9" spans="1:9" s="1257" customFormat="1" ht="12.75" customHeight="1" thickBot="1">
      <c r="A9" s="2216"/>
      <c r="B9" s="1993"/>
      <c r="C9" s="112"/>
      <c r="D9" s="1999"/>
      <c r="E9" s="1999"/>
      <c r="F9" s="109" t="s">
        <v>2755</v>
      </c>
      <c r="G9" s="110" t="s">
        <v>2755</v>
      </c>
    </row>
    <row r="10" spans="1:9" ht="12.75" customHeight="1">
      <c r="A10" s="1258"/>
      <c r="B10" s="1259"/>
      <c r="C10" s="2886"/>
      <c r="D10" s="2886"/>
      <c r="E10" s="2886"/>
      <c r="F10" s="2886"/>
      <c r="G10" s="2888"/>
    </row>
    <row r="11" spans="1:9" ht="12.75" customHeight="1">
      <c r="A11" s="577" t="s">
        <v>534</v>
      </c>
      <c r="B11" s="526"/>
      <c r="C11" s="384"/>
      <c r="D11" s="384"/>
      <c r="E11" s="384"/>
      <c r="F11" s="843"/>
      <c r="G11" s="402"/>
    </row>
    <row r="12" spans="1:9" ht="12.75" customHeight="1">
      <c r="A12" s="577" t="s">
        <v>536</v>
      </c>
      <c r="B12" s="527"/>
      <c r="C12" s="399"/>
      <c r="D12" s="399"/>
      <c r="E12" s="399"/>
      <c r="F12" s="844"/>
      <c r="G12" s="845"/>
    </row>
    <row r="13" spans="1:9" ht="12.75" customHeight="1">
      <c r="A13" s="577" t="s">
        <v>538</v>
      </c>
      <c r="B13" s="527"/>
      <c r="C13" s="399"/>
      <c r="D13" s="399"/>
      <c r="E13" s="399"/>
      <c r="F13" s="844"/>
      <c r="G13" s="845"/>
    </row>
    <row r="14" spans="1:9" ht="12.75" customHeight="1">
      <c r="A14" s="577" t="s">
        <v>601</v>
      </c>
      <c r="B14" s="527"/>
      <c r="C14" s="399"/>
      <c r="D14" s="399"/>
      <c r="E14" s="399"/>
      <c r="F14" s="844"/>
      <c r="G14" s="845"/>
    </row>
    <row r="15" spans="1:9" ht="12.75" customHeight="1">
      <c r="A15" s="577" t="s">
        <v>545</v>
      </c>
      <c r="B15" s="527"/>
      <c r="C15" s="399"/>
      <c r="D15" s="399"/>
      <c r="E15" s="399"/>
      <c r="F15" s="844"/>
      <c r="G15" s="845"/>
    </row>
    <row r="16" spans="1:9" ht="12.75" customHeight="1">
      <c r="A16" s="577" t="s">
        <v>552</v>
      </c>
      <c r="B16" s="527"/>
      <c r="C16" s="399"/>
      <c r="D16" s="399"/>
      <c r="E16" s="399"/>
      <c r="F16" s="844"/>
      <c r="G16" s="403"/>
    </row>
    <row r="17" spans="1:7" ht="12.75" customHeight="1">
      <c r="A17" s="577" t="s">
        <v>554</v>
      </c>
      <c r="B17" s="527"/>
      <c r="C17" s="399"/>
      <c r="D17" s="399"/>
      <c r="E17" s="399"/>
      <c r="F17" s="844"/>
      <c r="G17" s="845"/>
    </row>
    <row r="18" spans="1:7" ht="12.75" customHeight="1">
      <c r="A18" s="577" t="s">
        <v>556</v>
      </c>
      <c r="B18" s="527"/>
      <c r="C18" s="399"/>
      <c r="D18" s="399"/>
      <c r="E18" s="399"/>
      <c r="F18" s="844"/>
      <c r="G18" s="845"/>
    </row>
    <row r="19" spans="1:7" ht="12.75" customHeight="1">
      <c r="A19" s="577" t="s">
        <v>558</v>
      </c>
      <c r="B19" s="527"/>
      <c r="C19" s="399"/>
      <c r="D19" s="399"/>
      <c r="E19" s="399"/>
      <c r="F19" s="844"/>
      <c r="G19" s="845"/>
    </row>
    <row r="20" spans="1:7" ht="12.75" customHeight="1">
      <c r="A20" s="577" t="s">
        <v>560</v>
      </c>
      <c r="B20" s="527"/>
      <c r="C20" s="399"/>
      <c r="D20" s="399"/>
      <c r="E20" s="399"/>
      <c r="F20" s="844"/>
      <c r="G20" s="845"/>
    </row>
    <row r="21" spans="1:7" ht="12.75" customHeight="1">
      <c r="A21" s="577"/>
      <c r="B21" s="525"/>
      <c r="C21" s="2941"/>
      <c r="D21" s="2941"/>
      <c r="E21" s="2941"/>
      <c r="F21" s="3719"/>
      <c r="G21" s="2993"/>
    </row>
    <row r="22" spans="1:7" ht="12.75" customHeight="1" thickBot="1">
      <c r="A22" s="841"/>
      <c r="B22" s="842"/>
      <c r="C22" s="1094"/>
      <c r="D22" s="1094"/>
      <c r="E22" s="1094"/>
      <c r="F22" s="1260"/>
      <c r="G22" s="1111"/>
    </row>
    <row r="23" spans="1:7" ht="12.75" customHeight="1" thickBot="1">
      <c r="A23" s="3720" t="s">
        <v>2909</v>
      </c>
      <c r="B23" s="3721"/>
      <c r="C23" s="1643"/>
      <c r="D23" s="1643"/>
      <c r="E23" s="1261"/>
      <c r="F23" s="3722"/>
      <c r="G23" s="3058"/>
    </row>
    <row r="25" spans="1:7" ht="12.75" customHeight="1">
      <c r="A25" s="196" t="s">
        <v>2084</v>
      </c>
    </row>
    <row r="26" spans="1:7" ht="12.75" customHeight="1">
      <c r="A26" s="134" t="s">
        <v>2904</v>
      </c>
    </row>
  </sheetData>
  <mergeCells count="6">
    <mergeCell ref="A23:B23"/>
    <mergeCell ref="A4:G4"/>
    <mergeCell ref="A2:G2"/>
    <mergeCell ref="D7:D9"/>
    <mergeCell ref="A7:B9"/>
    <mergeCell ref="E7:E9"/>
  </mergeCells>
  <hyperlinks>
    <hyperlink ref="I1" location="Content!A1" display="Content" xr:uid="{8E5135E6-C6DC-40E0-9766-202359B1C0F4}"/>
    <hyperlink ref="I2" location="'P4 E2 - SFP - Asset'!A1" display="SFP-Asset" xr:uid="{44340158-C9CA-4C14-A6FF-53E75D0B0E49}"/>
    <hyperlink ref="I3" location="'P5 E2 - SFP - Liab, NW '!A1" display="SFP-Liab and NW" xr:uid="{D82D969E-3821-43FE-8AFD-ADBC2028D8DA}"/>
    <hyperlink ref="I4" location="'P6 E3 - SCI'!A1" display="SCI" xr:uid="{BE5DDED9-713F-41DB-B794-69EEBB848D0E}"/>
  </hyperlinks>
  <printOptions horizontalCentered="1"/>
  <pageMargins left="0.2" right="0.2" top="1.25" bottom="0.75" header="0.3" footer="0.3"/>
  <pageSetup paperSize="5" scale="70"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94">
    <tabColor rgb="FFFF66FF"/>
    <pageSetUpPr fitToPage="1"/>
  </sheetPr>
  <dimension ref="A1:G27"/>
  <sheetViews>
    <sheetView showGridLines="0" zoomScale="90" zoomScaleNormal="90" zoomScaleSheetLayoutView="75" zoomScalePageLayoutView="50" workbookViewId="0">
      <selection activeCell="A5" sqref="A5"/>
    </sheetView>
  </sheetViews>
  <sheetFormatPr defaultColWidth="9.140625" defaultRowHeight="12.75" customHeight="1"/>
  <cols>
    <col min="1" max="1" width="3.28515625" style="134" customWidth="1"/>
    <col min="2" max="2" width="33.42578125" style="134" customWidth="1"/>
    <col min="3" max="5" width="32" style="134" customWidth="1"/>
    <col min="6" max="6" width="9.140625" style="134"/>
    <col min="7" max="7" width="21.28515625" style="134" bestFit="1" customWidth="1"/>
    <col min="8" max="16384" width="9.140625" style="134"/>
  </cols>
  <sheetData>
    <row r="1" spans="1:7" s="64" customFormat="1" ht="16.5" thickTop="1" thickBot="1">
      <c r="A1" s="922"/>
      <c r="B1" s="922"/>
      <c r="C1" s="922"/>
      <c r="D1" s="922"/>
      <c r="E1" s="922"/>
      <c r="F1" s="143"/>
      <c r="G1" s="865" t="s">
        <v>263</v>
      </c>
    </row>
    <row r="2" spans="1:7" s="64" customFormat="1" ht="17.25" thickTop="1" thickBot="1">
      <c r="A2" s="2215" t="s">
        <v>594</v>
      </c>
      <c r="B2" s="2215"/>
      <c r="C2" s="2215"/>
      <c r="D2" s="2215"/>
      <c r="E2" s="2215"/>
      <c r="F2" s="922"/>
      <c r="G2" s="865" t="s">
        <v>2040</v>
      </c>
    </row>
    <row r="3" spans="1:7" s="64" customFormat="1" ht="16.5" thickTop="1" thickBot="1">
      <c r="A3" s="922"/>
      <c r="B3" s="922"/>
      <c r="C3" s="922"/>
      <c r="D3" s="922"/>
      <c r="E3" s="922"/>
      <c r="F3" s="922"/>
      <c r="G3" s="865" t="s">
        <v>2041</v>
      </c>
    </row>
    <row r="4" spans="1:7" s="64" customFormat="1" ht="17.25" thickTop="1" thickBot="1">
      <c r="A4" s="1960" t="s">
        <v>2910</v>
      </c>
      <c r="B4" s="1960"/>
      <c r="C4" s="1960"/>
      <c r="D4" s="1960"/>
      <c r="E4" s="1960"/>
      <c r="F4" s="922"/>
      <c r="G4" s="865" t="s">
        <v>2043</v>
      </c>
    </row>
    <row r="5" spans="1:7" s="64" customFormat="1" ht="14.1" customHeight="1" thickTop="1">
      <c r="A5" s="31"/>
      <c r="B5" s="31"/>
      <c r="C5" s="31"/>
      <c r="D5" s="31"/>
      <c r="E5" s="31"/>
      <c r="F5" s="922"/>
      <c r="G5" s="922"/>
    </row>
    <row r="6" spans="1:7" ht="14.1" customHeight="1" thickBot="1">
      <c r="A6" s="13"/>
      <c r="B6" s="13"/>
      <c r="C6" s="13"/>
      <c r="D6" s="13"/>
      <c r="E6" s="13"/>
    </row>
    <row r="7" spans="1:7" ht="12.75" customHeight="1">
      <c r="A7" s="2862" t="s">
        <v>2911</v>
      </c>
      <c r="B7" s="2864"/>
      <c r="C7" s="2866" t="s">
        <v>2893</v>
      </c>
      <c r="D7" s="3712" t="s">
        <v>2894</v>
      </c>
      <c r="E7" s="3713" t="s">
        <v>2895</v>
      </c>
    </row>
    <row r="8" spans="1:7" ht="12.75" customHeight="1">
      <c r="A8" s="2870"/>
      <c r="B8" s="1990"/>
      <c r="C8" s="1998"/>
      <c r="D8" s="96" t="s">
        <v>1533</v>
      </c>
      <c r="E8" s="108" t="s">
        <v>531</v>
      </c>
    </row>
    <row r="9" spans="1:7" ht="12.75" customHeight="1" thickBot="1">
      <c r="A9" s="2216"/>
      <c r="B9" s="1993"/>
      <c r="C9" s="1999"/>
      <c r="D9" s="109" t="s">
        <v>2755</v>
      </c>
      <c r="E9" s="110" t="s">
        <v>2755</v>
      </c>
    </row>
    <row r="10" spans="1:7" ht="12.75" customHeight="1">
      <c r="A10" s="1262"/>
      <c r="B10" s="1263"/>
      <c r="C10" s="2886"/>
      <c r="D10" s="3723"/>
      <c r="E10" s="3221"/>
    </row>
    <row r="11" spans="1:7" ht="12.75" customHeight="1">
      <c r="A11" s="846"/>
      <c r="B11" s="847" t="s">
        <v>2912</v>
      </c>
      <c r="C11" s="2889"/>
      <c r="D11" s="3724"/>
      <c r="E11" s="2972"/>
    </row>
    <row r="12" spans="1:7" ht="12.75" customHeight="1">
      <c r="A12" s="577" t="s">
        <v>534</v>
      </c>
      <c r="B12" s="592"/>
      <c r="C12" s="384"/>
      <c r="D12" s="843"/>
      <c r="E12" s="402"/>
    </row>
    <row r="13" spans="1:7" ht="12.75" customHeight="1">
      <c r="A13" s="577" t="s">
        <v>536</v>
      </c>
      <c r="B13" s="594"/>
      <c r="C13" s="399"/>
      <c r="D13" s="844"/>
      <c r="E13" s="403"/>
    </row>
    <row r="14" spans="1:7" ht="12.75" customHeight="1">
      <c r="A14" s="577" t="s">
        <v>538</v>
      </c>
      <c r="B14" s="594"/>
      <c r="C14" s="399"/>
      <c r="D14" s="844"/>
      <c r="E14" s="403"/>
    </row>
    <row r="15" spans="1:7" s="137" customFormat="1" ht="12.75" customHeight="1">
      <c r="A15" s="577" t="s">
        <v>601</v>
      </c>
      <c r="B15" s="594"/>
      <c r="C15" s="399"/>
      <c r="D15" s="844"/>
      <c r="E15" s="403"/>
    </row>
    <row r="16" spans="1:7" ht="12.75" customHeight="1">
      <c r="A16" s="577" t="s">
        <v>545</v>
      </c>
      <c r="B16" s="594"/>
      <c r="C16" s="399"/>
      <c r="D16" s="844"/>
      <c r="E16" s="403"/>
    </row>
    <row r="17" spans="1:5" ht="12.75" customHeight="1">
      <c r="A17" s="577" t="s">
        <v>552</v>
      </c>
      <c r="B17" s="594"/>
      <c r="C17" s="399"/>
      <c r="D17" s="844"/>
      <c r="E17" s="403"/>
    </row>
    <row r="18" spans="1:5" ht="12.75" customHeight="1">
      <c r="A18" s="577" t="s">
        <v>554</v>
      </c>
      <c r="B18" s="594"/>
      <c r="C18" s="399"/>
      <c r="D18" s="844"/>
      <c r="E18" s="403"/>
    </row>
    <row r="19" spans="1:5" ht="12.75" customHeight="1">
      <c r="A19" s="577" t="s">
        <v>556</v>
      </c>
      <c r="B19" s="594"/>
      <c r="C19" s="399"/>
      <c r="D19" s="844"/>
      <c r="E19" s="403"/>
    </row>
    <row r="20" spans="1:5" s="137" customFormat="1" ht="12.75" customHeight="1">
      <c r="A20" s="577" t="s">
        <v>558</v>
      </c>
      <c r="B20" s="594"/>
      <c r="C20" s="399"/>
      <c r="D20" s="844"/>
      <c r="E20" s="403"/>
    </row>
    <row r="21" spans="1:5" ht="12.75" customHeight="1">
      <c r="A21" s="577" t="s">
        <v>560</v>
      </c>
      <c r="B21" s="594"/>
      <c r="C21" s="399"/>
      <c r="D21" s="844"/>
      <c r="E21" s="403"/>
    </row>
    <row r="22" spans="1:5" ht="12.75" customHeight="1">
      <c r="A22" s="541"/>
      <c r="B22" s="525"/>
      <c r="C22" s="2941"/>
      <c r="D22" s="3719"/>
      <c r="E22" s="2993"/>
    </row>
    <row r="23" spans="1:5" ht="12.75" customHeight="1" thickBot="1">
      <c r="A23" s="841"/>
      <c r="B23" s="842"/>
      <c r="C23" s="1094"/>
      <c r="D23" s="1260"/>
      <c r="E23" s="1111"/>
    </row>
    <row r="24" spans="1:5" ht="12.75" customHeight="1" thickBot="1">
      <c r="A24" s="2949" t="s">
        <v>2913</v>
      </c>
      <c r="B24" s="3315"/>
      <c r="C24" s="3715"/>
      <c r="D24" s="3716"/>
      <c r="E24" s="3717"/>
    </row>
    <row r="26" spans="1:5" ht="12.75" customHeight="1">
      <c r="A26" s="196" t="s">
        <v>2084</v>
      </c>
    </row>
    <row r="27" spans="1:5" ht="12.75" customHeight="1">
      <c r="A27" s="134" t="s">
        <v>2904</v>
      </c>
    </row>
  </sheetData>
  <mergeCells count="5">
    <mergeCell ref="A7:B9"/>
    <mergeCell ref="C7:C9"/>
    <mergeCell ref="A2:E2"/>
    <mergeCell ref="A4:E4"/>
    <mergeCell ref="A24:B24"/>
  </mergeCells>
  <hyperlinks>
    <hyperlink ref="G1" location="Content!A1" display="Content" xr:uid="{703E32CE-608C-4E2B-9819-4B6042178477}"/>
    <hyperlink ref="G2" location="'P4 E2 - SFP - Asset'!A1" display="SFP-Asset" xr:uid="{48338B8B-8B63-4737-85B8-17955018D590}"/>
    <hyperlink ref="G3" location="'P5 E2 - SFP - Liab, NW '!A1" display="SFP-Liab and NW" xr:uid="{AF2AD2D5-988F-40B0-8E6A-4BC29A192B92}"/>
    <hyperlink ref="G4" location="'P6 E3 - SCI'!A1" display="SCI" xr:uid="{9CDCE8A3-9436-493D-930E-8FF763FEDE75}"/>
  </hyperlinks>
  <printOptions horizontalCentered="1"/>
  <pageMargins left="0.2" right="0.2" top="1.25" bottom="0.75" header="0.3" footer="0.3"/>
  <pageSetup paperSize="5" scale="77"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95">
    <tabColor rgb="FFFF66FF"/>
    <pageSetUpPr fitToPage="1"/>
  </sheetPr>
  <dimension ref="A1:G23"/>
  <sheetViews>
    <sheetView showGridLines="0" zoomScale="90" zoomScaleNormal="90" zoomScaleSheetLayoutView="75" zoomScalePageLayoutView="50" workbookViewId="0">
      <selection activeCell="B17" sqref="B17"/>
    </sheetView>
  </sheetViews>
  <sheetFormatPr defaultColWidth="9.140625" defaultRowHeight="12.75" customHeight="1"/>
  <cols>
    <col min="1" max="1" width="3.7109375" style="134" customWidth="1"/>
    <col min="2" max="2" width="38.28515625" style="134" customWidth="1"/>
    <col min="3" max="3" width="25.42578125" style="134" customWidth="1"/>
    <col min="4" max="5" width="22.7109375" style="134" customWidth="1"/>
    <col min="6" max="6" width="9.140625" style="134"/>
    <col min="7" max="7" width="20.7109375" style="134" bestFit="1" customWidth="1"/>
    <col min="8" max="16384" width="9.140625" style="134"/>
  </cols>
  <sheetData>
    <row r="1" spans="1:7" s="64" customFormat="1" ht="16.5" thickTop="1" thickBot="1">
      <c r="A1" s="922"/>
      <c r="B1" s="922"/>
      <c r="C1" s="922"/>
      <c r="D1" s="922"/>
      <c r="E1" s="922"/>
      <c r="F1" s="143"/>
      <c r="G1" s="865" t="s">
        <v>263</v>
      </c>
    </row>
    <row r="2" spans="1:7" s="64" customFormat="1" ht="17.25" thickTop="1" thickBot="1">
      <c r="A2" s="1961" t="s">
        <v>594</v>
      </c>
      <c r="B2" s="1961"/>
      <c r="C2" s="1961"/>
      <c r="D2" s="1961"/>
      <c r="E2" s="1961"/>
      <c r="F2" s="922"/>
      <c r="G2" s="865" t="s">
        <v>2040</v>
      </c>
    </row>
    <row r="3" spans="1:7" s="64" customFormat="1" ht="16.5" thickTop="1" thickBot="1">
      <c r="A3" s="30"/>
      <c r="B3" s="30"/>
      <c r="C3" s="30"/>
      <c r="D3" s="30"/>
      <c r="E3" s="30"/>
      <c r="F3" s="922"/>
      <c r="G3" s="865" t="s">
        <v>2041</v>
      </c>
    </row>
    <row r="4" spans="1:7" s="64" customFormat="1" ht="17.25" thickTop="1" thickBot="1">
      <c r="A4" s="1960" t="s">
        <v>2914</v>
      </c>
      <c r="B4" s="1960"/>
      <c r="C4" s="1960"/>
      <c r="D4" s="1960"/>
      <c r="E4" s="1960"/>
      <c r="F4" s="922"/>
      <c r="G4" s="865" t="s">
        <v>2043</v>
      </c>
    </row>
    <row r="5" spans="1:7" s="64" customFormat="1" ht="15.75" thickTop="1">
      <c r="A5" s="30"/>
      <c r="B5" s="30"/>
      <c r="C5" s="30"/>
      <c r="D5" s="30"/>
      <c r="E5" s="30"/>
      <c r="F5" s="922"/>
      <c r="G5" s="922"/>
    </row>
    <row r="6" spans="1:7" ht="14.1" customHeight="1" thickBot="1">
      <c r="A6" s="1"/>
      <c r="B6" s="1"/>
      <c r="C6" s="1"/>
      <c r="D6" s="1"/>
      <c r="E6" s="1"/>
    </row>
    <row r="7" spans="1:7" ht="12.75" customHeight="1">
      <c r="A7" s="2862" t="s">
        <v>2915</v>
      </c>
      <c r="B7" s="2864"/>
      <c r="C7" s="2866" t="s">
        <v>2916</v>
      </c>
      <c r="D7" s="3712" t="s">
        <v>2894</v>
      </c>
      <c r="E7" s="3713" t="s">
        <v>2895</v>
      </c>
    </row>
    <row r="8" spans="1:7" ht="12.75" customHeight="1">
      <c r="A8" s="2870"/>
      <c r="B8" s="1990"/>
      <c r="C8" s="1998"/>
      <c r="D8" s="96" t="s">
        <v>1533</v>
      </c>
      <c r="E8" s="108" t="s">
        <v>531</v>
      </c>
    </row>
    <row r="9" spans="1:7" ht="12.75" customHeight="1" thickBot="1">
      <c r="A9" s="2216"/>
      <c r="B9" s="1993"/>
      <c r="C9" s="1999"/>
      <c r="D9" s="109" t="s">
        <v>2755</v>
      </c>
      <c r="E9" s="110" t="s">
        <v>2755</v>
      </c>
    </row>
    <row r="10" spans="1:7" ht="12.75" customHeight="1">
      <c r="A10" s="1258"/>
      <c r="B10" s="1259"/>
      <c r="C10" s="2886"/>
      <c r="D10" s="2886"/>
      <c r="E10" s="2888"/>
    </row>
    <row r="11" spans="1:7" ht="12.75" customHeight="1">
      <c r="A11" s="846"/>
      <c r="B11" s="847" t="s">
        <v>2912</v>
      </c>
      <c r="C11" s="2889"/>
      <c r="D11" s="3724"/>
      <c r="E11" s="2972"/>
    </row>
    <row r="12" spans="1:7" ht="12.75" customHeight="1">
      <c r="A12" s="577" t="s">
        <v>534</v>
      </c>
      <c r="B12" s="592"/>
      <c r="C12" s="384"/>
      <c r="D12" s="843"/>
      <c r="E12" s="402"/>
    </row>
    <row r="13" spans="1:7" ht="12.75" customHeight="1">
      <c r="A13" s="577" t="s">
        <v>536</v>
      </c>
      <c r="B13" s="594"/>
      <c r="C13" s="399"/>
      <c r="D13" s="844"/>
      <c r="E13" s="403"/>
    </row>
    <row r="14" spans="1:7" ht="12.75" customHeight="1">
      <c r="A14" s="577" t="s">
        <v>538</v>
      </c>
      <c r="B14" s="594"/>
      <c r="C14" s="399"/>
      <c r="D14" s="844"/>
      <c r="E14" s="403"/>
    </row>
    <row r="15" spans="1:7" ht="12.75" customHeight="1">
      <c r="A15" s="577" t="s">
        <v>601</v>
      </c>
      <c r="B15" s="594"/>
      <c r="C15" s="399"/>
      <c r="D15" s="844"/>
      <c r="E15" s="403"/>
    </row>
    <row r="16" spans="1:7" ht="12.75" customHeight="1">
      <c r="A16" s="577" t="s">
        <v>545</v>
      </c>
      <c r="B16" s="594"/>
      <c r="C16" s="399"/>
      <c r="D16" s="844"/>
      <c r="E16" s="403"/>
    </row>
    <row r="17" spans="1:5" ht="12.75" customHeight="1">
      <c r="A17" s="577" t="s">
        <v>552</v>
      </c>
      <c r="B17" s="594"/>
      <c r="C17" s="399"/>
      <c r="D17" s="844"/>
      <c r="E17" s="403"/>
    </row>
    <row r="18" spans="1:5" ht="12.75" customHeight="1">
      <c r="A18" s="577" t="s">
        <v>554</v>
      </c>
      <c r="B18" s="594"/>
      <c r="C18" s="399"/>
      <c r="D18" s="844"/>
      <c r="E18" s="403"/>
    </row>
    <row r="19" spans="1:5" ht="12.75" customHeight="1">
      <c r="A19" s="577" t="s">
        <v>556</v>
      </c>
      <c r="B19" s="594"/>
      <c r="C19" s="399"/>
      <c r="D19" s="844"/>
      <c r="E19" s="403"/>
    </row>
    <row r="20" spans="1:5" ht="12.75" customHeight="1">
      <c r="A20" s="577" t="s">
        <v>558</v>
      </c>
      <c r="B20" s="594"/>
      <c r="C20" s="399"/>
      <c r="D20" s="844"/>
      <c r="E20" s="403"/>
    </row>
    <row r="21" spans="1:5" ht="12.75" customHeight="1">
      <c r="A21" s="577" t="s">
        <v>560</v>
      </c>
      <c r="B21" s="594"/>
      <c r="C21" s="399"/>
      <c r="D21" s="844"/>
      <c r="E21" s="403"/>
    </row>
    <row r="22" spans="1:5" ht="12.75" customHeight="1" thickBot="1">
      <c r="A22" s="3725"/>
      <c r="B22" s="3726"/>
      <c r="C22" s="3727"/>
      <c r="D22" s="3728"/>
      <c r="E22" s="3729"/>
    </row>
    <row r="23" spans="1:5" ht="12.75" customHeight="1" thickBot="1">
      <c r="A23" s="3730" t="s">
        <v>2917</v>
      </c>
      <c r="B23" s="3731"/>
      <c r="C23" s="1643"/>
      <c r="D23" s="3722"/>
      <c r="E23" s="3058"/>
    </row>
  </sheetData>
  <mergeCells count="5">
    <mergeCell ref="A2:E2"/>
    <mergeCell ref="A4:E4"/>
    <mergeCell ref="C7:C9"/>
    <mergeCell ref="A7:B9"/>
    <mergeCell ref="A23:B23"/>
  </mergeCells>
  <hyperlinks>
    <hyperlink ref="G1" location="Content!A1" display="Content" xr:uid="{BE572C60-86C5-48C2-BA4A-860EDA7B4200}"/>
    <hyperlink ref="G2" location="'P4 E2 - SFP - Asset'!A1" display="SFP-Asset" xr:uid="{327CD65E-CBC6-4F49-B0B2-487B4D1DF7EA}"/>
    <hyperlink ref="G3" location="'P5 E2 - SFP - Liab, NW '!A1" display="SFP-Liab and NW" xr:uid="{F79C011F-3553-46A7-A398-3A1D93C6A39C}"/>
    <hyperlink ref="G4" location="'P6 E3 - SCI'!A1" display="SCI" xr:uid="{163BE772-127C-476C-B91A-A14DCC143364}"/>
  </hyperlinks>
  <printOptions horizontalCentered="1"/>
  <pageMargins left="0.2" right="0.2" top="1.25" bottom="0.75" header="0.3" footer="0.3"/>
  <pageSetup paperSize="5" scale="91"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96">
    <tabColor rgb="FFFF66FF"/>
    <pageSetUpPr fitToPage="1"/>
  </sheetPr>
  <dimension ref="A1:H30"/>
  <sheetViews>
    <sheetView showGridLines="0" zoomScale="90" zoomScaleNormal="90" zoomScaleSheetLayoutView="75" zoomScalePageLayoutView="50" workbookViewId="0">
      <selection activeCell="A5" sqref="A5"/>
    </sheetView>
  </sheetViews>
  <sheetFormatPr defaultColWidth="9.140625" defaultRowHeight="12.75" customHeight="1"/>
  <cols>
    <col min="1" max="1" width="2.85546875" style="134" customWidth="1"/>
    <col min="2" max="2" width="2.7109375" style="134" customWidth="1"/>
    <col min="3" max="3" width="33.7109375" style="134" customWidth="1"/>
    <col min="4" max="4" width="27.42578125" style="134" customWidth="1"/>
    <col min="5" max="5" width="22.140625" style="134" customWidth="1"/>
    <col min="6" max="6" width="18.5703125" style="134" bestFit="1" customWidth="1"/>
    <col min="7" max="7" width="9.140625" style="134"/>
    <col min="8" max="8" width="20.7109375" style="134" bestFit="1" customWidth="1"/>
    <col min="9" max="16384" width="9.140625" style="134"/>
  </cols>
  <sheetData>
    <row r="1" spans="1:8" s="64" customFormat="1" ht="16.5" thickTop="1" thickBot="1">
      <c r="A1" s="922"/>
      <c r="B1" s="922"/>
      <c r="C1" s="922"/>
      <c r="D1" s="922"/>
      <c r="E1" s="922"/>
      <c r="F1" s="922"/>
      <c r="G1" s="143"/>
      <c r="H1" s="865" t="s">
        <v>263</v>
      </c>
    </row>
    <row r="2" spans="1:8" s="64" customFormat="1" ht="17.25" thickTop="1" thickBot="1">
      <c r="A2" s="1961" t="s">
        <v>594</v>
      </c>
      <c r="B2" s="1961"/>
      <c r="C2" s="1961"/>
      <c r="D2" s="1961"/>
      <c r="E2" s="1961"/>
      <c r="F2" s="1961"/>
      <c r="G2" s="922"/>
      <c r="H2" s="865" t="s">
        <v>2040</v>
      </c>
    </row>
    <row r="3" spans="1:8" s="64" customFormat="1" ht="16.5" thickTop="1" thickBot="1">
      <c r="A3" s="30"/>
      <c r="B3" s="30"/>
      <c r="C3" s="30"/>
      <c r="D3" s="30"/>
      <c r="E3" s="30"/>
      <c r="F3" s="30"/>
      <c r="G3" s="922"/>
      <c r="H3" s="865" t="s">
        <v>2041</v>
      </c>
    </row>
    <row r="4" spans="1:8" s="64" customFormat="1" ht="17.25" thickTop="1" thickBot="1">
      <c r="A4" s="1960" t="s">
        <v>2918</v>
      </c>
      <c r="B4" s="1960"/>
      <c r="C4" s="1960"/>
      <c r="D4" s="1960"/>
      <c r="E4" s="1960"/>
      <c r="F4" s="1960"/>
      <c r="G4" s="922"/>
      <c r="H4" s="865" t="s">
        <v>2043</v>
      </c>
    </row>
    <row r="5" spans="1:8" s="64" customFormat="1" ht="14.1" customHeight="1" thickTop="1">
      <c r="A5" s="30"/>
      <c r="B5" s="30"/>
      <c r="C5" s="30"/>
      <c r="D5" s="30"/>
      <c r="E5" s="30"/>
      <c r="F5" s="30"/>
      <c r="G5" s="922"/>
      <c r="H5" s="922"/>
    </row>
    <row r="6" spans="1:8" ht="14.1" customHeight="1" thickBot="1">
      <c r="A6" s="1"/>
      <c r="B6" s="1"/>
      <c r="C6" s="1"/>
      <c r="D6" s="1"/>
      <c r="E6" s="1"/>
      <c r="F6" s="1"/>
    </row>
    <row r="7" spans="1:8" ht="12.75" customHeight="1">
      <c r="A7" s="2862" t="s">
        <v>2911</v>
      </c>
      <c r="B7" s="2863"/>
      <c r="C7" s="2864"/>
      <c r="D7" s="2866" t="s">
        <v>2919</v>
      </c>
      <c r="E7" s="3712" t="s">
        <v>2894</v>
      </c>
      <c r="F7" s="3713" t="s">
        <v>2895</v>
      </c>
    </row>
    <row r="8" spans="1:8" ht="12.75" customHeight="1">
      <c r="A8" s="2870"/>
      <c r="B8" s="1989"/>
      <c r="C8" s="1990"/>
      <c r="D8" s="1998"/>
      <c r="E8" s="96" t="s">
        <v>1533</v>
      </c>
      <c r="F8" s="108" t="s">
        <v>531</v>
      </c>
    </row>
    <row r="9" spans="1:8" ht="12.75" customHeight="1" thickBot="1">
      <c r="A9" s="2216"/>
      <c r="B9" s="1992"/>
      <c r="C9" s="1993"/>
      <c r="D9" s="1999"/>
      <c r="E9" s="109" t="s">
        <v>2755</v>
      </c>
      <c r="F9" s="110" t="s">
        <v>2755</v>
      </c>
    </row>
    <row r="10" spans="1:8" ht="12.75" customHeight="1">
      <c r="A10" s="1258"/>
      <c r="B10" s="1264"/>
      <c r="C10" s="1259"/>
      <c r="D10" s="2886"/>
      <c r="E10" s="2886"/>
      <c r="F10" s="2888"/>
    </row>
    <row r="11" spans="1:8" ht="12.75" customHeight="1">
      <c r="A11" s="846" t="s">
        <v>532</v>
      </c>
      <c r="B11" s="539" t="s">
        <v>2920</v>
      </c>
      <c r="C11" s="515"/>
      <c r="D11" s="2889"/>
      <c r="E11" s="3724"/>
      <c r="F11" s="2972"/>
    </row>
    <row r="12" spans="1:8" ht="12.75" customHeight="1">
      <c r="A12" s="848"/>
      <c r="B12" s="849" t="s">
        <v>2331</v>
      </c>
      <c r="C12" s="850"/>
      <c r="D12" s="2889"/>
      <c r="E12" s="3724"/>
      <c r="F12" s="3732"/>
    </row>
    <row r="13" spans="1:8" ht="12.75" customHeight="1">
      <c r="A13" s="851"/>
      <c r="B13" s="852" t="s">
        <v>534</v>
      </c>
      <c r="C13" s="526"/>
      <c r="D13" s="384"/>
      <c r="E13" s="843"/>
      <c r="F13" s="855"/>
    </row>
    <row r="14" spans="1:8" ht="12.75" customHeight="1">
      <c r="A14" s="851"/>
      <c r="B14" s="852" t="s">
        <v>536</v>
      </c>
      <c r="C14" s="527"/>
      <c r="D14" s="399"/>
      <c r="E14" s="844"/>
      <c r="F14" s="845"/>
    </row>
    <row r="15" spans="1:8" ht="12.75" customHeight="1">
      <c r="A15" s="851"/>
      <c r="B15" s="852" t="s">
        <v>538</v>
      </c>
      <c r="C15" s="527"/>
      <c r="D15" s="399"/>
      <c r="E15" s="844"/>
      <c r="F15" s="845"/>
    </row>
    <row r="16" spans="1:8" ht="12.75" customHeight="1">
      <c r="A16" s="851"/>
      <c r="B16" s="853"/>
      <c r="C16" s="525"/>
      <c r="D16" s="2941"/>
      <c r="E16" s="3719"/>
      <c r="F16" s="3733"/>
    </row>
    <row r="17" spans="1:6" s="137" customFormat="1" ht="12.75" customHeight="1">
      <c r="A17" s="846" t="s">
        <v>597</v>
      </c>
      <c r="B17" s="539" t="s">
        <v>2921</v>
      </c>
      <c r="C17" s="540"/>
      <c r="D17" s="3124"/>
      <c r="E17" s="3734"/>
      <c r="F17" s="3735"/>
    </row>
    <row r="18" spans="1:6" ht="12.75" customHeight="1">
      <c r="A18" s="848"/>
      <c r="B18" s="849" t="s">
        <v>2331</v>
      </c>
      <c r="C18" s="850"/>
      <c r="D18" s="2889"/>
      <c r="E18" s="3724"/>
      <c r="F18" s="3732"/>
    </row>
    <row r="19" spans="1:6" ht="12.75" customHeight="1">
      <c r="A19" s="851"/>
      <c r="B19" s="852" t="s">
        <v>534</v>
      </c>
      <c r="C19" s="526"/>
      <c r="D19" s="384"/>
      <c r="E19" s="843"/>
      <c r="F19" s="855"/>
    </row>
    <row r="20" spans="1:6" ht="12.75" customHeight="1">
      <c r="A20" s="851"/>
      <c r="B20" s="852" t="s">
        <v>536</v>
      </c>
      <c r="C20" s="527"/>
      <c r="D20" s="399"/>
      <c r="E20" s="844"/>
      <c r="F20" s="845"/>
    </row>
    <row r="21" spans="1:6" ht="12.75" customHeight="1">
      <c r="A21" s="851"/>
      <c r="B21" s="852" t="s">
        <v>538</v>
      </c>
      <c r="C21" s="527"/>
      <c r="D21" s="399"/>
      <c r="E21" s="844"/>
      <c r="F21" s="845"/>
    </row>
    <row r="22" spans="1:6" ht="12.75" customHeight="1">
      <c r="A22" s="851"/>
      <c r="B22" s="853"/>
      <c r="C22" s="525"/>
      <c r="D22" s="2941"/>
      <c r="E22" s="3719"/>
      <c r="F22" s="3733"/>
    </row>
    <row r="23" spans="1:6" s="137" customFormat="1" ht="12.75" customHeight="1">
      <c r="A23" s="846" t="s">
        <v>2127</v>
      </c>
      <c r="B23" s="539" t="s">
        <v>2922</v>
      </c>
      <c r="C23" s="540"/>
      <c r="D23" s="3124"/>
      <c r="E23" s="3734"/>
      <c r="F23" s="3735"/>
    </row>
    <row r="24" spans="1:6" ht="12.75" customHeight="1">
      <c r="A24" s="848"/>
      <c r="B24" s="849" t="s">
        <v>2331</v>
      </c>
      <c r="C24" s="850"/>
      <c r="D24" s="2889"/>
      <c r="E24" s="3724"/>
      <c r="F24" s="3732"/>
    </row>
    <row r="25" spans="1:6" ht="12.75" customHeight="1">
      <c r="A25" s="851"/>
      <c r="B25" s="852" t="s">
        <v>534</v>
      </c>
      <c r="C25" s="526"/>
      <c r="D25" s="384"/>
      <c r="E25" s="843"/>
      <c r="F25" s="855"/>
    </row>
    <row r="26" spans="1:6" ht="12.75" customHeight="1">
      <c r="A26" s="851"/>
      <c r="B26" s="852" t="s">
        <v>536</v>
      </c>
      <c r="C26" s="527"/>
      <c r="D26" s="399"/>
      <c r="E26" s="844"/>
      <c r="F26" s="845"/>
    </row>
    <row r="27" spans="1:6" ht="12.75" customHeight="1">
      <c r="A27" s="851"/>
      <c r="B27" s="852" t="s">
        <v>538</v>
      </c>
      <c r="C27" s="527"/>
      <c r="D27" s="399"/>
      <c r="E27" s="844"/>
      <c r="F27" s="845"/>
    </row>
    <row r="28" spans="1:6" ht="12.75" customHeight="1">
      <c r="A28" s="851"/>
      <c r="B28" s="853"/>
      <c r="C28" s="525"/>
      <c r="D28" s="2941"/>
      <c r="E28" s="3719"/>
      <c r="F28" s="2993"/>
    </row>
    <row r="29" spans="1:6" ht="12.75" customHeight="1" thickBot="1">
      <c r="A29" s="841"/>
      <c r="B29" s="854"/>
      <c r="C29" s="842"/>
      <c r="D29" s="1094"/>
      <c r="E29" s="1260"/>
      <c r="F29" s="1111"/>
    </row>
    <row r="30" spans="1:6" ht="12.75" customHeight="1" thickBot="1">
      <c r="A30" s="3730" t="s">
        <v>2923</v>
      </c>
      <c r="B30" s="3736"/>
      <c r="C30" s="3731"/>
      <c r="D30" s="1643"/>
      <c r="E30" s="3722"/>
      <c r="F30" s="3058"/>
    </row>
  </sheetData>
  <mergeCells count="5">
    <mergeCell ref="A2:F2"/>
    <mergeCell ref="A4:F4"/>
    <mergeCell ref="A7:C9"/>
    <mergeCell ref="D7:D9"/>
    <mergeCell ref="A30:C30"/>
  </mergeCells>
  <hyperlinks>
    <hyperlink ref="H1" location="Content!A1" display="Content" xr:uid="{65442347-C89B-4277-A336-E72F79FE334B}"/>
    <hyperlink ref="H2" location="'P4 E2 - SFP - Asset'!A1" display="SFP-Asset" xr:uid="{DD7FEB5C-1A25-43DB-BDE2-455EB4BA1F51}"/>
    <hyperlink ref="H3" location="'P5 E2 - SFP - Liab, NW '!A1" display="SFP-Liab and NW" xr:uid="{A7100EBB-3377-4191-BD08-B02DB54836D4}"/>
    <hyperlink ref="H4" location="'P6 E3 - SCI'!A1" display="SCI" xr:uid="{02EF11BF-A8FA-4439-9ADD-380E9CD48AE3}"/>
  </hyperlinks>
  <printOptions horizontalCentered="1"/>
  <pageMargins left="0.2" right="0.2" top="1.25" bottom="0.75" header="0.3" footer="0.3"/>
  <pageSetup paperSize="5" scale="96"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97">
    <tabColor rgb="FFFF66FF"/>
    <pageSetUpPr fitToPage="1"/>
  </sheetPr>
  <dimension ref="A1:G23"/>
  <sheetViews>
    <sheetView showGridLines="0" zoomScale="90" zoomScaleNormal="90" zoomScaleSheetLayoutView="75" zoomScalePageLayoutView="50" workbookViewId="0">
      <selection activeCell="A5" sqref="A5:E5"/>
    </sheetView>
  </sheetViews>
  <sheetFormatPr defaultColWidth="9.140625" defaultRowHeight="12.75" customHeight="1"/>
  <cols>
    <col min="1" max="1" width="3.42578125" style="134" customWidth="1"/>
    <col min="2" max="2" width="42.85546875" style="134" customWidth="1"/>
    <col min="3" max="3" width="30" style="134" customWidth="1"/>
    <col min="4" max="5" width="19" style="134" customWidth="1"/>
    <col min="6" max="6" width="9.140625" style="134"/>
    <col min="7" max="7" width="21.5703125" style="134" bestFit="1" customWidth="1"/>
    <col min="8" max="16384" width="9.140625" style="134"/>
  </cols>
  <sheetData>
    <row r="1" spans="1:7" s="64" customFormat="1" ht="16.5" thickTop="1" thickBot="1">
      <c r="A1" s="3535"/>
      <c r="B1" s="3535"/>
      <c r="C1" s="3535"/>
      <c r="D1" s="3535"/>
      <c r="E1" s="3535"/>
      <c r="F1" s="143"/>
      <c r="G1" s="865" t="s">
        <v>263</v>
      </c>
    </row>
    <row r="2" spans="1:7" s="64" customFormat="1" ht="17.25" thickTop="1" thickBot="1">
      <c r="A2" s="1961" t="s">
        <v>594</v>
      </c>
      <c r="B2" s="1961"/>
      <c r="C2" s="1961"/>
      <c r="D2" s="1961"/>
      <c r="E2" s="1961"/>
      <c r="F2" s="922"/>
      <c r="G2" s="865" t="s">
        <v>2040</v>
      </c>
    </row>
    <row r="3" spans="1:7" s="64" customFormat="1" ht="16.5" thickTop="1" thickBot="1">
      <c r="A3" s="3375"/>
      <c r="B3" s="3375"/>
      <c r="C3" s="3375"/>
      <c r="D3" s="3375"/>
      <c r="E3" s="3375"/>
      <c r="F3" s="922"/>
      <c r="G3" s="865" t="s">
        <v>2041</v>
      </c>
    </row>
    <row r="4" spans="1:7" s="64" customFormat="1" ht="17.25" thickTop="1" thickBot="1">
      <c r="A4" s="1960" t="s">
        <v>2924</v>
      </c>
      <c r="B4" s="1960"/>
      <c r="C4" s="1960"/>
      <c r="D4" s="1960"/>
      <c r="E4" s="1960"/>
      <c r="F4" s="922"/>
      <c r="G4" s="865" t="s">
        <v>2043</v>
      </c>
    </row>
    <row r="5" spans="1:7" s="64" customFormat="1" ht="14.1" customHeight="1" thickTop="1">
      <c r="A5" s="3375"/>
      <c r="B5" s="3375"/>
      <c r="C5" s="3375"/>
      <c r="D5" s="3375"/>
      <c r="E5" s="3375"/>
      <c r="F5" s="922"/>
      <c r="G5" s="922"/>
    </row>
    <row r="6" spans="1:7" ht="14.1" customHeight="1" thickBot="1">
      <c r="A6" s="3737"/>
      <c r="B6" s="3737"/>
      <c r="C6" s="3737"/>
      <c r="D6" s="3737"/>
      <c r="E6" s="3737"/>
    </row>
    <row r="7" spans="1:7" ht="12.75" customHeight="1">
      <c r="A7" s="2862" t="s">
        <v>2911</v>
      </c>
      <c r="B7" s="2864"/>
      <c r="C7" s="2866" t="s">
        <v>2916</v>
      </c>
      <c r="D7" s="3712" t="s">
        <v>2894</v>
      </c>
      <c r="E7" s="3713" t="s">
        <v>2895</v>
      </c>
    </row>
    <row r="8" spans="1:7" ht="12.75" customHeight="1">
      <c r="A8" s="2870"/>
      <c r="B8" s="1990"/>
      <c r="C8" s="1998"/>
      <c r="D8" s="96" t="s">
        <v>1533</v>
      </c>
      <c r="E8" s="108" t="s">
        <v>531</v>
      </c>
    </row>
    <row r="9" spans="1:7" ht="12.75" customHeight="1" thickBot="1">
      <c r="A9" s="2216"/>
      <c r="B9" s="1993"/>
      <c r="C9" s="1999"/>
      <c r="D9" s="109" t="s">
        <v>2755</v>
      </c>
      <c r="E9" s="110" t="s">
        <v>2755</v>
      </c>
    </row>
    <row r="10" spans="1:7" ht="12.75" customHeight="1">
      <c r="A10" s="1258"/>
      <c r="B10" s="1259"/>
      <c r="C10" s="2886"/>
      <c r="D10" s="2886"/>
      <c r="E10" s="2888"/>
    </row>
    <row r="11" spans="1:7" ht="12.75" customHeight="1">
      <c r="A11" s="577" t="s">
        <v>534</v>
      </c>
      <c r="B11" s="592"/>
      <c r="C11" s="384"/>
      <c r="D11" s="843"/>
      <c r="E11" s="402"/>
    </row>
    <row r="12" spans="1:7" ht="12.75" customHeight="1">
      <c r="A12" s="577" t="s">
        <v>536</v>
      </c>
      <c r="B12" s="594"/>
      <c r="C12" s="399"/>
      <c r="D12" s="844"/>
      <c r="E12" s="845"/>
    </row>
    <row r="13" spans="1:7" ht="12.75" customHeight="1">
      <c r="A13" s="577" t="s">
        <v>538</v>
      </c>
      <c r="B13" s="594"/>
      <c r="C13" s="399"/>
      <c r="D13" s="844"/>
      <c r="E13" s="845"/>
    </row>
    <row r="14" spans="1:7" ht="12.75" customHeight="1">
      <c r="A14" s="577" t="s">
        <v>601</v>
      </c>
      <c r="B14" s="594"/>
      <c r="C14" s="399"/>
      <c r="D14" s="844"/>
      <c r="E14" s="845"/>
    </row>
    <row r="15" spans="1:7" ht="12.75" customHeight="1">
      <c r="A15" s="577" t="s">
        <v>545</v>
      </c>
      <c r="B15" s="594"/>
      <c r="C15" s="399"/>
      <c r="D15" s="844"/>
      <c r="E15" s="845"/>
    </row>
    <row r="16" spans="1:7" ht="12.75" customHeight="1">
      <c r="A16" s="577" t="s">
        <v>552</v>
      </c>
      <c r="B16" s="594"/>
      <c r="C16" s="399"/>
      <c r="D16" s="844"/>
      <c r="E16" s="845"/>
    </row>
    <row r="17" spans="1:5" ht="12.75" customHeight="1">
      <c r="A17" s="577" t="s">
        <v>554</v>
      </c>
      <c r="B17" s="594"/>
      <c r="C17" s="399"/>
      <c r="D17" s="844"/>
      <c r="E17" s="845"/>
    </row>
    <row r="18" spans="1:5" ht="12.75" customHeight="1">
      <c r="A18" s="577" t="s">
        <v>556</v>
      </c>
      <c r="B18" s="594"/>
      <c r="C18" s="399"/>
      <c r="D18" s="844"/>
      <c r="E18" s="845"/>
    </row>
    <row r="19" spans="1:5" ht="12.75" customHeight="1">
      <c r="A19" s="577" t="s">
        <v>558</v>
      </c>
      <c r="B19" s="594"/>
      <c r="C19" s="399"/>
      <c r="D19" s="844"/>
      <c r="E19" s="845"/>
    </row>
    <row r="20" spans="1:5" ht="12.75" customHeight="1">
      <c r="A20" s="577" t="s">
        <v>560</v>
      </c>
      <c r="B20" s="594"/>
      <c r="C20" s="399"/>
      <c r="D20" s="844"/>
      <c r="E20" s="845"/>
    </row>
    <row r="21" spans="1:5" ht="12.75" customHeight="1">
      <c r="A21" s="851"/>
      <c r="B21" s="525"/>
      <c r="C21" s="2941"/>
      <c r="D21" s="3719"/>
      <c r="E21" s="2993"/>
    </row>
    <row r="22" spans="1:5" ht="12.75" customHeight="1" thickBot="1">
      <c r="A22" s="841"/>
      <c r="B22" s="842"/>
      <c r="C22" s="1094"/>
      <c r="D22" s="1260"/>
      <c r="E22" s="1111"/>
    </row>
    <row r="23" spans="1:5" ht="12.75" customHeight="1" thickBot="1">
      <c r="A23" s="3730" t="s">
        <v>2925</v>
      </c>
      <c r="B23" s="3731"/>
      <c r="C23" s="1643"/>
      <c r="D23" s="3722"/>
      <c r="E23" s="3058"/>
    </row>
  </sheetData>
  <mergeCells count="9">
    <mergeCell ref="A23:B23"/>
    <mergeCell ref="A6:E6"/>
    <mergeCell ref="A7:B9"/>
    <mergeCell ref="C7:C9"/>
    <mergeCell ref="A1:E1"/>
    <mergeCell ref="A2:E2"/>
    <mergeCell ref="A3:E3"/>
    <mergeCell ref="A4:E4"/>
    <mergeCell ref="A5:E5"/>
  </mergeCells>
  <hyperlinks>
    <hyperlink ref="G1" location="Content!A1" display="Content" xr:uid="{90F04C08-A41F-4DE6-B07E-76AF737E374C}"/>
    <hyperlink ref="G2" location="'P4 E2 - SFP - Asset'!A1" display="SFP-Asset" xr:uid="{1C857258-D610-434B-A5AC-2660158B285F}"/>
    <hyperlink ref="G3" location="'P5 E2 - SFP - Liab, NW '!A1" display="SFP-Liab and NW" xr:uid="{17B1E3A6-14E0-4D34-AB05-5538DF22E211}"/>
    <hyperlink ref="G4" location="'P6 E3 - SCI'!A1" display="SCI" xr:uid="{856711D1-70D1-4790-84F0-3230489D1845}"/>
  </hyperlinks>
  <printOptions horizontalCentered="1"/>
  <pageMargins left="0.2" right="0.2" top="1.25" bottom="0.75" header="0.3" footer="0.3"/>
  <pageSetup paperSize="5" scale="90"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52">
    <tabColor rgb="FFFF66CC"/>
    <pageSetUpPr fitToPage="1"/>
  </sheetPr>
  <dimension ref="A1:S33"/>
  <sheetViews>
    <sheetView showGridLines="0" zoomScale="90" zoomScaleNormal="90" zoomScaleSheetLayoutView="75" zoomScalePageLayoutView="50" workbookViewId="0">
      <selection activeCell="A4" sqref="A4"/>
    </sheetView>
  </sheetViews>
  <sheetFormatPr defaultColWidth="8.85546875" defaultRowHeight="12.75" customHeight="1"/>
  <cols>
    <col min="1" max="2" width="2.5703125" style="1" customWidth="1"/>
    <col min="3" max="3" width="24.42578125" style="1" customWidth="1"/>
    <col min="4" max="5" width="14.7109375" style="1" customWidth="1"/>
    <col min="6" max="7" width="12" style="1" customWidth="1"/>
    <col min="8" max="15" width="16.5703125" style="1" customWidth="1"/>
    <col min="16" max="17" width="15.85546875" style="1" customWidth="1"/>
    <col min="18" max="18" width="8.85546875" style="1"/>
    <col min="19" max="19" width="24.5703125" style="1" bestFit="1" customWidth="1"/>
    <col min="20" max="16384" width="8.85546875" style="1"/>
  </cols>
  <sheetData>
    <row r="1" spans="1:19" s="30" customFormat="1" ht="17.25" thickTop="1" thickBot="1">
      <c r="A1" s="1961" t="s">
        <v>594</v>
      </c>
      <c r="B1" s="1961"/>
      <c r="C1" s="1961"/>
      <c r="D1" s="1961"/>
      <c r="E1" s="1961"/>
      <c r="F1" s="1961"/>
      <c r="G1" s="1961"/>
      <c r="H1" s="1961"/>
      <c r="I1" s="1961"/>
      <c r="J1" s="1961"/>
      <c r="K1" s="1961"/>
      <c r="L1" s="1961"/>
      <c r="M1" s="1961"/>
      <c r="N1" s="1961"/>
      <c r="O1" s="1961"/>
      <c r="P1" s="1961"/>
      <c r="Q1" s="1961"/>
      <c r="R1" s="143"/>
      <c r="S1" s="865" t="s">
        <v>263</v>
      </c>
    </row>
    <row r="2" spans="1:19" s="30" customFormat="1" ht="17.25" thickTop="1" thickBot="1">
      <c r="A2" s="63"/>
      <c r="B2" s="63"/>
      <c r="C2" s="63"/>
      <c r="D2" s="63"/>
      <c r="E2" s="63"/>
      <c r="F2" s="63"/>
      <c r="G2" s="63"/>
      <c r="H2" s="63"/>
      <c r="I2" s="63"/>
      <c r="J2" s="63"/>
      <c r="K2" s="63"/>
      <c r="L2" s="63"/>
      <c r="M2" s="63"/>
      <c r="N2" s="63"/>
      <c r="O2" s="63"/>
      <c r="P2" s="63"/>
      <c r="Q2" s="63"/>
      <c r="R2" s="63"/>
      <c r="S2" s="865" t="s">
        <v>2040</v>
      </c>
    </row>
    <row r="3" spans="1:19" s="30" customFormat="1" ht="17.25" thickTop="1" thickBot="1">
      <c r="A3" s="1960" t="s">
        <v>2926</v>
      </c>
      <c r="B3" s="1960"/>
      <c r="C3" s="1960"/>
      <c r="D3" s="1960"/>
      <c r="E3" s="1960"/>
      <c r="F3" s="1960"/>
      <c r="G3" s="1960"/>
      <c r="H3" s="1960"/>
      <c r="I3" s="1960"/>
      <c r="J3" s="1960"/>
      <c r="K3" s="1960"/>
      <c r="L3" s="1960"/>
      <c r="M3" s="1960"/>
      <c r="N3" s="1960"/>
      <c r="O3" s="1960"/>
      <c r="P3" s="1960"/>
      <c r="Q3" s="1960"/>
      <c r="S3" s="865" t="s">
        <v>2041</v>
      </c>
    </row>
    <row r="4" spans="1:19" s="30" customFormat="1" ht="16.5" thickTop="1" thickBot="1">
      <c r="A4" s="2192" t="s">
        <v>2927</v>
      </c>
      <c r="B4" s="2192"/>
      <c r="C4" s="2192"/>
      <c r="D4" s="2192"/>
      <c r="E4" s="2192"/>
      <c r="F4" s="2192"/>
      <c r="G4" s="2192"/>
      <c r="H4" s="2192"/>
      <c r="I4" s="2192"/>
      <c r="J4" s="2192"/>
      <c r="K4" s="2192"/>
      <c r="L4" s="2192"/>
      <c r="M4" s="2192"/>
      <c r="N4" s="2192"/>
      <c r="O4" s="2192"/>
      <c r="P4" s="2192"/>
      <c r="Q4" s="2192"/>
      <c r="S4" s="865" t="s">
        <v>2043</v>
      </c>
    </row>
    <row r="5" spans="1:19" s="30" customFormat="1" ht="15.75" thickTop="1"/>
    <row r="6" spans="1:19" ht="14.1" customHeight="1" thickBot="1"/>
    <row r="7" spans="1:19" s="94" customFormat="1" ht="12.75" customHeight="1">
      <c r="A7" s="2862" t="s">
        <v>2928</v>
      </c>
      <c r="B7" s="2863"/>
      <c r="C7" s="2864"/>
      <c r="D7" s="2866" t="s">
        <v>2929</v>
      </c>
      <c r="E7" s="2866" t="s">
        <v>2930</v>
      </c>
      <c r="F7" s="2865" t="s">
        <v>2931</v>
      </c>
      <c r="G7" s="2865" t="s">
        <v>2932</v>
      </c>
      <c r="H7" s="2865" t="s">
        <v>344</v>
      </c>
      <c r="I7" s="2865" t="s">
        <v>2933</v>
      </c>
      <c r="J7" s="2865" t="s">
        <v>2934</v>
      </c>
      <c r="K7" s="2865" t="s">
        <v>2935</v>
      </c>
      <c r="L7" s="2865" t="s">
        <v>2936</v>
      </c>
      <c r="M7" s="2865" t="s">
        <v>2937</v>
      </c>
      <c r="N7" s="2865" t="s">
        <v>2938</v>
      </c>
      <c r="O7" s="2865" t="s">
        <v>2939</v>
      </c>
      <c r="P7" s="2865" t="s">
        <v>2940</v>
      </c>
      <c r="Q7" s="3738" t="s">
        <v>2941</v>
      </c>
    </row>
    <row r="8" spans="1:19" s="94" customFormat="1" ht="12.75" customHeight="1">
      <c r="A8" s="2870"/>
      <c r="B8" s="1989"/>
      <c r="C8" s="1990"/>
      <c r="D8" s="1998"/>
      <c r="E8" s="1998"/>
      <c r="F8" s="2093"/>
      <c r="G8" s="2093"/>
      <c r="H8" s="2093"/>
      <c r="I8" s="2093"/>
      <c r="J8" s="2093"/>
      <c r="K8" s="2093"/>
      <c r="L8" s="2093"/>
      <c r="M8" s="2093"/>
      <c r="N8" s="2093"/>
      <c r="O8" s="2093"/>
      <c r="P8" s="2093"/>
      <c r="Q8" s="2217"/>
    </row>
    <row r="9" spans="1:19" s="94" customFormat="1" ht="12.75" customHeight="1">
      <c r="A9" s="2870"/>
      <c r="B9" s="1989"/>
      <c r="C9" s="1990"/>
      <c r="D9" s="1998"/>
      <c r="E9" s="1998"/>
      <c r="F9" s="2093"/>
      <c r="G9" s="2093"/>
      <c r="H9" s="2093"/>
      <c r="I9" s="2093"/>
      <c r="J9" s="2093"/>
      <c r="K9" s="2093"/>
      <c r="L9" s="2093"/>
      <c r="M9" s="2093"/>
      <c r="N9" s="2093"/>
      <c r="O9" s="2093"/>
      <c r="P9" s="2093"/>
      <c r="Q9" s="2217"/>
    </row>
    <row r="10" spans="1:19" s="94" customFormat="1" ht="12.75" customHeight="1">
      <c r="A10" s="2872"/>
      <c r="B10" s="2873"/>
      <c r="C10" s="2874"/>
      <c r="D10" s="2589"/>
      <c r="E10" s="2589"/>
      <c r="F10" s="2875"/>
      <c r="G10" s="2875"/>
      <c r="H10" s="2875"/>
      <c r="I10" s="2875"/>
      <c r="J10" s="2875"/>
      <c r="K10" s="2875"/>
      <c r="L10" s="2875"/>
      <c r="M10" s="2875"/>
      <c r="N10" s="2875"/>
      <c r="O10" s="2875"/>
      <c r="P10" s="2875"/>
      <c r="Q10" s="3739"/>
    </row>
    <row r="11" spans="1:19" s="111" customFormat="1" ht="12.75" customHeight="1" thickBot="1">
      <c r="A11" s="3740" t="s">
        <v>1534</v>
      </c>
      <c r="B11" s="3741"/>
      <c r="C11" s="3742"/>
      <c r="D11" s="3743">
        <v>-2</v>
      </c>
      <c r="E11" s="3744">
        <v>-3</v>
      </c>
      <c r="F11" s="3744">
        <v>-4</v>
      </c>
      <c r="G11" s="3744">
        <v>-5</v>
      </c>
      <c r="H11" s="3744">
        <v>-6</v>
      </c>
      <c r="I11" s="3744">
        <v>-7</v>
      </c>
      <c r="J11" s="3744">
        <v>-8</v>
      </c>
      <c r="K11" s="3744">
        <v>-9</v>
      </c>
      <c r="L11" s="3744">
        <v>-10</v>
      </c>
      <c r="M11" s="3744">
        <v>-11</v>
      </c>
      <c r="N11" s="3744">
        <v>-12</v>
      </c>
      <c r="O11" s="3744">
        <v>-13</v>
      </c>
      <c r="P11" s="3744">
        <v>-14</v>
      </c>
      <c r="Q11" s="3745" t="s">
        <v>1550</v>
      </c>
    </row>
    <row r="12" spans="1:19" ht="12.75" customHeight="1">
      <c r="A12" s="1237"/>
      <c r="B12" s="1265"/>
      <c r="C12" s="1238"/>
      <c r="D12" s="2886"/>
      <c r="E12" s="2886"/>
      <c r="F12" s="2886"/>
      <c r="G12" s="2886"/>
      <c r="H12" s="2886"/>
      <c r="I12" s="2886"/>
      <c r="J12" s="2886"/>
      <c r="K12" s="2886"/>
      <c r="L12" s="2886"/>
      <c r="M12" s="2886"/>
      <c r="N12" s="2886"/>
      <c r="O12" s="2886"/>
      <c r="P12" s="2886"/>
      <c r="Q12" s="2888"/>
    </row>
    <row r="13" spans="1:19" s="3" customFormat="1" ht="12.75" customHeight="1">
      <c r="A13" s="485" t="s">
        <v>532</v>
      </c>
      <c r="B13" s="308" t="s">
        <v>2942</v>
      </c>
      <c r="C13" s="393"/>
      <c r="D13" s="3124"/>
      <c r="E13" s="3124"/>
      <c r="F13" s="3124"/>
      <c r="G13" s="3124"/>
      <c r="H13" s="3124"/>
      <c r="I13" s="3124"/>
      <c r="J13" s="3124"/>
      <c r="K13" s="3124"/>
      <c r="L13" s="3124"/>
      <c r="M13" s="3124"/>
      <c r="N13" s="3124"/>
      <c r="O13" s="3124"/>
      <c r="P13" s="3124"/>
      <c r="Q13" s="3234"/>
    </row>
    <row r="14" spans="1:19" ht="12.75" customHeight="1">
      <c r="A14" s="268"/>
      <c r="B14" s="852" t="s">
        <v>534</v>
      </c>
      <c r="C14" s="526"/>
      <c r="D14" s="384"/>
      <c r="E14" s="384"/>
      <c r="F14" s="384"/>
      <c r="G14" s="384"/>
      <c r="H14" s="384"/>
      <c r="I14" s="384"/>
      <c r="J14" s="384"/>
      <c r="K14" s="384"/>
      <c r="L14" s="384"/>
      <c r="M14" s="385"/>
      <c r="N14" s="384"/>
      <c r="O14" s="384"/>
      <c r="P14" s="384"/>
      <c r="Q14" s="387"/>
    </row>
    <row r="15" spans="1:19" ht="12.75" customHeight="1">
      <c r="A15" s="268"/>
      <c r="B15" s="852" t="s">
        <v>536</v>
      </c>
      <c r="C15" s="527"/>
      <c r="D15" s="551"/>
      <c r="E15" s="551"/>
      <c r="F15" s="388"/>
      <c r="G15" s="856"/>
      <c r="H15" s="657"/>
      <c r="I15" s="657"/>
      <c r="J15" s="389"/>
      <c r="K15" s="389"/>
      <c r="L15" s="389"/>
      <c r="M15" s="813"/>
      <c r="N15" s="657"/>
      <c r="O15" s="389"/>
      <c r="P15" s="389"/>
      <c r="Q15" s="845"/>
    </row>
    <row r="16" spans="1:19" ht="12.75" customHeight="1">
      <c r="A16" s="268"/>
      <c r="B16" s="852" t="s">
        <v>538</v>
      </c>
      <c r="C16" s="527"/>
      <c r="D16" s="551"/>
      <c r="E16" s="551"/>
      <c r="F16" s="388"/>
      <c r="G16" s="856"/>
      <c r="H16" s="657"/>
      <c r="I16" s="657"/>
      <c r="J16" s="388"/>
      <c r="K16" s="388"/>
      <c r="L16" s="388"/>
      <c r="M16" s="813"/>
      <c r="N16" s="657"/>
      <c r="O16" s="388"/>
      <c r="P16" s="388"/>
      <c r="Q16" s="845"/>
    </row>
    <row r="17" spans="1:17" ht="12.75" customHeight="1">
      <c r="A17" s="268"/>
      <c r="B17" s="852" t="s">
        <v>601</v>
      </c>
      <c r="C17" s="527"/>
      <c r="D17" s="551"/>
      <c r="E17" s="551"/>
      <c r="F17" s="388"/>
      <c r="G17" s="856"/>
      <c r="H17" s="657"/>
      <c r="I17" s="657"/>
      <c r="J17" s="388"/>
      <c r="K17" s="388"/>
      <c r="L17" s="388"/>
      <c r="M17" s="813"/>
      <c r="N17" s="657"/>
      <c r="O17" s="388"/>
      <c r="P17" s="388"/>
      <c r="Q17" s="845"/>
    </row>
    <row r="18" spans="1:17" ht="12.75" customHeight="1" thickBot="1">
      <c r="A18" s="268"/>
      <c r="B18" s="852" t="s">
        <v>545</v>
      </c>
      <c r="C18" s="527"/>
      <c r="D18" s="551"/>
      <c r="E18" s="551"/>
      <c r="F18" s="388"/>
      <c r="G18" s="857"/>
      <c r="H18" s="657"/>
      <c r="I18" s="858"/>
      <c r="J18" s="392"/>
      <c r="K18" s="392"/>
      <c r="L18" s="392"/>
      <c r="M18" s="814"/>
      <c r="N18" s="858"/>
      <c r="O18" s="392"/>
      <c r="P18" s="392"/>
      <c r="Q18" s="859"/>
    </row>
    <row r="19" spans="1:17" ht="12.75" customHeight="1">
      <c r="A19" s="366"/>
      <c r="B19" s="406" t="s">
        <v>2943</v>
      </c>
      <c r="C19" s="663"/>
      <c r="D19" s="2941"/>
      <c r="E19" s="2941"/>
      <c r="F19" s="2941"/>
      <c r="G19" s="3746"/>
      <c r="H19" s="3746"/>
      <c r="I19" s="3746"/>
      <c r="J19" s="3746"/>
      <c r="K19" s="3746"/>
      <c r="L19" s="3746"/>
      <c r="M19" s="3747"/>
      <c r="N19" s="3746"/>
      <c r="O19" s="3746"/>
      <c r="P19" s="3746"/>
      <c r="Q19" s="1266"/>
    </row>
    <row r="20" spans="1:17" ht="12.75" customHeight="1">
      <c r="A20" s="268"/>
      <c r="B20" s="311"/>
      <c r="C20" s="361"/>
      <c r="D20" s="2889"/>
      <c r="E20" s="2889"/>
      <c r="F20" s="2889"/>
      <c r="G20" s="2941"/>
      <c r="H20" s="2889"/>
      <c r="I20" s="2941"/>
      <c r="J20" s="2941"/>
      <c r="K20" s="2941"/>
      <c r="L20" s="2941"/>
      <c r="M20" s="2941"/>
      <c r="N20" s="2941"/>
      <c r="O20" s="2941"/>
      <c r="P20" s="2941"/>
      <c r="Q20" s="2993"/>
    </row>
    <row r="21" spans="1:17" s="3" customFormat="1" ht="12.75" customHeight="1">
      <c r="A21" s="485" t="s">
        <v>597</v>
      </c>
      <c r="B21" s="308" t="s">
        <v>2944</v>
      </c>
      <c r="C21" s="393"/>
      <c r="D21" s="3124"/>
      <c r="E21" s="3124"/>
      <c r="F21" s="3124"/>
      <c r="G21" s="3124"/>
      <c r="H21" s="3124"/>
      <c r="I21" s="3124"/>
      <c r="J21" s="3124"/>
      <c r="K21" s="3124"/>
      <c r="L21" s="3124"/>
      <c r="M21" s="3124"/>
      <c r="N21" s="3124"/>
      <c r="O21" s="3124"/>
      <c r="P21" s="3124"/>
      <c r="Q21" s="3195"/>
    </row>
    <row r="22" spans="1:17" ht="12.75" customHeight="1">
      <c r="A22" s="268"/>
      <c r="B22" s="852" t="s">
        <v>534</v>
      </c>
      <c r="C22" s="526"/>
      <c r="D22" s="384"/>
      <c r="E22" s="384"/>
      <c r="F22" s="384"/>
      <c r="G22" s="384"/>
      <c r="H22" s="384"/>
      <c r="I22" s="384"/>
      <c r="J22" s="384"/>
      <c r="K22" s="384"/>
      <c r="L22" s="384"/>
      <c r="M22" s="385"/>
      <c r="N22" s="384"/>
      <c r="O22" s="384"/>
      <c r="P22" s="384"/>
      <c r="Q22" s="387"/>
    </row>
    <row r="23" spans="1:17" ht="12.75" customHeight="1">
      <c r="A23" s="268"/>
      <c r="B23" s="852" t="s">
        <v>536</v>
      </c>
      <c r="C23" s="527"/>
      <c r="D23" s="551"/>
      <c r="E23" s="551"/>
      <c r="F23" s="388"/>
      <c r="G23" s="856"/>
      <c r="H23" s="657"/>
      <c r="I23" s="657"/>
      <c r="J23" s="389"/>
      <c r="K23" s="389"/>
      <c r="L23" s="389"/>
      <c r="M23" s="813"/>
      <c r="N23" s="657"/>
      <c r="O23" s="389"/>
      <c r="P23" s="389"/>
      <c r="Q23" s="845"/>
    </row>
    <row r="24" spans="1:17" ht="12.75" customHeight="1">
      <c r="A24" s="268"/>
      <c r="B24" s="852" t="s">
        <v>538</v>
      </c>
      <c r="C24" s="527"/>
      <c r="D24" s="551"/>
      <c r="E24" s="551"/>
      <c r="F24" s="388"/>
      <c r="G24" s="856"/>
      <c r="H24" s="657"/>
      <c r="I24" s="657"/>
      <c r="J24" s="388"/>
      <c r="K24" s="388"/>
      <c r="L24" s="388"/>
      <c r="M24" s="813"/>
      <c r="N24" s="657"/>
      <c r="O24" s="388"/>
      <c r="P24" s="388"/>
      <c r="Q24" s="845"/>
    </row>
    <row r="25" spans="1:17" ht="12.75" customHeight="1">
      <c r="A25" s="268"/>
      <c r="B25" s="852" t="s">
        <v>601</v>
      </c>
      <c r="C25" s="527"/>
      <c r="D25" s="551"/>
      <c r="E25" s="551"/>
      <c r="F25" s="388"/>
      <c r="G25" s="856"/>
      <c r="H25" s="657"/>
      <c r="I25" s="657"/>
      <c r="J25" s="388"/>
      <c r="K25" s="388"/>
      <c r="L25" s="388"/>
      <c r="M25" s="813"/>
      <c r="N25" s="657"/>
      <c r="O25" s="388"/>
      <c r="P25" s="388"/>
      <c r="Q25" s="845"/>
    </row>
    <row r="26" spans="1:17" ht="12.75" customHeight="1" thickBot="1">
      <c r="A26" s="268"/>
      <c r="B26" s="852" t="s">
        <v>545</v>
      </c>
      <c r="C26" s="527"/>
      <c r="D26" s="551"/>
      <c r="E26" s="551"/>
      <c r="F26" s="388"/>
      <c r="G26" s="857"/>
      <c r="H26" s="657"/>
      <c r="I26" s="858"/>
      <c r="J26" s="392"/>
      <c r="K26" s="392"/>
      <c r="L26" s="392"/>
      <c r="M26" s="814"/>
      <c r="N26" s="858"/>
      <c r="O26" s="392"/>
      <c r="P26" s="392"/>
      <c r="Q26" s="859"/>
    </row>
    <row r="27" spans="1:17" ht="12.75" customHeight="1">
      <c r="A27" s="366"/>
      <c r="B27" s="406" t="s">
        <v>2945</v>
      </c>
      <c r="C27" s="663"/>
      <c r="D27" s="2941"/>
      <c r="E27" s="2941"/>
      <c r="F27" s="2941"/>
      <c r="G27" s="3746"/>
      <c r="H27" s="3746"/>
      <c r="I27" s="3746"/>
      <c r="J27" s="3746"/>
      <c r="K27" s="3746"/>
      <c r="L27" s="3746"/>
      <c r="M27" s="3747"/>
      <c r="N27" s="3746"/>
      <c r="O27" s="3746"/>
      <c r="P27" s="3746"/>
      <c r="Q27" s="1266"/>
    </row>
    <row r="28" spans="1:17" ht="12.75" customHeight="1">
      <c r="A28" s="268"/>
      <c r="B28" s="311"/>
      <c r="C28" s="361"/>
      <c r="D28" s="2889"/>
      <c r="E28" s="2889"/>
      <c r="F28" s="2889"/>
      <c r="G28" s="2889"/>
      <c r="H28" s="2889"/>
      <c r="I28" s="2889"/>
      <c r="J28" s="2889"/>
      <c r="K28" s="2889"/>
      <c r="L28" s="2889"/>
      <c r="M28" s="2890"/>
      <c r="N28" s="2889"/>
      <c r="O28" s="2889"/>
      <c r="P28" s="2889"/>
      <c r="Q28" s="2972"/>
    </row>
    <row r="29" spans="1:17" ht="12.75" customHeight="1" thickBot="1">
      <c r="A29" s="270"/>
      <c r="B29" s="341"/>
      <c r="C29" s="374"/>
      <c r="D29" s="1094"/>
      <c r="E29" s="1094"/>
      <c r="F29" s="1094"/>
      <c r="G29" s="1094"/>
      <c r="H29" s="1094"/>
      <c r="I29" s="1094"/>
      <c r="J29" s="1094"/>
      <c r="K29" s="1094"/>
      <c r="L29" s="1094"/>
      <c r="M29" s="1094"/>
      <c r="N29" s="1094"/>
      <c r="O29" s="1094"/>
      <c r="P29" s="1094"/>
      <c r="Q29" s="1111"/>
    </row>
    <row r="30" spans="1:17" ht="12.75" customHeight="1" thickBot="1">
      <c r="A30" s="2907" t="s">
        <v>2946</v>
      </c>
      <c r="B30" s="2908"/>
      <c r="C30" s="2908"/>
      <c r="D30" s="2908"/>
      <c r="E30" s="3282"/>
      <c r="F30" s="1267"/>
      <c r="G30" s="2909"/>
      <c r="H30" s="2909"/>
      <c r="I30" s="2909"/>
      <c r="J30" s="2492"/>
      <c r="K30" s="2492"/>
      <c r="L30" s="2492"/>
      <c r="M30" s="3700"/>
      <c r="N30" s="2909"/>
      <c r="O30" s="2492"/>
      <c r="P30" s="2492"/>
      <c r="Q30" s="3748"/>
    </row>
    <row r="31" spans="1:17" ht="12.75" customHeight="1">
      <c r="A31" s="1268"/>
      <c r="B31" s="1268"/>
      <c r="C31" s="1268"/>
      <c r="D31" s="1268"/>
      <c r="E31" s="1268"/>
      <c r="F31" s="2520"/>
      <c r="G31" s="1268"/>
      <c r="H31" s="2520"/>
      <c r="I31" s="2520"/>
      <c r="J31" s="2520"/>
      <c r="K31" s="2520"/>
      <c r="L31" s="2520"/>
      <c r="M31" s="2520"/>
      <c r="N31" s="2520"/>
      <c r="O31" s="2520"/>
      <c r="P31" s="2520"/>
      <c r="Q31" s="2520"/>
    </row>
    <row r="32" spans="1:17" ht="12.75" customHeight="1">
      <c r="A32" s="3749" t="s">
        <v>2084</v>
      </c>
    </row>
    <row r="33" spans="1:1" ht="12.75" customHeight="1">
      <c r="A33" s="3750" t="s">
        <v>2947</v>
      </c>
    </row>
  </sheetData>
  <mergeCells count="20">
    <mergeCell ref="A1:Q1"/>
    <mergeCell ref="A7:C10"/>
    <mergeCell ref="L7:L10"/>
    <mergeCell ref="G7:G10"/>
    <mergeCell ref="M7:M10"/>
    <mergeCell ref="J7:J10"/>
    <mergeCell ref="K7:K10"/>
    <mergeCell ref="A30:E30"/>
    <mergeCell ref="A11:C11"/>
    <mergeCell ref="O7:O10"/>
    <mergeCell ref="A3:Q3"/>
    <mergeCell ref="A4:Q4"/>
    <mergeCell ref="D7:D10"/>
    <mergeCell ref="E7:E10"/>
    <mergeCell ref="F7:F10"/>
    <mergeCell ref="N7:N10"/>
    <mergeCell ref="I7:I10"/>
    <mergeCell ref="P7:P10"/>
    <mergeCell ref="Q7:Q10"/>
    <mergeCell ref="H7:H10"/>
  </mergeCells>
  <hyperlinks>
    <hyperlink ref="S1" location="Content!A1" display="Content" xr:uid="{4B80C641-99AF-4D8A-8C6F-21437B39D21C}"/>
    <hyperlink ref="S2" location="'P4 E2 - SFP - Asset'!A1" display="SFP-Asset" xr:uid="{C5F9B48B-61AF-4773-B0FC-B69C250F0698}"/>
    <hyperlink ref="S3" location="'P5 E2 - SFP - Liab, NW '!A1" display="SFP-Liab and NW" xr:uid="{3EF1F7E5-7E72-46A2-A264-2DD041DFD8DE}"/>
    <hyperlink ref="S4" location="'P6 E3 - SCI'!A1" display="SCI" xr:uid="{FC2AFC2C-F435-4DBB-A61C-C9C83DFD8A50}"/>
  </hyperlinks>
  <printOptions horizontalCentered="1"/>
  <pageMargins left="0.2" right="0.2" top="1.25" bottom="0.75" header="0.3" footer="0.3"/>
  <pageSetup paperSize="5" scale="70" orientation="landscape"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53">
    <tabColor rgb="FFFF66CC"/>
    <pageSetUpPr fitToPage="1"/>
  </sheetPr>
  <dimension ref="A1:H161"/>
  <sheetViews>
    <sheetView showGridLines="0" zoomScale="90" zoomScaleNormal="90" zoomScaleSheetLayoutView="75" zoomScalePageLayoutView="50" workbookViewId="0">
      <selection activeCell="A5" sqref="A5"/>
    </sheetView>
  </sheetViews>
  <sheetFormatPr defaultColWidth="9.140625" defaultRowHeight="12.75" customHeight="1"/>
  <cols>
    <col min="1" max="1" width="3.7109375" style="1" customWidth="1"/>
    <col min="2" max="2" width="37" style="1" customWidth="1"/>
    <col min="3" max="3" width="21.140625" style="1" customWidth="1"/>
    <col min="4" max="5" width="15.85546875" style="1" customWidth="1"/>
    <col min="6" max="6" width="23.42578125" style="1" customWidth="1"/>
    <col min="7" max="7" width="5.42578125" style="1" customWidth="1"/>
    <col min="8" max="8" width="21.5703125" style="1" bestFit="1" customWidth="1"/>
    <col min="9" max="16384" width="9.140625" style="1"/>
  </cols>
  <sheetData>
    <row r="1" spans="1:8" s="30" customFormat="1" ht="17.25" thickTop="1" thickBot="1">
      <c r="A1" s="3375"/>
      <c r="B1" s="3375"/>
      <c r="C1" s="3375"/>
      <c r="D1" s="3375"/>
      <c r="E1" s="3375"/>
      <c r="F1" s="3375"/>
      <c r="G1" s="63"/>
      <c r="H1" s="865" t="s">
        <v>263</v>
      </c>
    </row>
    <row r="2" spans="1:8" s="30" customFormat="1" ht="17.25" thickTop="1" thickBot="1">
      <c r="A2" s="1961" t="s">
        <v>594</v>
      </c>
      <c r="B2" s="1961"/>
      <c r="C2" s="1961"/>
      <c r="D2" s="1961"/>
      <c r="E2" s="1961"/>
      <c r="F2" s="1961"/>
      <c r="G2" s="31"/>
      <c r="H2" s="865" t="s">
        <v>2040</v>
      </c>
    </row>
    <row r="3" spans="1:8" s="30" customFormat="1" ht="16.5" thickTop="1" thickBot="1">
      <c r="A3" s="3375"/>
      <c r="B3" s="3375"/>
      <c r="C3" s="3375"/>
      <c r="D3" s="3375"/>
      <c r="E3" s="3375"/>
      <c r="F3" s="3375"/>
      <c r="H3" s="865" t="s">
        <v>2041</v>
      </c>
    </row>
    <row r="4" spans="1:8" s="30" customFormat="1" ht="17.25" thickTop="1" thickBot="1">
      <c r="A4" s="1960" t="s">
        <v>2948</v>
      </c>
      <c r="B4" s="1960"/>
      <c r="C4" s="1960"/>
      <c r="D4" s="1960"/>
      <c r="E4" s="1960"/>
      <c r="F4" s="1960"/>
      <c r="H4" s="865" t="s">
        <v>2043</v>
      </c>
    </row>
    <row r="5" spans="1:8" s="30" customFormat="1" ht="14.1" customHeight="1" thickTop="1"/>
    <row r="6" spans="1:8" ht="14.1" customHeight="1" thickBot="1"/>
    <row r="7" spans="1:8" s="59" customFormat="1" ht="12.75" customHeight="1">
      <c r="A7" s="2095" t="s">
        <v>2949</v>
      </c>
      <c r="B7" s="2097"/>
      <c r="C7" s="3461" t="s">
        <v>2950</v>
      </c>
      <c r="D7" s="3461" t="s">
        <v>2951</v>
      </c>
      <c r="E7" s="3461" t="s">
        <v>1366</v>
      </c>
      <c r="F7" s="2918" t="s">
        <v>1336</v>
      </c>
    </row>
    <row r="8" spans="1:8" s="59" customFormat="1" ht="12.75" customHeight="1" thickBot="1">
      <c r="A8" s="2219"/>
      <c r="B8" s="2220"/>
      <c r="C8" s="112" t="s">
        <v>2952</v>
      </c>
      <c r="D8" s="112" t="s">
        <v>2953</v>
      </c>
      <c r="E8" s="112" t="s">
        <v>2954</v>
      </c>
      <c r="F8" s="2218"/>
    </row>
    <row r="9" spans="1:8" ht="12.75" customHeight="1">
      <c r="A9" s="1237"/>
      <c r="B9" s="1238"/>
      <c r="C9" s="2886"/>
      <c r="D9" s="3751"/>
      <c r="E9" s="3751"/>
      <c r="F9" s="2888"/>
    </row>
    <row r="10" spans="1:8" ht="12.75" customHeight="1">
      <c r="A10" s="765" t="s">
        <v>534</v>
      </c>
      <c r="B10" s="526"/>
      <c r="C10" s="384"/>
      <c r="D10" s="862"/>
      <c r="E10" s="862"/>
      <c r="F10" s="387"/>
    </row>
    <row r="11" spans="1:8" ht="12.75" customHeight="1">
      <c r="A11" s="765" t="s">
        <v>536</v>
      </c>
      <c r="B11" s="527"/>
      <c r="C11" s="399"/>
      <c r="D11" s="863"/>
      <c r="E11" s="863"/>
      <c r="F11" s="390"/>
    </row>
    <row r="12" spans="1:8" ht="12.75" customHeight="1">
      <c r="A12" s="765" t="s">
        <v>538</v>
      </c>
      <c r="B12" s="527"/>
      <c r="C12" s="399"/>
      <c r="D12" s="863"/>
      <c r="E12" s="863"/>
      <c r="F12" s="390"/>
    </row>
    <row r="13" spans="1:8" ht="12.75" customHeight="1">
      <c r="A13" s="765" t="s">
        <v>601</v>
      </c>
      <c r="B13" s="527"/>
      <c r="C13" s="399"/>
      <c r="D13" s="863"/>
      <c r="E13" s="863"/>
      <c r="F13" s="390"/>
    </row>
    <row r="14" spans="1:8" ht="12.75" customHeight="1">
      <c r="A14" s="765" t="s">
        <v>545</v>
      </c>
      <c r="B14" s="527"/>
      <c r="C14" s="399"/>
      <c r="D14" s="863"/>
      <c r="E14" s="863"/>
      <c r="F14" s="390"/>
    </row>
    <row r="15" spans="1:8" ht="12.75" customHeight="1">
      <c r="A15" s="766" t="s">
        <v>552</v>
      </c>
      <c r="B15" s="527"/>
      <c r="C15" s="399"/>
      <c r="D15" s="863"/>
      <c r="E15" s="863"/>
      <c r="F15" s="390"/>
    </row>
    <row r="16" spans="1:8" ht="12.75" customHeight="1">
      <c r="A16" s="766" t="s">
        <v>554</v>
      </c>
      <c r="B16" s="527"/>
      <c r="C16" s="399"/>
      <c r="D16" s="863"/>
      <c r="E16" s="863"/>
      <c r="F16" s="390"/>
    </row>
    <row r="17" spans="1:6" ht="12.75" customHeight="1">
      <c r="A17" s="766" t="s">
        <v>556</v>
      </c>
      <c r="B17" s="527"/>
      <c r="C17" s="399"/>
      <c r="D17" s="863"/>
      <c r="E17" s="863"/>
      <c r="F17" s="390"/>
    </row>
    <row r="18" spans="1:6" ht="12.75" customHeight="1">
      <c r="A18" s="766" t="s">
        <v>558</v>
      </c>
      <c r="B18" s="527"/>
      <c r="C18" s="399"/>
      <c r="D18" s="863"/>
      <c r="E18" s="863"/>
      <c r="F18" s="390"/>
    </row>
    <row r="19" spans="1:6" ht="12.75" customHeight="1">
      <c r="A19" s="766" t="s">
        <v>560</v>
      </c>
      <c r="B19" s="527"/>
      <c r="C19" s="399"/>
      <c r="D19" s="863"/>
      <c r="E19" s="863"/>
      <c r="F19" s="390"/>
    </row>
    <row r="20" spans="1:6" ht="12.75" customHeight="1">
      <c r="A20" s="766" t="s">
        <v>565</v>
      </c>
      <c r="B20" s="527"/>
      <c r="C20" s="399"/>
      <c r="D20" s="863"/>
      <c r="E20" s="863"/>
      <c r="F20" s="390"/>
    </row>
    <row r="21" spans="1:6" ht="12.75" customHeight="1">
      <c r="A21" s="766" t="s">
        <v>579</v>
      </c>
      <c r="B21" s="527"/>
      <c r="C21" s="399"/>
      <c r="D21" s="863"/>
      <c r="E21" s="863"/>
      <c r="F21" s="390"/>
    </row>
    <row r="22" spans="1:6" ht="12.75" customHeight="1">
      <c r="A22" s="766" t="s">
        <v>590</v>
      </c>
      <c r="B22" s="527"/>
      <c r="C22" s="399"/>
      <c r="D22" s="863"/>
      <c r="E22" s="863"/>
      <c r="F22" s="390"/>
    </row>
    <row r="23" spans="1:6" ht="12.75" customHeight="1">
      <c r="A23" s="766" t="s">
        <v>592</v>
      </c>
      <c r="B23" s="527"/>
      <c r="C23" s="399"/>
      <c r="D23" s="863"/>
      <c r="E23" s="863"/>
      <c r="F23" s="390"/>
    </row>
    <row r="24" spans="1:6" ht="12.75" customHeight="1">
      <c r="A24" s="766" t="s">
        <v>694</v>
      </c>
      <c r="B24" s="527"/>
      <c r="C24" s="399"/>
      <c r="D24" s="863"/>
      <c r="E24" s="863"/>
      <c r="F24" s="390"/>
    </row>
    <row r="25" spans="1:6" ht="12.75" customHeight="1">
      <c r="A25" s="766" t="s">
        <v>702</v>
      </c>
      <c r="B25" s="527"/>
      <c r="C25" s="399"/>
      <c r="D25" s="863"/>
      <c r="E25" s="863"/>
      <c r="F25" s="390"/>
    </row>
    <row r="26" spans="1:6" ht="12.75" customHeight="1">
      <c r="A26" s="766" t="s">
        <v>704</v>
      </c>
      <c r="B26" s="527"/>
      <c r="C26" s="399"/>
      <c r="D26" s="863"/>
      <c r="E26" s="863"/>
      <c r="F26" s="390"/>
    </row>
    <row r="27" spans="1:6" ht="12.75" customHeight="1">
      <c r="A27" s="766" t="s">
        <v>706</v>
      </c>
      <c r="B27" s="527"/>
      <c r="C27" s="399"/>
      <c r="D27" s="863"/>
      <c r="E27" s="863"/>
      <c r="F27" s="390"/>
    </row>
    <row r="28" spans="1:6" ht="12.75" customHeight="1">
      <c r="A28" s="766" t="s">
        <v>708</v>
      </c>
      <c r="B28" s="527"/>
      <c r="C28" s="399"/>
      <c r="D28" s="863"/>
      <c r="E28" s="863"/>
      <c r="F28" s="390"/>
    </row>
    <row r="29" spans="1:6" ht="12.75" customHeight="1">
      <c r="A29" s="766" t="s">
        <v>710</v>
      </c>
      <c r="B29" s="527"/>
      <c r="C29" s="399"/>
      <c r="D29" s="863"/>
      <c r="E29" s="863"/>
      <c r="F29" s="390"/>
    </row>
    <row r="30" spans="1:6" ht="12.75" customHeight="1">
      <c r="A30" s="268"/>
      <c r="B30" s="505"/>
      <c r="C30" s="2941"/>
      <c r="D30" s="3752"/>
      <c r="E30" s="3753"/>
      <c r="F30" s="3754"/>
    </row>
    <row r="31" spans="1:6" ht="12.75" customHeight="1" thickBot="1">
      <c r="A31" s="860"/>
      <c r="B31" s="861"/>
      <c r="C31" s="1094"/>
      <c r="D31" s="1269"/>
      <c r="E31" s="1270"/>
      <c r="F31" s="1097"/>
    </row>
    <row r="32" spans="1:6" ht="12.75" customHeight="1" thickBot="1">
      <c r="A32" s="2907" t="s">
        <v>2955</v>
      </c>
      <c r="B32" s="3282"/>
      <c r="C32" s="1643"/>
      <c r="D32" s="1643"/>
      <c r="E32" s="1643"/>
      <c r="F32" s="3755"/>
    </row>
    <row r="33" spans="1:6" ht="12.75" customHeight="1">
      <c r="A33" s="3756"/>
      <c r="B33" s="3756"/>
      <c r="C33" s="3757"/>
      <c r="D33" s="3756"/>
      <c r="E33" s="3758"/>
      <c r="F33" s="3668"/>
    </row>
    <row r="34" spans="1:6" ht="12.75" customHeight="1">
      <c r="A34" s="196" t="s">
        <v>2084</v>
      </c>
      <c r="D34" s="11"/>
      <c r="F34" s="2"/>
    </row>
    <row r="35" spans="1:6" ht="12.75" customHeight="1">
      <c r="A35" s="134" t="s">
        <v>2904</v>
      </c>
      <c r="F35" s="2"/>
    </row>
    <row r="36" spans="1:6" ht="12.75" customHeight="1">
      <c r="D36" s="11"/>
      <c r="F36" s="2"/>
    </row>
    <row r="37" spans="1:6" ht="12.75" customHeight="1">
      <c r="D37" s="11"/>
      <c r="F37" s="2"/>
    </row>
    <row r="38" spans="1:6" ht="12.75" customHeight="1">
      <c r="F38" s="2"/>
    </row>
    <row r="39" spans="1:6" ht="12.75" customHeight="1">
      <c r="A39" s="27"/>
      <c r="B39" s="27"/>
      <c r="C39" s="28"/>
      <c r="D39" s="44"/>
      <c r="E39" s="29"/>
      <c r="F39" s="2"/>
    </row>
    <row r="40" spans="1:6" ht="12.75" customHeight="1">
      <c r="F40" s="2"/>
    </row>
    <row r="41" spans="1:6" ht="12.75" customHeight="1">
      <c r="D41" s="11"/>
      <c r="F41" s="2"/>
    </row>
    <row r="42" spans="1:6" ht="12.75" customHeight="1">
      <c r="D42" s="11"/>
      <c r="F42" s="2"/>
    </row>
    <row r="43" spans="1:6" ht="12.75" customHeight="1">
      <c r="D43" s="11"/>
      <c r="F43" s="2"/>
    </row>
    <row r="44" spans="1:6" ht="12.75" customHeight="1">
      <c r="F44" s="2"/>
    </row>
    <row r="45" spans="1:6" ht="12.75" customHeight="1">
      <c r="F45" s="2"/>
    </row>
    <row r="46" spans="1:6" ht="12.75" customHeight="1">
      <c r="A46" s="27"/>
      <c r="B46" s="27"/>
      <c r="C46" s="28"/>
      <c r="D46" s="44"/>
      <c r="E46" s="29"/>
      <c r="F46" s="2"/>
    </row>
    <row r="47" spans="1:6" ht="12.75" customHeight="1">
      <c r="A47" s="27"/>
      <c r="B47" s="27"/>
      <c r="C47" s="27"/>
      <c r="D47" s="45"/>
      <c r="E47" s="27"/>
      <c r="F47" s="46"/>
    </row>
    <row r="48" spans="1:6" ht="12.75" customHeight="1">
      <c r="D48" s="11"/>
      <c r="F48" s="2"/>
    </row>
    <row r="49" spans="1:6" ht="12.75" customHeight="1">
      <c r="A49" s="27"/>
      <c r="B49" s="27"/>
      <c r="C49" s="28"/>
      <c r="D49" s="27"/>
      <c r="E49" s="29"/>
      <c r="F49" s="2"/>
    </row>
    <row r="50" spans="1:6" ht="12.75" customHeight="1">
      <c r="F50" s="2"/>
    </row>
    <row r="51" spans="1:6" ht="12.75" customHeight="1">
      <c r="A51" s="27"/>
      <c r="B51" s="27"/>
      <c r="C51" s="27"/>
      <c r="D51" s="27"/>
      <c r="E51" s="27"/>
      <c r="F51" s="46"/>
    </row>
    <row r="52" spans="1:6" ht="12.75" customHeight="1">
      <c r="F52" s="2"/>
    </row>
    <row r="53" spans="1:6" ht="12.75" customHeight="1">
      <c r="D53" s="11"/>
      <c r="F53" s="2"/>
    </row>
    <row r="54" spans="1:6" ht="12.75" customHeight="1">
      <c r="F54" s="2"/>
    </row>
    <row r="55" spans="1:6" ht="12.75" customHeight="1">
      <c r="F55" s="2"/>
    </row>
    <row r="56" spans="1:6" ht="12.75" customHeight="1">
      <c r="F56" s="2"/>
    </row>
    <row r="57" spans="1:6" ht="12.75" customHeight="1">
      <c r="D57" s="11"/>
      <c r="F57" s="2"/>
    </row>
    <row r="58" spans="1:6" ht="12.75" customHeight="1">
      <c r="A58" s="27"/>
      <c r="B58" s="27"/>
      <c r="C58" s="28"/>
      <c r="D58" s="27"/>
      <c r="E58" s="29"/>
      <c r="F58" s="2"/>
    </row>
    <row r="59" spans="1:6" ht="12.75" customHeight="1">
      <c r="D59" s="11"/>
      <c r="F59" s="2"/>
    </row>
    <row r="60" spans="1:6" ht="12.75" customHeight="1">
      <c r="F60" s="2"/>
    </row>
    <row r="61" spans="1:6" ht="12.75" customHeight="1">
      <c r="D61" s="11"/>
      <c r="F61" s="2"/>
    </row>
    <row r="62" spans="1:6" ht="12.75" customHeight="1">
      <c r="A62" s="27"/>
      <c r="B62" s="27"/>
      <c r="C62" s="28"/>
      <c r="D62" s="44"/>
      <c r="E62" s="29"/>
      <c r="F62" s="2"/>
    </row>
    <row r="63" spans="1:6" ht="12.75" customHeight="1">
      <c r="F63" s="2"/>
    </row>
    <row r="64" spans="1:6" ht="12.75" customHeight="1">
      <c r="A64" s="27"/>
      <c r="B64" s="27"/>
      <c r="C64" s="28"/>
      <c r="D64" s="27"/>
      <c r="E64" s="29"/>
      <c r="F64" s="2"/>
    </row>
    <row r="65" spans="1:6" ht="12.75" customHeight="1">
      <c r="D65" s="11"/>
      <c r="F65" s="2"/>
    </row>
    <row r="66" spans="1:6" ht="12.75" customHeight="1">
      <c r="A66" s="27"/>
      <c r="B66" s="27"/>
      <c r="C66" s="27"/>
      <c r="D66" s="27"/>
      <c r="E66" s="27"/>
      <c r="F66" s="46"/>
    </row>
    <row r="67" spans="1:6" ht="12.75" customHeight="1">
      <c r="A67" s="27"/>
      <c r="B67" s="27"/>
      <c r="C67" s="28"/>
      <c r="D67" s="44"/>
      <c r="E67" s="29"/>
      <c r="F67" s="2"/>
    </row>
    <row r="68" spans="1:6" ht="12.75" customHeight="1">
      <c r="F68" s="2"/>
    </row>
    <row r="69" spans="1:6" ht="12.75" customHeight="1">
      <c r="D69" s="11"/>
      <c r="F69" s="2"/>
    </row>
    <row r="70" spans="1:6" ht="12.75" customHeight="1">
      <c r="F70" s="2"/>
    </row>
    <row r="71" spans="1:6" ht="12.75" customHeight="1">
      <c r="A71" s="27"/>
      <c r="B71" s="27"/>
      <c r="C71" s="27"/>
      <c r="D71" s="27"/>
      <c r="E71" s="27"/>
      <c r="F71" s="46"/>
    </row>
    <row r="72" spans="1:6" ht="12.75" customHeight="1">
      <c r="A72" s="27"/>
      <c r="B72" s="27"/>
      <c r="C72" s="28"/>
      <c r="D72" s="27"/>
      <c r="E72" s="29"/>
      <c r="F72" s="2"/>
    </row>
    <row r="73" spans="1:6" ht="12.75" customHeight="1">
      <c r="F73" s="2"/>
    </row>
    <row r="74" spans="1:6" ht="12.75" customHeight="1">
      <c r="F74" s="2"/>
    </row>
    <row r="75" spans="1:6" ht="12.75" customHeight="1">
      <c r="A75" s="27"/>
      <c r="B75" s="27"/>
      <c r="C75" s="27"/>
      <c r="D75" s="27"/>
      <c r="E75" s="27"/>
      <c r="F75" s="46"/>
    </row>
    <row r="76" spans="1:6" ht="12.75" customHeight="1">
      <c r="D76" s="11"/>
      <c r="F76" s="2"/>
    </row>
    <row r="77" spans="1:6" ht="12.75" customHeight="1">
      <c r="F77" s="2"/>
    </row>
    <row r="78" spans="1:6" ht="12.75" customHeight="1">
      <c r="D78" s="11"/>
      <c r="F78" s="2"/>
    </row>
    <row r="79" spans="1:6" ht="12.75" customHeight="1">
      <c r="F79" s="2"/>
    </row>
    <row r="80" spans="1:6" ht="12.75" customHeight="1">
      <c r="A80" s="27"/>
      <c r="B80" s="27"/>
      <c r="C80" s="27"/>
      <c r="D80" s="27"/>
      <c r="E80" s="27"/>
      <c r="F80" s="46"/>
    </row>
    <row r="81" spans="1:6" ht="12.75" customHeight="1">
      <c r="F81" s="2"/>
    </row>
    <row r="82" spans="1:6" ht="12.75" customHeight="1">
      <c r="F82" s="2"/>
    </row>
    <row r="83" spans="1:6" ht="12.75" customHeight="1">
      <c r="D83" s="11"/>
      <c r="F83" s="2"/>
    </row>
    <row r="84" spans="1:6" ht="12.75" customHeight="1">
      <c r="A84" s="27"/>
      <c r="B84" s="27"/>
      <c r="C84" s="27"/>
      <c r="D84" s="45"/>
      <c r="E84" s="27"/>
      <c r="F84" s="46"/>
    </row>
    <row r="85" spans="1:6" ht="12.75" customHeight="1">
      <c r="F85" s="2"/>
    </row>
    <row r="86" spans="1:6" ht="12.75" customHeight="1">
      <c r="F86" s="2"/>
    </row>
    <row r="87" spans="1:6" ht="12.75" customHeight="1">
      <c r="F87" s="2"/>
    </row>
    <row r="88" spans="1:6" ht="12.75" customHeight="1">
      <c r="A88" s="27"/>
      <c r="B88" s="27"/>
      <c r="C88" s="27"/>
      <c r="D88" s="27"/>
      <c r="E88" s="27"/>
      <c r="F88" s="46"/>
    </row>
    <row r="89" spans="1:6" ht="12.75" customHeight="1">
      <c r="A89" s="27"/>
      <c r="B89" s="27"/>
      <c r="C89" s="28"/>
      <c r="D89" s="44"/>
      <c r="E89" s="29"/>
      <c r="F89" s="2"/>
    </row>
    <row r="90" spans="1:6" ht="12.75" customHeight="1">
      <c r="F90" s="2"/>
    </row>
    <row r="91" spans="1:6" ht="12.75" customHeight="1">
      <c r="D91" s="11"/>
      <c r="F91" s="2"/>
    </row>
    <row r="92" spans="1:6" ht="12.75" customHeight="1">
      <c r="A92" s="27"/>
      <c r="B92" s="27"/>
      <c r="C92" s="27"/>
      <c r="D92" s="45"/>
      <c r="E92" s="27"/>
      <c r="F92" s="46"/>
    </row>
    <row r="93" spans="1:6" ht="12.75" customHeight="1">
      <c r="A93" s="27"/>
      <c r="B93" s="27"/>
      <c r="C93" s="28"/>
      <c r="D93" s="44"/>
      <c r="E93" s="29"/>
      <c r="F93" s="2"/>
    </row>
    <row r="94" spans="1:6" ht="12.75" customHeight="1">
      <c r="F94" s="2"/>
    </row>
    <row r="95" spans="1:6" ht="12.75" customHeight="1">
      <c r="F95" s="2"/>
    </row>
    <row r="96" spans="1:6" ht="12.75" customHeight="1">
      <c r="A96" s="27"/>
      <c r="B96" s="27"/>
      <c r="C96" s="28"/>
      <c r="D96" s="27"/>
      <c r="E96" s="29"/>
      <c r="F96" s="2"/>
    </row>
    <row r="97" spans="1:6" ht="12.75" customHeight="1">
      <c r="F97" s="2"/>
    </row>
    <row r="98" spans="1:6" ht="12.75" customHeight="1">
      <c r="D98" s="11"/>
      <c r="F98" s="2"/>
    </row>
    <row r="99" spans="1:6" ht="12.75" customHeight="1">
      <c r="F99" s="2"/>
    </row>
    <row r="100" spans="1:6" ht="12.75" customHeight="1">
      <c r="A100" s="27"/>
      <c r="B100" s="27"/>
      <c r="C100" s="28"/>
      <c r="D100" s="27"/>
      <c r="E100" s="29"/>
      <c r="F100" s="2"/>
    </row>
    <row r="101" spans="1:6" ht="12.75" customHeight="1">
      <c r="A101" s="27"/>
      <c r="B101" s="27"/>
      <c r="C101" s="27"/>
      <c r="D101" s="27"/>
      <c r="E101" s="27"/>
      <c r="F101" s="46"/>
    </row>
    <row r="102" spans="1:6" ht="12.75" customHeight="1">
      <c r="F102" s="2"/>
    </row>
    <row r="103" spans="1:6" ht="12.75" customHeight="1">
      <c r="A103" s="11"/>
      <c r="B103" s="11"/>
      <c r="C103" s="28"/>
      <c r="D103" s="4"/>
      <c r="E103" s="28"/>
      <c r="F103" s="2"/>
    </row>
    <row r="104" spans="1:6" ht="12.75" customHeight="1">
      <c r="D104" s="11"/>
      <c r="F104" s="2"/>
    </row>
    <row r="105" spans="1:6" ht="12.75" customHeight="1">
      <c r="A105" s="27"/>
      <c r="B105" s="27"/>
      <c r="C105" s="27"/>
      <c r="D105" s="27"/>
      <c r="E105" s="27"/>
      <c r="F105" s="46"/>
    </row>
    <row r="106" spans="1:6" ht="12.75" customHeight="1">
      <c r="A106" s="27"/>
      <c r="B106" s="27"/>
      <c r="C106" s="28"/>
      <c r="D106" s="27"/>
      <c r="E106" s="29"/>
      <c r="F106" s="2"/>
    </row>
    <row r="107" spans="1:6" ht="12.75" customHeight="1">
      <c r="F107" s="2"/>
    </row>
    <row r="108" spans="1:6" ht="12.75" customHeight="1">
      <c r="F108" s="2"/>
    </row>
    <row r="109" spans="1:6" ht="12.75" customHeight="1">
      <c r="D109" s="11"/>
      <c r="F109" s="2"/>
    </row>
    <row r="110" spans="1:6" ht="12.75" customHeight="1">
      <c r="D110" s="11"/>
      <c r="F110" s="2"/>
    </row>
    <row r="111" spans="1:6" ht="12.75" customHeight="1">
      <c r="A111" s="27"/>
      <c r="B111" s="27"/>
      <c r="C111" s="28"/>
      <c r="D111" s="44"/>
      <c r="E111" s="29"/>
      <c r="F111" s="2"/>
    </row>
    <row r="112" spans="1:6" ht="12.75" customHeight="1">
      <c r="F112" s="2"/>
    </row>
    <row r="113" spans="1:6" ht="12.75" customHeight="1">
      <c r="F113" s="2"/>
    </row>
    <row r="114" spans="1:6" ht="12.75" customHeight="1">
      <c r="D114" s="11"/>
      <c r="F114" s="2"/>
    </row>
    <row r="115" spans="1:6" ht="12.75" customHeight="1">
      <c r="D115" s="11"/>
      <c r="F115" s="2"/>
    </row>
    <row r="116" spans="1:6" ht="12.75" customHeight="1">
      <c r="F116" s="2"/>
    </row>
    <row r="117" spans="1:6" ht="12.75" customHeight="1">
      <c r="D117" s="11"/>
      <c r="F117" s="2"/>
    </row>
    <row r="118" spans="1:6" ht="12.75" customHeight="1">
      <c r="F118" s="2"/>
    </row>
    <row r="119" spans="1:6" ht="12.75" customHeight="1">
      <c r="F119" s="2"/>
    </row>
    <row r="120" spans="1:6" ht="12.75" customHeight="1">
      <c r="F120" s="2"/>
    </row>
    <row r="121" spans="1:6" ht="12.75" customHeight="1">
      <c r="F121" s="2"/>
    </row>
    <row r="122" spans="1:6" ht="12.75" customHeight="1">
      <c r="F122" s="2"/>
    </row>
    <row r="123" spans="1:6" ht="12.75" customHeight="1">
      <c r="F123" s="2"/>
    </row>
    <row r="124" spans="1:6" ht="12.75" customHeight="1">
      <c r="A124" s="27"/>
      <c r="B124" s="27"/>
      <c r="C124" s="27"/>
      <c r="D124" s="27"/>
      <c r="E124" s="27"/>
      <c r="F124" s="46"/>
    </row>
    <row r="125" spans="1:6" ht="12.75" customHeight="1">
      <c r="A125" s="27"/>
      <c r="B125" s="27"/>
      <c r="C125" s="28"/>
      <c r="D125" s="44"/>
      <c r="E125" s="29"/>
      <c r="F125" s="2"/>
    </row>
    <row r="126" spans="1:6" ht="12.75" customHeight="1">
      <c r="F126" s="2"/>
    </row>
    <row r="127" spans="1:6" ht="12.75" customHeight="1">
      <c r="A127" s="27"/>
      <c r="B127" s="27"/>
      <c r="C127" s="27"/>
      <c r="D127" s="27"/>
      <c r="E127" s="27"/>
      <c r="F127" s="46"/>
    </row>
    <row r="128" spans="1:6" ht="12.75" customHeight="1">
      <c r="F128" s="2"/>
    </row>
    <row r="129" spans="1:6" ht="12.75" customHeight="1">
      <c r="D129" s="11"/>
      <c r="F129" s="2"/>
    </row>
    <row r="130" spans="1:6" ht="12.75" customHeight="1">
      <c r="A130" s="27"/>
      <c r="B130" s="27"/>
      <c r="C130" s="27"/>
      <c r="D130" s="27"/>
      <c r="E130" s="27"/>
      <c r="F130" s="46"/>
    </row>
    <row r="131" spans="1:6" ht="12.75" customHeight="1">
      <c r="A131" s="27"/>
      <c r="B131" s="27"/>
      <c r="C131" s="45"/>
      <c r="D131" s="27"/>
      <c r="E131" s="27"/>
      <c r="F131" s="46"/>
    </row>
    <row r="132" spans="1:6" ht="12.75" customHeight="1">
      <c r="F132" s="2"/>
    </row>
    <row r="133" spans="1:6" ht="12.75" customHeight="1">
      <c r="A133" s="47"/>
      <c r="B133" s="47"/>
      <c r="C133" s="47"/>
      <c r="D133" s="48"/>
      <c r="E133" s="47"/>
      <c r="F133" s="49"/>
    </row>
    <row r="134" spans="1:6" ht="12.75" customHeight="1">
      <c r="F134" s="2"/>
    </row>
    <row r="135" spans="1:6" ht="12.75" customHeight="1">
      <c r="F135" s="2"/>
    </row>
    <row r="136" spans="1:6" ht="12.75" customHeight="1">
      <c r="F136" s="2"/>
    </row>
    <row r="137" spans="1:6" ht="12.75" customHeight="1">
      <c r="F137" s="2"/>
    </row>
    <row r="138" spans="1:6" ht="12.75" customHeight="1">
      <c r="A138" s="27"/>
      <c r="B138" s="27"/>
      <c r="C138" s="27"/>
      <c r="D138" s="45"/>
      <c r="E138" s="27"/>
      <c r="F138" s="46"/>
    </row>
    <row r="139" spans="1:6" ht="12.75" customHeight="1">
      <c r="F139" s="2"/>
    </row>
    <row r="140" spans="1:6" ht="12.75" customHeight="1">
      <c r="D140" s="11"/>
      <c r="F140" s="2"/>
    </row>
    <row r="141" spans="1:6" ht="12.75" customHeight="1">
      <c r="F141" s="2"/>
    </row>
    <row r="142" spans="1:6" ht="12.75" customHeight="1">
      <c r="A142" s="27"/>
      <c r="B142" s="27"/>
      <c r="C142" s="28"/>
      <c r="D142" s="27"/>
      <c r="E142" s="29"/>
      <c r="F142" s="2"/>
    </row>
    <row r="143" spans="1:6" ht="12.75" customHeight="1">
      <c r="F143" s="2"/>
    </row>
    <row r="144" spans="1:6" ht="12.75" customHeight="1">
      <c r="A144" s="27"/>
      <c r="B144" s="27"/>
      <c r="C144" s="27"/>
      <c r="D144" s="45"/>
      <c r="E144" s="27"/>
      <c r="F144" s="46"/>
    </row>
    <row r="145" spans="1:6" ht="12.75" customHeight="1">
      <c r="F145" s="2"/>
    </row>
    <row r="146" spans="1:6" ht="12.75" customHeight="1">
      <c r="D146" s="11"/>
      <c r="F146" s="2"/>
    </row>
    <row r="147" spans="1:6" ht="12.75" customHeight="1">
      <c r="A147" s="27"/>
      <c r="B147" s="27"/>
      <c r="C147" s="28"/>
      <c r="D147" s="44"/>
      <c r="E147" s="29"/>
      <c r="F147" s="2"/>
    </row>
    <row r="148" spans="1:6" ht="12.75" customHeight="1">
      <c r="D148" s="11"/>
      <c r="F148" s="2"/>
    </row>
    <row r="149" spans="1:6" ht="12.75" customHeight="1">
      <c r="A149" s="11"/>
      <c r="B149" s="11"/>
      <c r="C149" s="28"/>
      <c r="E149" s="28"/>
      <c r="F149" s="2"/>
    </row>
    <row r="150" spans="1:6" ht="12.75" customHeight="1">
      <c r="F150" s="2"/>
    </row>
    <row r="151" spans="1:6" ht="12.75" customHeight="1">
      <c r="A151" s="1385"/>
      <c r="B151" s="1385"/>
      <c r="C151" s="1386"/>
      <c r="D151" s="1386"/>
      <c r="E151" s="1386"/>
      <c r="F151" s="1387"/>
    </row>
    <row r="152" spans="1:6" ht="12.75" customHeight="1">
      <c r="D152" s="11"/>
      <c r="F152" s="2"/>
    </row>
    <row r="153" spans="1:6" ht="12.75" customHeight="1">
      <c r="F153" s="2"/>
    </row>
    <row r="154" spans="1:6" ht="12.75" customHeight="1">
      <c r="A154" s="27"/>
      <c r="B154" s="27"/>
      <c r="C154" s="27"/>
      <c r="D154" s="27"/>
      <c r="E154" s="27"/>
      <c r="F154" s="46"/>
    </row>
    <row r="155" spans="1:6" ht="12.75" customHeight="1">
      <c r="F155" s="2"/>
    </row>
    <row r="156" spans="1:6" ht="12.75" customHeight="1">
      <c r="F156" s="2"/>
    </row>
    <row r="157" spans="1:6" ht="12.75" customHeight="1">
      <c r="A157" s="27"/>
      <c r="B157" s="27"/>
      <c r="C157" s="28"/>
      <c r="D157" s="44"/>
      <c r="E157" s="29"/>
      <c r="F157" s="2"/>
    </row>
    <row r="158" spans="1:6" ht="12.75" customHeight="1">
      <c r="A158" s="27"/>
      <c r="B158" s="27"/>
      <c r="C158" s="27"/>
      <c r="D158" s="27"/>
      <c r="E158" s="27"/>
      <c r="F158" s="46"/>
    </row>
    <row r="159" spans="1:6" ht="12.75" customHeight="1">
      <c r="A159" s="27"/>
      <c r="B159" s="27"/>
      <c r="C159" s="27"/>
      <c r="D159" s="27"/>
      <c r="E159" s="27"/>
      <c r="F159" s="46"/>
    </row>
    <row r="160" spans="1:6" ht="12.75" customHeight="1">
      <c r="A160" s="27"/>
      <c r="B160" s="27"/>
      <c r="C160" s="28"/>
      <c r="D160" s="27"/>
      <c r="E160" s="29"/>
      <c r="F160" s="2"/>
    </row>
    <row r="161" spans="6:6" ht="12.75" customHeight="1">
      <c r="F161" s="2"/>
    </row>
  </sheetData>
  <mergeCells count="7">
    <mergeCell ref="A32:B32"/>
    <mergeCell ref="F7:F8"/>
    <mergeCell ref="A7:B8"/>
    <mergeCell ref="A1:F1"/>
    <mergeCell ref="A2:F2"/>
    <mergeCell ref="A3:F3"/>
    <mergeCell ref="A4:F4"/>
  </mergeCells>
  <hyperlinks>
    <hyperlink ref="H1" location="Content!A1" display="Content" xr:uid="{A1276B17-E052-4235-9C26-532F87338186}"/>
    <hyperlink ref="H2" location="'P4 E2 - SFP - Asset'!A1" display="SFP-Asset" xr:uid="{13354687-36D6-456D-9028-3D690F2EB401}"/>
    <hyperlink ref="H3" location="'P5 E2 - SFP - Liab, NW '!A1" display="SFP-Liab and NW" xr:uid="{14BDA8DF-DCEF-4B20-9EED-58D16804D2D9}"/>
    <hyperlink ref="H4" location="'P6 E3 - SCI'!A1" display="SCI" xr:uid="{5B795774-7404-4351-BE03-F76A4E9496D2}"/>
  </hyperlinks>
  <printOptions horizontalCentered="1"/>
  <pageMargins left="0.2" right="0.2" top="1.25" bottom="0.75" header="0.3" footer="0.3"/>
  <pageSetup paperSize="5" scale="88"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BFECF-84D6-4F08-A2D1-AFB03F2550C1}">
  <sheetPr>
    <tabColor theme="1"/>
    <pageSetUpPr fitToPage="1"/>
  </sheetPr>
  <dimension ref="A1:E88"/>
  <sheetViews>
    <sheetView showGridLines="0" zoomScale="90" zoomScaleNormal="90" zoomScaleSheetLayoutView="90" workbookViewId="0">
      <selection activeCell="E2" sqref="E2"/>
    </sheetView>
  </sheetViews>
  <sheetFormatPr defaultColWidth="9.140625" defaultRowHeight="12.75"/>
  <cols>
    <col min="1" max="1" width="25.140625" style="1444" bestFit="1" customWidth="1"/>
    <col min="2" max="2" width="64.85546875" style="1444" customWidth="1"/>
    <col min="3" max="3" width="23.42578125" style="1444" customWidth="1"/>
    <col min="4" max="4" width="9.140625" style="1444"/>
    <col min="5" max="5" width="17.5703125" style="1444" bestFit="1" customWidth="1"/>
    <col min="6" max="16384" width="9.140625" style="1444"/>
  </cols>
  <sheetData>
    <row r="1" spans="1:5" s="1377" customFormat="1" ht="19.5" thickTop="1" thickBot="1">
      <c r="A1" s="2228" t="s">
        <v>2956</v>
      </c>
      <c r="B1" s="2228"/>
      <c r="C1" s="2228"/>
      <c r="E1" s="865" t="s">
        <v>263</v>
      </c>
    </row>
    <row r="2" spans="1:5" s="1379" customFormat="1" ht="17.25" thickTop="1" thickBot="1">
      <c r="A2" s="1378" t="s">
        <v>2957</v>
      </c>
      <c r="B2" s="2229" t="s">
        <v>2958</v>
      </c>
      <c r="C2" s="2229"/>
      <c r="E2" s="865" t="s">
        <v>2040</v>
      </c>
    </row>
    <row r="3" spans="1:5" s="1379" customFormat="1" ht="17.25" thickTop="1" thickBot="1">
      <c r="A3" s="1380" t="s">
        <v>2959</v>
      </c>
      <c r="B3" s="3759" t="s">
        <v>2960</v>
      </c>
      <c r="C3" s="3759"/>
      <c r="E3" s="865" t="s">
        <v>2041</v>
      </c>
    </row>
    <row r="4" spans="1:5" ht="14.25" thickTop="1" thickBot="1">
      <c r="A4" s="1442"/>
      <c r="B4" s="1443"/>
      <c r="C4" s="1443"/>
      <c r="E4" s="865" t="s">
        <v>2043</v>
      </c>
    </row>
    <row r="5" spans="1:5" ht="14.25" thickTop="1" thickBot="1"/>
    <row r="6" spans="1:5" s="1445" customFormat="1" ht="15.75" customHeight="1">
      <c r="A6" s="2230" t="s">
        <v>2961</v>
      </c>
      <c r="B6" s="2231"/>
      <c r="C6" s="2232" t="s">
        <v>2962</v>
      </c>
    </row>
    <row r="7" spans="1:5" s="1445" customFormat="1" ht="15.75" customHeight="1" thickBot="1">
      <c r="A7" s="1446" t="s">
        <v>2963</v>
      </c>
      <c r="B7" s="1447" t="s">
        <v>2964</v>
      </c>
      <c r="C7" s="2233"/>
    </row>
    <row r="8" spans="1:5">
      <c r="A8" s="1448"/>
      <c r="B8" s="1449"/>
      <c r="C8" s="1450"/>
    </row>
    <row r="9" spans="1:5" ht="13.5" thickBot="1">
      <c r="A9" s="2234" t="s">
        <v>2965</v>
      </c>
      <c r="B9" s="2235"/>
      <c r="C9" s="2236"/>
    </row>
    <row r="10" spans="1:5" s="1452" customFormat="1" ht="25.5">
      <c r="A10" s="2237" t="s">
        <v>2966</v>
      </c>
      <c r="B10" s="3760" t="s">
        <v>2967</v>
      </c>
      <c r="C10" s="1451" t="s">
        <v>2968</v>
      </c>
    </row>
    <row r="11" spans="1:5" s="1452" customFormat="1">
      <c r="A11" s="2238"/>
      <c r="B11" s="1453" t="s">
        <v>2969</v>
      </c>
      <c r="C11" s="1451" t="s">
        <v>2968</v>
      </c>
    </row>
    <row r="12" spans="1:5" s="1452" customFormat="1">
      <c r="A12" s="2239"/>
      <c r="B12" s="1454" t="s">
        <v>2970</v>
      </c>
      <c r="C12" s="1451" t="s">
        <v>2968</v>
      </c>
    </row>
    <row r="13" spans="1:5" s="1452" customFormat="1">
      <c r="A13" s="2221" t="s">
        <v>2971</v>
      </c>
      <c r="B13" s="1454" t="s">
        <v>2972</v>
      </c>
      <c r="C13" s="1451" t="s">
        <v>2968</v>
      </c>
    </row>
    <row r="14" spans="1:5" s="1452" customFormat="1" ht="25.5">
      <c r="A14" s="2223"/>
      <c r="B14" s="1454" t="s">
        <v>2973</v>
      </c>
      <c r="C14" s="1451" t="s">
        <v>2968</v>
      </c>
    </row>
    <row r="15" spans="1:5" s="1452" customFormat="1">
      <c r="A15" s="2223"/>
      <c r="B15" s="1454" t="s">
        <v>2974</v>
      </c>
      <c r="C15" s="1451" t="s">
        <v>2968</v>
      </c>
    </row>
    <row r="16" spans="1:5" s="1452" customFormat="1">
      <c r="A16" s="2223"/>
      <c r="B16" s="1454" t="s">
        <v>2975</v>
      </c>
      <c r="C16" s="1451" t="s">
        <v>2968</v>
      </c>
    </row>
    <row r="17" spans="1:3" s="1452" customFormat="1">
      <c r="A17" s="2222"/>
      <c r="B17" s="1454" t="s">
        <v>2976</v>
      </c>
      <c r="C17" s="1451" t="s">
        <v>2968</v>
      </c>
    </row>
    <row r="18" spans="1:3" s="1452" customFormat="1" ht="25.5">
      <c r="A18" s="2221" t="s">
        <v>2977</v>
      </c>
      <c r="B18" s="1454" t="s">
        <v>2978</v>
      </c>
      <c r="C18" s="1451" t="s">
        <v>2968</v>
      </c>
    </row>
    <row r="19" spans="1:3" s="1452" customFormat="1" ht="25.5">
      <c r="A19" s="2223"/>
      <c r="B19" s="1454" t="s">
        <v>2979</v>
      </c>
      <c r="C19" s="1451" t="s">
        <v>2968</v>
      </c>
    </row>
    <row r="20" spans="1:3" s="1452" customFormat="1">
      <c r="A20" s="2223"/>
      <c r="B20" s="1454" t="s">
        <v>2980</v>
      </c>
      <c r="C20" s="1451" t="s">
        <v>2968</v>
      </c>
    </row>
    <row r="21" spans="1:3" s="1452" customFormat="1" ht="25.5">
      <c r="A21" s="2222"/>
      <c r="B21" s="1454" t="s">
        <v>2981</v>
      </c>
      <c r="C21" s="1451" t="s">
        <v>2968</v>
      </c>
    </row>
    <row r="22" spans="1:3" s="1452" customFormat="1">
      <c r="A22" s="2221" t="s">
        <v>2043</v>
      </c>
      <c r="B22" s="1454" t="s">
        <v>2982</v>
      </c>
      <c r="C22" s="1451" t="s">
        <v>2968</v>
      </c>
    </row>
    <row r="23" spans="1:3" s="1452" customFormat="1">
      <c r="A23" s="2222"/>
      <c r="B23" s="1454" t="s">
        <v>2983</v>
      </c>
      <c r="C23" s="1451" t="s">
        <v>2968</v>
      </c>
    </row>
    <row r="24" spans="1:3" s="1452" customFormat="1" ht="25.5">
      <c r="A24" s="1455" t="s">
        <v>2984</v>
      </c>
      <c r="B24" s="1454" t="s">
        <v>2985</v>
      </c>
      <c r="C24" s="1456" t="s">
        <v>2986</v>
      </c>
    </row>
    <row r="25" spans="1:3" s="1452" customFormat="1">
      <c r="A25" s="2221" t="s">
        <v>2987</v>
      </c>
      <c r="B25" s="1454" t="s">
        <v>2988</v>
      </c>
      <c r="C25" s="1451" t="s">
        <v>2968</v>
      </c>
    </row>
    <row r="26" spans="1:3" s="1452" customFormat="1">
      <c r="A26" s="2223"/>
      <c r="B26" s="1454" t="s">
        <v>2989</v>
      </c>
      <c r="C26" s="1451" t="s">
        <v>2968</v>
      </c>
    </row>
    <row r="27" spans="1:3" s="1452" customFormat="1" ht="25.5">
      <c r="A27" s="2223"/>
      <c r="B27" s="1454" t="s">
        <v>2990</v>
      </c>
      <c r="C27" s="1451" t="s">
        <v>2968</v>
      </c>
    </row>
    <row r="28" spans="1:3" s="1452" customFormat="1">
      <c r="A28" s="2222"/>
      <c r="B28" s="1454" t="s">
        <v>2991</v>
      </c>
      <c r="C28" s="1451" t="s">
        <v>2968</v>
      </c>
    </row>
    <row r="29" spans="1:3" s="1452" customFormat="1">
      <c r="A29" s="1457" t="s">
        <v>2992</v>
      </c>
      <c r="B29" s="1454" t="s">
        <v>2993</v>
      </c>
      <c r="C29" s="1451" t="s">
        <v>2968</v>
      </c>
    </row>
    <row r="30" spans="1:3" s="1452" customFormat="1">
      <c r="A30" s="1457" t="s">
        <v>2994</v>
      </c>
      <c r="B30" s="1454" t="s">
        <v>2993</v>
      </c>
      <c r="C30" s="1451" t="s">
        <v>2968</v>
      </c>
    </row>
    <row r="31" spans="1:3" s="1452" customFormat="1">
      <c r="A31" s="1457" t="s">
        <v>2995</v>
      </c>
      <c r="B31" s="1454" t="s">
        <v>2993</v>
      </c>
      <c r="C31" s="1451" t="s">
        <v>2968</v>
      </c>
    </row>
    <row r="32" spans="1:3" s="1452" customFormat="1">
      <c r="A32" s="1457" t="s">
        <v>2996</v>
      </c>
      <c r="B32" s="1454" t="s">
        <v>2993</v>
      </c>
      <c r="C32" s="1451" t="s">
        <v>2968</v>
      </c>
    </row>
    <row r="33" spans="1:3" s="1452" customFormat="1" ht="25.5">
      <c r="A33" s="1457" t="s">
        <v>2997</v>
      </c>
      <c r="B33" s="1454" t="s">
        <v>2998</v>
      </c>
      <c r="C33" s="1451" t="s">
        <v>2968</v>
      </c>
    </row>
    <row r="34" spans="1:3" s="1452" customFormat="1" ht="25.5">
      <c r="A34" s="1457" t="s">
        <v>1377</v>
      </c>
      <c r="B34" s="1454" t="s">
        <v>2999</v>
      </c>
      <c r="C34" s="1458" t="s">
        <v>2986</v>
      </c>
    </row>
    <row r="35" spans="1:3" s="1452" customFormat="1" ht="25.5">
      <c r="A35" s="1457" t="s">
        <v>65</v>
      </c>
      <c r="B35" s="1454" t="s">
        <v>3000</v>
      </c>
      <c r="C35" s="1458" t="s">
        <v>2986</v>
      </c>
    </row>
    <row r="36" spans="1:3" s="1452" customFormat="1" ht="25.5">
      <c r="A36" s="1457" t="s">
        <v>3001</v>
      </c>
      <c r="B36" s="1454" t="s">
        <v>3002</v>
      </c>
      <c r="C36" s="1458" t="s">
        <v>2986</v>
      </c>
    </row>
    <row r="37" spans="1:3" s="1452" customFormat="1" ht="25.5">
      <c r="A37" s="1457" t="s">
        <v>3003</v>
      </c>
      <c r="B37" s="1454" t="s">
        <v>3004</v>
      </c>
      <c r="C37" s="1458" t="s">
        <v>2986</v>
      </c>
    </row>
    <row r="38" spans="1:3" s="1452" customFormat="1">
      <c r="A38" s="2221" t="s">
        <v>3005</v>
      </c>
      <c r="B38" s="1454" t="s">
        <v>3006</v>
      </c>
      <c r="C38" s="1451" t="s">
        <v>2968</v>
      </c>
    </row>
    <row r="39" spans="1:3" s="1452" customFormat="1">
      <c r="A39" s="2223"/>
      <c r="B39" s="1454" t="s">
        <v>3007</v>
      </c>
      <c r="C39" s="1451" t="s">
        <v>2968</v>
      </c>
    </row>
    <row r="40" spans="1:3" s="1452" customFormat="1">
      <c r="A40" s="2223"/>
      <c r="B40" s="1454" t="s">
        <v>3008</v>
      </c>
      <c r="C40" s="1451" t="s">
        <v>2968</v>
      </c>
    </row>
    <row r="41" spans="1:3" s="1452" customFormat="1" ht="25.5">
      <c r="A41" s="2222"/>
      <c r="B41" s="1454" t="s">
        <v>3009</v>
      </c>
      <c r="C41" s="1451" t="s">
        <v>2968</v>
      </c>
    </row>
    <row r="42" spans="1:3" s="1452" customFormat="1">
      <c r="A42" s="2221" t="s">
        <v>3010</v>
      </c>
      <c r="B42" s="1454" t="s">
        <v>3007</v>
      </c>
      <c r="C42" s="1451" t="s">
        <v>2968</v>
      </c>
    </row>
    <row r="43" spans="1:3" s="1452" customFormat="1" ht="51">
      <c r="A43" s="2222"/>
      <c r="B43" s="1454" t="s">
        <v>3011</v>
      </c>
      <c r="C43" s="1451" t="s">
        <v>3012</v>
      </c>
    </row>
    <row r="44" spans="1:3" s="1452" customFormat="1">
      <c r="A44" s="1740" t="s">
        <v>3013</v>
      </c>
      <c r="B44" s="1454" t="s">
        <v>3014</v>
      </c>
      <c r="C44" s="1451" t="s">
        <v>2968</v>
      </c>
    </row>
    <row r="45" spans="1:3" s="1452" customFormat="1" ht="25.5">
      <c r="A45" s="1740" t="s">
        <v>3015</v>
      </c>
      <c r="B45" s="1454" t="s">
        <v>3016</v>
      </c>
      <c r="C45" s="1754" t="s">
        <v>2968</v>
      </c>
    </row>
    <row r="46" spans="1:3" s="1452" customFormat="1" ht="51">
      <c r="A46" s="1459" t="s">
        <v>3017</v>
      </c>
      <c r="B46" s="1454" t="s">
        <v>3011</v>
      </c>
      <c r="C46" s="1451" t="s">
        <v>3012</v>
      </c>
    </row>
    <row r="47" spans="1:3" s="1452" customFormat="1">
      <c r="A47" s="2221" t="s">
        <v>3018</v>
      </c>
      <c r="B47" s="1454" t="s">
        <v>3019</v>
      </c>
      <c r="C47" s="1451" t="s">
        <v>2968</v>
      </c>
    </row>
    <row r="48" spans="1:3" s="1452" customFormat="1" ht="51">
      <c r="A48" s="2222"/>
      <c r="B48" s="1454" t="s">
        <v>3011</v>
      </c>
      <c r="C48" s="1451" t="s">
        <v>3012</v>
      </c>
    </row>
    <row r="49" spans="1:3" s="1452" customFormat="1" ht="51">
      <c r="A49" s="1459" t="s">
        <v>3020</v>
      </c>
      <c r="B49" s="1454" t="s">
        <v>3011</v>
      </c>
      <c r="C49" s="1451" t="s">
        <v>3012</v>
      </c>
    </row>
    <row r="50" spans="1:3" s="1452" customFormat="1" ht="51">
      <c r="A50" s="1459" t="s">
        <v>3021</v>
      </c>
      <c r="B50" s="1454" t="s">
        <v>3011</v>
      </c>
      <c r="C50" s="1451" t="s">
        <v>3012</v>
      </c>
    </row>
    <row r="51" spans="1:3" s="1452" customFormat="1" ht="51">
      <c r="A51" s="1459" t="s">
        <v>3022</v>
      </c>
      <c r="B51" s="1454" t="s">
        <v>3011</v>
      </c>
      <c r="C51" s="1451" t="s">
        <v>3012</v>
      </c>
    </row>
    <row r="52" spans="1:3" s="1452" customFormat="1">
      <c r="A52" s="2221" t="s">
        <v>3023</v>
      </c>
      <c r="B52" s="1454" t="s">
        <v>3019</v>
      </c>
      <c r="C52" s="1451" t="s">
        <v>2968</v>
      </c>
    </row>
    <row r="53" spans="1:3" s="1452" customFormat="1" ht="51">
      <c r="A53" s="2222"/>
      <c r="B53" s="1454" t="s">
        <v>3011</v>
      </c>
      <c r="C53" s="1451" t="s">
        <v>3012</v>
      </c>
    </row>
    <row r="54" spans="1:3" s="1452" customFormat="1" ht="51">
      <c r="A54" s="1459" t="s">
        <v>3024</v>
      </c>
      <c r="B54" s="1454" t="s">
        <v>3011</v>
      </c>
      <c r="C54" s="1451" t="s">
        <v>3012</v>
      </c>
    </row>
    <row r="55" spans="1:3" s="1452" customFormat="1" ht="25.5">
      <c r="A55" s="1459" t="s">
        <v>3025</v>
      </c>
      <c r="B55" s="1454" t="s">
        <v>3026</v>
      </c>
      <c r="C55" s="1451" t="s">
        <v>2968</v>
      </c>
    </row>
    <row r="56" spans="1:3" s="1452" customFormat="1">
      <c r="A56" s="2221" t="s">
        <v>3027</v>
      </c>
      <c r="B56" s="1454" t="s">
        <v>3028</v>
      </c>
      <c r="C56" s="1451" t="s">
        <v>2968</v>
      </c>
    </row>
    <row r="57" spans="1:3" s="1452" customFormat="1">
      <c r="A57" s="2222"/>
      <c r="B57" s="1454" t="s">
        <v>3029</v>
      </c>
      <c r="C57" s="1451" t="s">
        <v>2968</v>
      </c>
    </row>
    <row r="58" spans="1:3" s="1452" customFormat="1">
      <c r="A58" s="2221" t="s">
        <v>3030</v>
      </c>
      <c r="B58" s="1454" t="s">
        <v>3031</v>
      </c>
      <c r="C58" s="1451" t="s">
        <v>2968</v>
      </c>
    </row>
    <row r="59" spans="1:3" s="1452" customFormat="1" ht="25.5">
      <c r="A59" s="2223"/>
      <c r="B59" s="1454" t="s">
        <v>3026</v>
      </c>
      <c r="C59" s="1451" t="s">
        <v>2968</v>
      </c>
    </row>
    <row r="60" spans="1:3" s="1452" customFormat="1">
      <c r="A60" s="2223"/>
      <c r="B60" s="1454" t="s">
        <v>3032</v>
      </c>
      <c r="C60" s="1451" t="s">
        <v>2968</v>
      </c>
    </row>
    <row r="61" spans="1:3" s="1452" customFormat="1">
      <c r="A61" s="2222"/>
      <c r="B61" s="1454" t="s">
        <v>3033</v>
      </c>
      <c r="C61" s="1451" t="s">
        <v>2968</v>
      </c>
    </row>
    <row r="62" spans="1:3" s="1452" customFormat="1">
      <c r="A62" s="1459" t="s">
        <v>3034</v>
      </c>
      <c r="B62" s="1454" t="s">
        <v>3035</v>
      </c>
      <c r="C62" s="1451" t="s">
        <v>2968</v>
      </c>
    </row>
    <row r="63" spans="1:3" s="1452" customFormat="1">
      <c r="A63" s="1459" t="s">
        <v>3036</v>
      </c>
      <c r="B63" s="1454" t="s">
        <v>3037</v>
      </c>
      <c r="C63" s="1451" t="s">
        <v>2968</v>
      </c>
    </row>
    <row r="64" spans="1:3" s="1452" customFormat="1">
      <c r="A64" s="1459" t="s">
        <v>3038</v>
      </c>
      <c r="B64" s="1454" t="s">
        <v>3039</v>
      </c>
      <c r="C64" s="1451" t="s">
        <v>2968</v>
      </c>
    </row>
    <row r="65" spans="1:3">
      <c r="A65" s="1460" t="s">
        <v>3040</v>
      </c>
      <c r="B65" s="3761" t="s">
        <v>3041</v>
      </c>
      <c r="C65" s="1451" t="s">
        <v>2968</v>
      </c>
    </row>
    <row r="66" spans="1:3" ht="153">
      <c r="A66" s="1795" t="s">
        <v>3042</v>
      </c>
      <c r="B66" s="3761" t="s">
        <v>3043</v>
      </c>
      <c r="C66" s="1451" t="s">
        <v>2968</v>
      </c>
    </row>
    <row r="67" spans="1:3">
      <c r="A67" s="1461"/>
      <c r="B67" s="1462"/>
      <c r="C67" s="1463"/>
    </row>
    <row r="68" spans="1:3">
      <c r="A68" s="1464" t="s">
        <v>3044</v>
      </c>
      <c r="B68" s="1465"/>
      <c r="C68" s="1466"/>
    </row>
    <row r="69" spans="1:3" ht="25.5">
      <c r="A69" s="1457" t="s">
        <v>3045</v>
      </c>
      <c r="B69" s="1454" t="s">
        <v>80</v>
      </c>
      <c r="C69" s="1458" t="s">
        <v>2986</v>
      </c>
    </row>
    <row r="70" spans="1:3" ht="25.5">
      <c r="A70" s="1457" t="s">
        <v>3046</v>
      </c>
      <c r="B70" s="1454" t="s">
        <v>3047</v>
      </c>
      <c r="C70" s="1458" t="s">
        <v>2986</v>
      </c>
    </row>
    <row r="71" spans="1:3">
      <c r="A71" s="1467" t="s">
        <v>3048</v>
      </c>
      <c r="B71" s="1468" t="s">
        <v>3049</v>
      </c>
      <c r="C71" s="1451" t="s">
        <v>2968</v>
      </c>
    </row>
    <row r="72" spans="1:3">
      <c r="A72" s="1469"/>
      <c r="B72" s="1468"/>
      <c r="C72" s="1470"/>
    </row>
    <row r="73" spans="1:3">
      <c r="A73" s="1469"/>
      <c r="B73" s="1468"/>
      <c r="C73" s="1470"/>
    </row>
    <row r="74" spans="1:3" ht="13.5" thickBot="1">
      <c r="A74" s="2224" t="s">
        <v>3050</v>
      </c>
      <c r="B74" s="2225"/>
      <c r="C74" s="2226"/>
    </row>
    <row r="75" spans="1:3" s="1452" customFormat="1">
      <c r="A75" s="1471"/>
      <c r="B75" s="3762"/>
      <c r="C75" s="3763"/>
    </row>
    <row r="76" spans="1:3" s="1452" customFormat="1" ht="38.25">
      <c r="A76" s="1457" t="s">
        <v>3051</v>
      </c>
      <c r="B76" s="1454" t="s">
        <v>3052</v>
      </c>
      <c r="C76" s="1472" t="s">
        <v>2968</v>
      </c>
    </row>
    <row r="77" spans="1:3" s="1452" customFormat="1" ht="100.5" customHeight="1">
      <c r="A77" s="1457" t="s">
        <v>3053</v>
      </c>
      <c r="B77" s="1638" t="s">
        <v>3054</v>
      </c>
      <c r="C77" s="1456" t="s">
        <v>2968</v>
      </c>
    </row>
    <row r="78" spans="1:3" s="1452" customFormat="1" ht="178.5">
      <c r="A78" s="1473" t="s">
        <v>3053</v>
      </c>
      <c r="B78" s="1454" t="s">
        <v>3055</v>
      </c>
      <c r="C78" s="1456" t="s">
        <v>2968</v>
      </c>
    </row>
    <row r="79" spans="1:3" s="1452" customFormat="1" ht="127.5">
      <c r="A79" s="1473" t="s">
        <v>3053</v>
      </c>
      <c r="B79" s="1454" t="s">
        <v>3056</v>
      </c>
      <c r="C79" s="1456" t="s">
        <v>2968</v>
      </c>
    </row>
    <row r="80" spans="1:3" s="1452" customFormat="1">
      <c r="A80" s="1474" t="s">
        <v>3057</v>
      </c>
      <c r="B80" s="1454" t="s">
        <v>3058</v>
      </c>
      <c r="C80" s="1456" t="s">
        <v>2968</v>
      </c>
    </row>
    <row r="81" spans="1:3" s="1452" customFormat="1">
      <c r="A81" s="1457" t="s">
        <v>3059</v>
      </c>
      <c r="B81" s="1454" t="s">
        <v>3060</v>
      </c>
      <c r="C81" s="1456" t="s">
        <v>2968</v>
      </c>
    </row>
    <row r="82" spans="1:3" s="1452" customFormat="1">
      <c r="A82" s="1457" t="s">
        <v>104</v>
      </c>
      <c r="B82" s="1454" t="s">
        <v>3061</v>
      </c>
      <c r="C82" s="1456"/>
    </row>
    <row r="83" spans="1:3" s="1452" customFormat="1" ht="25.5">
      <c r="A83" s="2227" t="s">
        <v>3062</v>
      </c>
      <c r="B83" s="1454" t="s">
        <v>3063</v>
      </c>
      <c r="C83" s="1456" t="s">
        <v>2968</v>
      </c>
    </row>
    <row r="84" spans="1:3" s="1452" customFormat="1" ht="25.5">
      <c r="A84" s="2227"/>
      <c r="B84" s="1454" t="s">
        <v>3064</v>
      </c>
      <c r="C84" s="1456" t="s">
        <v>2968</v>
      </c>
    </row>
    <row r="85" spans="1:3" s="1452" customFormat="1">
      <c r="A85" s="2227"/>
      <c r="B85" s="1454" t="s">
        <v>3065</v>
      </c>
      <c r="C85" s="1456" t="s">
        <v>2968</v>
      </c>
    </row>
    <row r="86" spans="1:3" s="1452" customFormat="1">
      <c r="A86" s="2227"/>
      <c r="B86" s="1454" t="s">
        <v>3066</v>
      </c>
      <c r="C86" s="1456" t="s">
        <v>2968</v>
      </c>
    </row>
    <row r="87" spans="1:3" s="1452" customFormat="1" ht="51">
      <c r="A87" s="2227"/>
      <c r="B87" s="1454" t="s">
        <v>3067</v>
      </c>
      <c r="C87" s="1456" t="s">
        <v>2968</v>
      </c>
    </row>
    <row r="88" spans="1:3" ht="13.5" thickBot="1">
      <c r="A88" s="1475"/>
      <c r="B88" s="1476"/>
      <c r="C88" s="1477"/>
    </row>
  </sheetData>
  <mergeCells count="19">
    <mergeCell ref="A38:A41"/>
    <mergeCell ref="A1:C1"/>
    <mergeCell ref="B2:C2"/>
    <mergeCell ref="B3:C3"/>
    <mergeCell ref="A6:B6"/>
    <mergeCell ref="C6:C7"/>
    <mergeCell ref="A9:C9"/>
    <mergeCell ref="A10:A12"/>
    <mergeCell ref="A13:A17"/>
    <mergeCell ref="A22:A23"/>
    <mergeCell ref="A25:A28"/>
    <mergeCell ref="A18:A21"/>
    <mergeCell ref="A56:A57"/>
    <mergeCell ref="A58:A61"/>
    <mergeCell ref="A74:C74"/>
    <mergeCell ref="A83:A87"/>
    <mergeCell ref="A42:A43"/>
    <mergeCell ref="A47:A48"/>
    <mergeCell ref="A52:A53"/>
  </mergeCells>
  <hyperlinks>
    <hyperlink ref="E1" location="Content!A1" display="Content" xr:uid="{9BBABCF9-51D1-4B1D-8FFE-138DC88AB406}"/>
    <hyperlink ref="E2" location="'P4 E2 - SFP - Asset'!A1" display="SFP-Asset" xr:uid="{A0E07131-B726-4C1E-A3E0-9E3A5089E1CB}"/>
    <hyperlink ref="E3" location="'P5 E2 - SFP - Liab, NW '!A1" display="SFP-Liab and NW" xr:uid="{919CB15D-FB14-4E04-B520-68A8A4B0E850}"/>
    <hyperlink ref="E4" location="'P6 E3 - SCI'!A1" display="SCI" xr:uid="{4289F920-8414-4E92-A523-CB447DE52F6D}"/>
  </hyperlinks>
  <printOptions horizontalCentered="1"/>
  <pageMargins left="0.2" right="0.2" top="1.25" bottom="0.75" header="0.3" footer="0.3"/>
  <pageSetup paperSize="5" scale="91"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7">
    <tabColor rgb="FFFFCCCC"/>
    <pageSetUpPr fitToPage="1"/>
  </sheetPr>
  <dimension ref="A1:L137"/>
  <sheetViews>
    <sheetView showGridLines="0" zoomScale="90" zoomScaleNormal="90" zoomScaleSheetLayoutView="75" zoomScalePageLayoutView="80" workbookViewId="0">
      <pane ySplit="7" topLeftCell="A8" activePane="bottomLeft" state="frozen"/>
      <selection pane="bottomLeft" activeCell="H1" sqref="H1"/>
      <selection activeCell="B17" sqref="B17"/>
    </sheetView>
  </sheetViews>
  <sheetFormatPr defaultColWidth="9.140625" defaultRowHeight="12.75" customHeight="1"/>
  <cols>
    <col min="1" max="1" width="2.5703125" style="1" customWidth="1"/>
    <col min="2" max="2" width="4.7109375" style="1" customWidth="1"/>
    <col min="3" max="3" width="14.140625" style="1" customWidth="1"/>
    <col min="4" max="4" width="29.42578125" style="1" customWidth="1"/>
    <col min="5" max="5" width="40.7109375" style="1" customWidth="1"/>
    <col min="6" max="6" width="20.7109375" style="2" customWidth="1"/>
    <col min="7" max="7" width="3.42578125" style="1" customWidth="1"/>
    <col min="8" max="8" width="13.7109375" style="1" customWidth="1"/>
    <col min="9" max="9" width="12.28515625" style="1" customWidth="1"/>
    <col min="10" max="11" width="9.140625" style="1"/>
    <col min="12" max="12" width="22" style="1" customWidth="1"/>
    <col min="13" max="16384" width="9.140625" style="1"/>
  </cols>
  <sheetData>
    <row r="1" spans="1:8" s="69" customFormat="1" ht="14.1" customHeight="1" thickTop="1" thickBot="1">
      <c r="A1" s="122"/>
      <c r="B1" s="122"/>
      <c r="F1" s="221"/>
      <c r="G1" s="122"/>
      <c r="H1" s="865" t="s">
        <v>263</v>
      </c>
    </row>
    <row r="2" spans="1:8" s="69" customFormat="1" ht="14.1" customHeight="1" thickTop="1">
      <c r="A2" s="1961" t="s">
        <v>594</v>
      </c>
      <c r="B2" s="1961"/>
      <c r="C2" s="1961"/>
      <c r="D2" s="1961"/>
      <c r="E2" s="1961"/>
      <c r="F2" s="1961"/>
      <c r="G2" s="31"/>
    </row>
    <row r="3" spans="1:8" s="69" customFormat="1" ht="14.1" customHeight="1">
      <c r="F3" s="221"/>
    </row>
    <row r="4" spans="1:8" s="69" customFormat="1" ht="14.1" customHeight="1">
      <c r="A4" s="1960" t="s">
        <v>595</v>
      </c>
      <c r="B4" s="1960"/>
      <c r="C4" s="1960"/>
      <c r="D4" s="1960"/>
      <c r="E4" s="1960"/>
      <c r="F4" s="1960"/>
      <c r="G4" s="68"/>
    </row>
    <row r="5" spans="1:8" s="69" customFormat="1" ht="14.1" customHeight="1">
      <c r="F5" s="221"/>
    </row>
    <row r="6" spans="1:8" ht="14.1" customHeight="1">
      <c r="F6" s="217"/>
    </row>
    <row r="7" spans="1:8" ht="12.75" customHeight="1">
      <c r="F7" s="216" t="s">
        <v>531</v>
      </c>
    </row>
    <row r="8" spans="1:8" ht="12.75" customHeight="1">
      <c r="F8" s="217"/>
    </row>
    <row r="9" spans="1:8" ht="12.75" customHeight="1">
      <c r="B9" s="1" t="s">
        <v>534</v>
      </c>
      <c r="C9" s="1" t="s">
        <v>596</v>
      </c>
      <c r="F9" s="219"/>
      <c r="G9" s="8"/>
    </row>
    <row r="10" spans="1:8" ht="12.75" customHeight="1">
      <c r="F10" s="217"/>
      <c r="G10" s="8"/>
    </row>
    <row r="11" spans="1:8" ht="12.75" customHeight="1">
      <c r="A11" s="1" t="s">
        <v>597</v>
      </c>
      <c r="B11" s="3" t="s">
        <v>598</v>
      </c>
      <c r="F11" s="217"/>
      <c r="G11" s="8"/>
    </row>
    <row r="12" spans="1:8" ht="12.75" customHeight="1">
      <c r="B12" s="3"/>
      <c r="F12" s="217"/>
      <c r="G12" s="8"/>
    </row>
    <row r="13" spans="1:8" ht="12.75" customHeight="1">
      <c r="B13" s="1" t="s">
        <v>536</v>
      </c>
      <c r="C13" s="1" t="s">
        <v>599</v>
      </c>
      <c r="F13" s="219"/>
      <c r="G13" s="8"/>
    </row>
    <row r="14" spans="1:8" ht="12.75" customHeight="1">
      <c r="B14" s="3"/>
      <c r="F14" s="217"/>
      <c r="G14" s="8"/>
    </row>
    <row r="15" spans="1:8" ht="12.75" customHeight="1">
      <c r="B15" s="1" t="s">
        <v>538</v>
      </c>
      <c r="C15" s="1" t="s">
        <v>600</v>
      </c>
      <c r="F15" s="219"/>
      <c r="G15" s="8"/>
    </row>
    <row r="16" spans="1:8" ht="12.75" customHeight="1">
      <c r="C16" s="3"/>
      <c r="F16" s="217"/>
      <c r="G16" s="8"/>
    </row>
    <row r="17" spans="2:7" ht="12.75" customHeight="1">
      <c r="B17" s="1" t="s">
        <v>601</v>
      </c>
      <c r="C17" s="1" t="s">
        <v>602</v>
      </c>
      <c r="F17" s="219"/>
      <c r="G17" s="8"/>
    </row>
    <row r="18" spans="2:7" ht="12.75" customHeight="1">
      <c r="B18" s="3"/>
      <c r="F18" s="217"/>
      <c r="G18" s="8"/>
    </row>
    <row r="19" spans="2:7" ht="12.75" customHeight="1">
      <c r="B19" s="11">
        <v>4.0999999999999996</v>
      </c>
      <c r="C19" s="1" t="s">
        <v>603</v>
      </c>
      <c r="F19" s="219"/>
      <c r="G19" s="8"/>
    </row>
    <row r="20" spans="2:7" ht="12.75" customHeight="1">
      <c r="B20" s="11">
        <v>4.2</v>
      </c>
      <c r="C20" s="1" t="s">
        <v>604</v>
      </c>
      <c r="F20" s="2372"/>
      <c r="G20" s="8"/>
    </row>
    <row r="21" spans="2:7" ht="12.75" customHeight="1">
      <c r="B21" s="11">
        <v>4.3</v>
      </c>
      <c r="C21" s="1" t="s">
        <v>605</v>
      </c>
      <c r="F21" s="2372"/>
      <c r="G21" s="8"/>
    </row>
    <row r="22" spans="2:7" ht="12.75" customHeight="1">
      <c r="B22" s="11">
        <v>4.4000000000000004</v>
      </c>
      <c r="C22" s="1" t="s">
        <v>606</v>
      </c>
      <c r="F22" s="2372"/>
      <c r="G22" s="8"/>
    </row>
    <row r="23" spans="2:7" ht="12.75" customHeight="1">
      <c r="B23" s="11">
        <v>4.5</v>
      </c>
      <c r="C23" s="1" t="s">
        <v>607</v>
      </c>
      <c r="F23" s="2372"/>
      <c r="G23" s="8"/>
    </row>
    <row r="24" spans="2:7" ht="12.75" customHeight="1">
      <c r="B24" s="11"/>
      <c r="F24" s="217"/>
      <c r="G24" s="8"/>
    </row>
    <row r="25" spans="2:7" ht="12.75" customHeight="1">
      <c r="B25" s="1" t="s">
        <v>545</v>
      </c>
      <c r="C25" s="1" t="s">
        <v>608</v>
      </c>
      <c r="F25" s="217"/>
      <c r="G25" s="8"/>
    </row>
    <row r="26" spans="2:7" ht="12.75" customHeight="1">
      <c r="F26" s="217"/>
      <c r="G26" s="8"/>
    </row>
    <row r="27" spans="2:7" ht="12.75" customHeight="1">
      <c r="B27" s="1" t="s">
        <v>609</v>
      </c>
      <c r="C27" s="168" t="s">
        <v>610</v>
      </c>
      <c r="F27" s="219"/>
      <c r="G27" s="8"/>
    </row>
    <row r="28" spans="2:7" ht="12.75" customHeight="1">
      <c r="B28" s="11">
        <v>5.2</v>
      </c>
      <c r="C28" s="1" t="s">
        <v>611</v>
      </c>
      <c r="F28" s="2372"/>
      <c r="G28" s="8"/>
    </row>
    <row r="29" spans="2:7" ht="12.75" customHeight="1">
      <c r="B29" s="11">
        <v>5.3</v>
      </c>
      <c r="C29" s="168" t="s">
        <v>612</v>
      </c>
      <c r="F29" s="2372"/>
      <c r="G29" s="8"/>
    </row>
    <row r="30" spans="2:7" ht="12.75" customHeight="1">
      <c r="B30" s="11">
        <v>5.4</v>
      </c>
      <c r="C30" s="1" t="s">
        <v>613</v>
      </c>
      <c r="F30" s="2372"/>
      <c r="G30" s="8"/>
    </row>
    <row r="31" spans="2:7" ht="12.75" customHeight="1">
      <c r="B31" s="11">
        <v>5.5</v>
      </c>
      <c r="C31" s="1" t="s">
        <v>614</v>
      </c>
      <c r="F31" s="2372"/>
      <c r="G31" s="8"/>
    </row>
    <row r="32" spans="2:7" ht="12.75" customHeight="1">
      <c r="B32" s="11">
        <v>5.6</v>
      </c>
      <c r="C32" s="1" t="s">
        <v>615</v>
      </c>
      <c r="F32" s="2372"/>
      <c r="G32" s="8"/>
    </row>
    <row r="33" spans="2:8" ht="12.75" customHeight="1">
      <c r="B33" s="11"/>
      <c r="F33" s="217"/>
      <c r="G33" s="8"/>
    </row>
    <row r="34" spans="2:8" ht="12.75" customHeight="1">
      <c r="B34" s="1" t="s">
        <v>616</v>
      </c>
      <c r="C34" s="1" t="s">
        <v>617</v>
      </c>
      <c r="F34" s="217"/>
      <c r="G34" s="8"/>
    </row>
    <row r="35" spans="2:8" ht="12.75" customHeight="1">
      <c r="F35" s="217"/>
      <c r="G35" s="8"/>
    </row>
    <row r="36" spans="2:8" ht="12.75" customHeight="1">
      <c r="B36" s="11">
        <v>6.1</v>
      </c>
      <c r="C36" s="1" t="s">
        <v>618</v>
      </c>
      <c r="F36" s="219"/>
      <c r="G36" s="8"/>
    </row>
    <row r="37" spans="2:8" ht="12.75" customHeight="1">
      <c r="B37" s="11">
        <v>6.2</v>
      </c>
      <c r="C37" s="1" t="s">
        <v>619</v>
      </c>
      <c r="F37" s="2372"/>
      <c r="G37" s="8"/>
    </row>
    <row r="38" spans="2:8" ht="12.75" customHeight="1">
      <c r="B38" s="11">
        <v>6.3</v>
      </c>
      <c r="C38" s="1" t="s">
        <v>620</v>
      </c>
      <c r="F38" s="2372"/>
      <c r="G38" s="8"/>
    </row>
    <row r="39" spans="2:8" ht="12.75" customHeight="1">
      <c r="B39" s="1" t="s">
        <v>621</v>
      </c>
      <c r="C39" s="1" t="s">
        <v>622</v>
      </c>
      <c r="F39" s="2372"/>
      <c r="G39" s="8"/>
    </row>
    <row r="40" spans="2:8" ht="12.75" customHeight="1">
      <c r="B40" s="1" t="s">
        <v>623</v>
      </c>
      <c r="C40" s="1" t="s">
        <v>624</v>
      </c>
      <c r="F40" s="2372"/>
      <c r="G40" s="8"/>
    </row>
    <row r="41" spans="2:8" ht="12.75" customHeight="1">
      <c r="B41" s="1" t="s">
        <v>625</v>
      </c>
      <c r="C41" s="1" t="s">
        <v>626</v>
      </c>
      <c r="F41" s="2372"/>
      <c r="G41" s="8"/>
    </row>
    <row r="42" spans="2:8" ht="12.75" customHeight="1">
      <c r="B42" s="1" t="s">
        <v>627</v>
      </c>
      <c r="C42" s="1" t="s">
        <v>628</v>
      </c>
      <c r="F42" s="2372"/>
      <c r="G42" s="8"/>
    </row>
    <row r="43" spans="2:8" ht="12.75" customHeight="1">
      <c r="B43" s="1" t="s">
        <v>629</v>
      </c>
      <c r="C43" s="1" t="s">
        <v>630</v>
      </c>
      <c r="F43" s="2372"/>
      <c r="G43" s="8"/>
      <c r="H43" s="10"/>
    </row>
    <row r="44" spans="2:8" ht="12.75" customHeight="1">
      <c r="B44" s="1" t="s">
        <v>631</v>
      </c>
      <c r="C44" s="1" t="s">
        <v>632</v>
      </c>
      <c r="F44" s="2372"/>
      <c r="G44" s="8"/>
    </row>
    <row r="45" spans="2:8" ht="12.75" customHeight="1">
      <c r="B45" s="1" t="s">
        <v>633</v>
      </c>
      <c r="C45" s="1" t="s">
        <v>634</v>
      </c>
      <c r="F45" s="2372"/>
      <c r="G45" s="8"/>
    </row>
    <row r="46" spans="2:8" ht="12.75" customHeight="1">
      <c r="B46" s="1" t="s">
        <v>635</v>
      </c>
      <c r="C46" s="1" t="s">
        <v>636</v>
      </c>
      <c r="F46" s="2372"/>
      <c r="G46" s="8"/>
    </row>
    <row r="47" spans="2:8" ht="12.75" customHeight="1">
      <c r="B47" s="1" t="s">
        <v>637</v>
      </c>
      <c r="C47" s="1" t="s">
        <v>638</v>
      </c>
      <c r="F47" s="2372"/>
      <c r="G47" s="8"/>
    </row>
    <row r="48" spans="2:8" ht="12.75" customHeight="1">
      <c r="B48" s="1" t="s">
        <v>639</v>
      </c>
      <c r="C48" s="1" t="s">
        <v>640</v>
      </c>
      <c r="F48" s="2372"/>
      <c r="G48" s="8"/>
    </row>
    <row r="49" spans="2:8" ht="12.75" customHeight="1">
      <c r="B49" s="1" t="s">
        <v>641</v>
      </c>
      <c r="C49" s="1" t="s">
        <v>642</v>
      </c>
      <c r="F49" s="2372"/>
      <c r="G49" s="8"/>
    </row>
    <row r="50" spans="2:8" ht="12.75" customHeight="1">
      <c r="B50" s="1" t="s">
        <v>643</v>
      </c>
      <c r="C50" s="1" t="s">
        <v>644</v>
      </c>
      <c r="F50" s="2372"/>
      <c r="G50" s="8"/>
    </row>
    <row r="51" spans="2:8" ht="12.75" customHeight="1">
      <c r="B51" s="1" t="s">
        <v>645</v>
      </c>
      <c r="C51" s="1" t="s">
        <v>646</v>
      </c>
      <c r="F51" s="2372"/>
      <c r="G51" s="8"/>
    </row>
    <row r="52" spans="2:8" ht="12.75" customHeight="1">
      <c r="B52" s="1" t="s">
        <v>647</v>
      </c>
      <c r="C52" s="1" t="s">
        <v>648</v>
      </c>
      <c r="F52" s="2372"/>
      <c r="G52" s="8"/>
    </row>
    <row r="53" spans="2:8" ht="12.75" customHeight="1">
      <c r="B53" s="1" t="s">
        <v>649</v>
      </c>
      <c r="C53" s="1" t="s">
        <v>650</v>
      </c>
      <c r="F53" s="2372"/>
      <c r="G53" s="8"/>
    </row>
    <row r="54" spans="2:8" ht="12.75" customHeight="1">
      <c r="B54" s="1" t="s">
        <v>651</v>
      </c>
      <c r="C54" s="1" t="s">
        <v>652</v>
      </c>
      <c r="F54" s="2372"/>
      <c r="G54" s="8"/>
    </row>
    <row r="55" spans="2:8" ht="12.75" customHeight="1">
      <c r="B55" s="1" t="s">
        <v>653</v>
      </c>
      <c r="C55" s="1" t="s">
        <v>654</v>
      </c>
      <c r="F55" s="2372"/>
      <c r="G55" s="8"/>
    </row>
    <row r="56" spans="2:8" ht="12.75" customHeight="1">
      <c r="B56" s="1" t="s">
        <v>655</v>
      </c>
      <c r="C56" s="1" t="s">
        <v>656</v>
      </c>
      <c r="F56" s="2372"/>
      <c r="G56" s="8"/>
    </row>
    <row r="57" spans="2:8" ht="12.75" customHeight="1">
      <c r="B57" s="1" t="s">
        <v>657</v>
      </c>
      <c r="C57" s="1" t="s">
        <v>658</v>
      </c>
      <c r="F57" s="2372"/>
      <c r="G57" s="8"/>
    </row>
    <row r="58" spans="2:8" ht="12.75" customHeight="1">
      <c r="B58" s="1" t="s">
        <v>659</v>
      </c>
      <c r="C58" s="1" t="s">
        <v>660</v>
      </c>
      <c r="F58" s="2373"/>
      <c r="G58" s="8"/>
    </row>
    <row r="59" spans="2:8" ht="12.75" customHeight="1">
      <c r="C59" s="1" t="s">
        <v>661</v>
      </c>
      <c r="F59" s="1962"/>
      <c r="G59" s="8"/>
    </row>
    <row r="60" spans="2:8" ht="12.75" customHeight="1">
      <c r="B60" s="1" t="s">
        <v>662</v>
      </c>
      <c r="C60" s="1" t="s">
        <v>663</v>
      </c>
      <c r="F60" s="222"/>
      <c r="G60" s="8"/>
      <c r="H60" s="26"/>
    </row>
    <row r="61" spans="2:8" ht="12.75" customHeight="1">
      <c r="C61" s="1" t="s">
        <v>664</v>
      </c>
      <c r="D61" s="1" t="s">
        <v>665</v>
      </c>
      <c r="F61" s="223"/>
      <c r="G61" s="8"/>
      <c r="H61" s="26"/>
    </row>
    <row r="62" spans="2:8" ht="12.75" customHeight="1">
      <c r="C62" s="1" t="s">
        <v>666</v>
      </c>
      <c r="D62" s="1" t="s">
        <v>667</v>
      </c>
      <c r="F62" s="2374"/>
      <c r="G62" s="8"/>
      <c r="H62" s="26"/>
    </row>
    <row r="63" spans="2:8" ht="12.75" customHeight="1">
      <c r="F63" s="222"/>
      <c r="G63" s="8"/>
      <c r="H63" s="26"/>
    </row>
    <row r="64" spans="2:8" ht="12.75" customHeight="1">
      <c r="B64" s="1" t="s">
        <v>668</v>
      </c>
      <c r="C64" s="1" t="s">
        <v>669</v>
      </c>
      <c r="F64" s="217"/>
      <c r="G64" s="8"/>
      <c r="H64" s="26"/>
    </row>
    <row r="65" spans="1:8" ht="12.75" customHeight="1">
      <c r="C65" s="1" t="s">
        <v>670</v>
      </c>
      <c r="D65" s="1" t="s">
        <v>671</v>
      </c>
      <c r="F65" s="219"/>
      <c r="G65" s="8"/>
    </row>
    <row r="66" spans="1:8" ht="12.75" customHeight="1">
      <c r="C66" s="1" t="s">
        <v>672</v>
      </c>
      <c r="D66" s="1" t="s">
        <v>673</v>
      </c>
      <c r="F66" s="2372"/>
      <c r="G66" s="8"/>
    </row>
    <row r="67" spans="1:8" ht="12.75" customHeight="1">
      <c r="C67" s="1" t="s">
        <v>674</v>
      </c>
      <c r="D67" s="1" t="s">
        <v>675</v>
      </c>
      <c r="F67" s="2372"/>
      <c r="G67" s="8"/>
      <c r="H67" s="26"/>
    </row>
    <row r="68" spans="1:8" ht="12.75" customHeight="1">
      <c r="C68" s="1" t="s">
        <v>676</v>
      </c>
      <c r="D68" s="1" t="s">
        <v>677</v>
      </c>
      <c r="F68" s="2372"/>
      <c r="G68" s="8"/>
      <c r="H68" s="26"/>
    </row>
    <row r="69" spans="1:8" ht="12.75" customHeight="1">
      <c r="C69" s="1" t="s">
        <v>678</v>
      </c>
      <c r="D69" s="1" t="s">
        <v>578</v>
      </c>
      <c r="F69" s="2372"/>
      <c r="G69" s="8"/>
      <c r="H69" s="26"/>
    </row>
    <row r="70" spans="1:8" ht="12.75" customHeight="1">
      <c r="F70" s="217"/>
      <c r="G70" s="8"/>
      <c r="H70" s="26"/>
    </row>
    <row r="71" spans="1:8" ht="12.75" customHeight="1">
      <c r="A71" s="11"/>
      <c r="B71" s="11" t="s">
        <v>554</v>
      </c>
      <c r="C71" s="1" t="s">
        <v>679</v>
      </c>
      <c r="F71" s="219"/>
      <c r="G71" s="8"/>
    </row>
    <row r="72" spans="1:8" ht="12.75" customHeight="1">
      <c r="A72" s="11"/>
      <c r="B72" s="11"/>
      <c r="F72" s="217"/>
      <c r="G72" s="8"/>
    </row>
    <row r="73" spans="1:8" ht="12.75" customHeight="1">
      <c r="A73" s="11"/>
      <c r="B73" s="11" t="s">
        <v>556</v>
      </c>
      <c r="C73" s="1" t="s">
        <v>680</v>
      </c>
      <c r="F73" s="219"/>
      <c r="G73" s="8"/>
    </row>
    <row r="74" spans="1:8" ht="12.75" customHeight="1">
      <c r="A74" s="11"/>
      <c r="B74" s="11"/>
      <c r="F74" s="217"/>
      <c r="G74" s="8"/>
    </row>
    <row r="75" spans="1:8" ht="12.75" customHeight="1">
      <c r="A75" s="11"/>
      <c r="B75" s="11" t="s">
        <v>558</v>
      </c>
      <c r="C75" s="1" t="s">
        <v>681</v>
      </c>
      <c r="F75" s="219"/>
      <c r="G75" s="8"/>
    </row>
    <row r="76" spans="1:8" ht="12.75" customHeight="1">
      <c r="A76" s="11"/>
      <c r="B76" s="11"/>
      <c r="F76" s="217"/>
      <c r="G76" s="8"/>
    </row>
    <row r="77" spans="1:8" ht="12.75" customHeight="1">
      <c r="A77" s="11"/>
      <c r="B77" s="11" t="s">
        <v>560</v>
      </c>
      <c r="C77" s="1" t="s">
        <v>682</v>
      </c>
      <c r="F77" s="219"/>
      <c r="G77" s="8"/>
    </row>
    <row r="78" spans="1:8" ht="12.75" customHeight="1">
      <c r="A78" s="11"/>
      <c r="B78" s="11"/>
      <c r="F78" s="217"/>
      <c r="G78" s="8"/>
    </row>
    <row r="79" spans="1:8" ht="12.75" customHeight="1">
      <c r="A79" s="11"/>
      <c r="B79" s="11" t="s">
        <v>565</v>
      </c>
      <c r="C79" s="1" t="s">
        <v>683</v>
      </c>
      <c r="F79" s="219"/>
      <c r="G79" s="8"/>
    </row>
    <row r="80" spans="1:8" ht="12.75" customHeight="1">
      <c r="A80" s="11"/>
      <c r="B80" s="11"/>
      <c r="F80" s="217"/>
      <c r="G80" s="8"/>
    </row>
    <row r="81" spans="1:12" ht="12.75" customHeight="1">
      <c r="A81" s="11"/>
      <c r="B81" s="11" t="s">
        <v>579</v>
      </c>
      <c r="C81" s="1" t="s">
        <v>684</v>
      </c>
      <c r="F81" s="219"/>
      <c r="G81" s="8"/>
    </row>
    <row r="82" spans="1:12" ht="12.75" customHeight="1">
      <c r="A82" s="11"/>
      <c r="B82" s="11"/>
      <c r="F82" s="217"/>
      <c r="G82" s="8"/>
    </row>
    <row r="83" spans="1:12" ht="12.75" customHeight="1">
      <c r="A83" s="11"/>
      <c r="B83" s="11" t="s">
        <v>590</v>
      </c>
      <c r="C83" s="1" t="s">
        <v>685</v>
      </c>
      <c r="F83" s="219"/>
      <c r="G83" s="8"/>
    </row>
    <row r="84" spans="1:12" ht="12.75" customHeight="1">
      <c r="A84" s="11"/>
      <c r="B84" s="11"/>
      <c r="F84" s="217"/>
      <c r="G84" s="8"/>
    </row>
    <row r="85" spans="1:12" ht="12.75" customHeight="1">
      <c r="A85" s="11"/>
      <c r="B85" s="11" t="s">
        <v>686</v>
      </c>
      <c r="C85" s="1" t="s">
        <v>687</v>
      </c>
      <c r="F85" s="217"/>
      <c r="G85" s="8"/>
    </row>
    <row r="86" spans="1:12" ht="12.75" customHeight="1">
      <c r="A86" s="11"/>
      <c r="F86" s="217"/>
      <c r="G86" s="8"/>
    </row>
    <row r="87" spans="1:12" ht="12.75" customHeight="1">
      <c r="B87" s="1" t="s">
        <v>688</v>
      </c>
      <c r="C87" s="1" t="s">
        <v>568</v>
      </c>
      <c r="F87" s="219"/>
      <c r="G87" s="8"/>
    </row>
    <row r="88" spans="1:12" ht="12.75" customHeight="1">
      <c r="B88" s="1" t="s">
        <v>689</v>
      </c>
      <c r="C88" s="1" t="s">
        <v>570</v>
      </c>
      <c r="F88" s="2372"/>
      <c r="G88" s="8"/>
    </row>
    <row r="89" spans="1:12" ht="12.75" customHeight="1">
      <c r="B89" s="1" t="s">
        <v>690</v>
      </c>
      <c r="C89" s="1" t="s">
        <v>572</v>
      </c>
      <c r="F89" s="2372"/>
      <c r="G89" s="8"/>
    </row>
    <row r="90" spans="1:12" ht="12.75" customHeight="1">
      <c r="B90" s="1" t="s">
        <v>691</v>
      </c>
      <c r="C90" s="1" t="s">
        <v>574</v>
      </c>
      <c r="F90" s="2372"/>
      <c r="G90" s="8"/>
    </row>
    <row r="91" spans="1:12" ht="12.75" customHeight="1">
      <c r="B91" s="1" t="s">
        <v>692</v>
      </c>
      <c r="C91" s="1" t="s">
        <v>576</v>
      </c>
      <c r="F91" s="2372"/>
      <c r="G91" s="8"/>
    </row>
    <row r="92" spans="1:12" ht="12.75" customHeight="1">
      <c r="B92" s="218" t="s">
        <v>693</v>
      </c>
      <c r="C92" s="1" t="s">
        <v>578</v>
      </c>
      <c r="F92" s="2372"/>
      <c r="G92" s="8"/>
      <c r="L92" s="2"/>
    </row>
    <row r="93" spans="1:12" ht="12.75" customHeight="1">
      <c r="B93" s="218"/>
      <c r="F93" s="217"/>
      <c r="G93" s="8"/>
      <c r="L93" s="2"/>
    </row>
    <row r="94" spans="1:12" ht="12.75" customHeight="1">
      <c r="B94" s="1" t="s">
        <v>694</v>
      </c>
      <c r="C94" s="1" t="s">
        <v>695</v>
      </c>
      <c r="F94" s="217"/>
      <c r="G94" s="8"/>
      <c r="L94" s="2"/>
    </row>
    <row r="95" spans="1:12" ht="12.75" customHeight="1">
      <c r="F95" s="217"/>
      <c r="G95" s="8"/>
      <c r="L95" s="2"/>
    </row>
    <row r="96" spans="1:12" ht="12.75" customHeight="1">
      <c r="B96" s="1" t="s">
        <v>696</v>
      </c>
      <c r="C96" s="1" t="s">
        <v>568</v>
      </c>
      <c r="F96" s="219"/>
      <c r="G96" s="8"/>
      <c r="L96" s="2"/>
    </row>
    <row r="97" spans="1:9" ht="12.75" customHeight="1">
      <c r="B97" s="1" t="s">
        <v>697</v>
      </c>
      <c r="C97" s="1" t="s">
        <v>570</v>
      </c>
      <c r="F97" s="2372"/>
      <c r="G97" s="8"/>
    </row>
    <row r="98" spans="1:9" ht="12.75" customHeight="1">
      <c r="B98" s="1" t="s">
        <v>698</v>
      </c>
      <c r="C98" s="1" t="s">
        <v>572</v>
      </c>
      <c r="F98" s="2372"/>
      <c r="G98" s="8"/>
    </row>
    <row r="99" spans="1:9" ht="12.75" customHeight="1">
      <c r="B99" s="1" t="s">
        <v>699</v>
      </c>
      <c r="C99" s="1" t="s">
        <v>574</v>
      </c>
      <c r="F99" s="2372"/>
      <c r="G99" s="8"/>
    </row>
    <row r="100" spans="1:9" ht="12.75" customHeight="1">
      <c r="B100" s="1" t="s">
        <v>700</v>
      </c>
      <c r="C100" s="1" t="s">
        <v>576</v>
      </c>
      <c r="F100" s="2372"/>
      <c r="G100" s="8"/>
    </row>
    <row r="101" spans="1:9" ht="12.75" customHeight="1">
      <c r="B101" s="218" t="s">
        <v>701</v>
      </c>
      <c r="C101" s="1" t="s">
        <v>578</v>
      </c>
      <c r="F101" s="2372"/>
      <c r="G101" s="8"/>
    </row>
    <row r="102" spans="1:9" ht="12.75" customHeight="1">
      <c r="B102" s="218"/>
      <c r="F102" s="217"/>
      <c r="G102" s="8"/>
    </row>
    <row r="103" spans="1:9" s="3" customFormat="1" ht="12.75" customHeight="1">
      <c r="A103" s="1"/>
      <c r="B103" s="1" t="s">
        <v>702</v>
      </c>
      <c r="C103" s="1" t="s">
        <v>703</v>
      </c>
      <c r="D103" s="1"/>
      <c r="E103" s="1"/>
      <c r="F103" s="219"/>
      <c r="G103" s="14"/>
    </row>
    <row r="104" spans="1:9" s="3" customFormat="1" ht="12.75" customHeight="1">
      <c r="A104" s="1"/>
      <c r="B104" s="1"/>
      <c r="C104" s="1"/>
      <c r="D104" s="1"/>
      <c r="E104" s="1"/>
      <c r="F104" s="217"/>
      <c r="G104" s="14"/>
    </row>
    <row r="105" spans="1:9" s="3" customFormat="1" ht="12.75" customHeight="1">
      <c r="B105" s="3" t="s">
        <v>704</v>
      </c>
      <c r="C105" s="3" t="s">
        <v>705</v>
      </c>
      <c r="F105" s="220"/>
      <c r="G105" s="14"/>
      <c r="H105" s="25"/>
      <c r="I105" s="25"/>
    </row>
    <row r="106" spans="1:9" s="3" customFormat="1" ht="12.75" customHeight="1">
      <c r="B106" s="3" t="s">
        <v>706</v>
      </c>
      <c r="C106" s="167" t="s">
        <v>707</v>
      </c>
      <c r="F106" s="2375"/>
      <c r="G106" s="14"/>
    </row>
    <row r="107" spans="1:9" s="3" customFormat="1" ht="12.75" customHeight="1">
      <c r="B107" s="3" t="s">
        <v>708</v>
      </c>
      <c r="C107" s="167" t="s">
        <v>709</v>
      </c>
      <c r="F107" s="2375"/>
      <c r="G107" s="14"/>
      <c r="H107" s="25"/>
      <c r="I107" s="25"/>
    </row>
    <row r="108" spans="1:9" ht="12.75" customHeight="1">
      <c r="A108" s="3"/>
      <c r="B108" s="3" t="s">
        <v>710</v>
      </c>
      <c r="C108" s="167" t="s">
        <v>711</v>
      </c>
      <c r="D108" s="3"/>
      <c r="E108" s="3"/>
      <c r="F108" s="2375"/>
      <c r="G108" s="8"/>
    </row>
    <row r="109" spans="1:9" ht="12.75" customHeight="1">
      <c r="G109" s="8"/>
    </row>
    <row r="110" spans="1:9" ht="12.75" customHeight="1">
      <c r="G110" s="8"/>
    </row>
    <row r="111" spans="1:9" ht="12.75" customHeight="1">
      <c r="G111" s="8"/>
    </row>
    <row r="112" spans="1:9" ht="12.75" customHeight="1">
      <c r="G112" s="8"/>
    </row>
    <row r="113" spans="7:7" ht="12.75" customHeight="1">
      <c r="G113" s="8"/>
    </row>
    <row r="114" spans="7:7" ht="12.75" customHeight="1">
      <c r="G114" s="8"/>
    </row>
    <row r="115" spans="7:7" ht="12.75" customHeight="1">
      <c r="G115" s="8"/>
    </row>
    <row r="116" spans="7:7" ht="12.75" customHeight="1">
      <c r="G116" s="8"/>
    </row>
    <row r="117" spans="7:7" ht="12.75" customHeight="1">
      <c r="G117" s="8"/>
    </row>
    <row r="118" spans="7:7" ht="12.75" customHeight="1">
      <c r="G118" s="8"/>
    </row>
    <row r="119" spans="7:7" ht="12.75" customHeight="1">
      <c r="G119" s="8"/>
    </row>
    <row r="120" spans="7:7" ht="12.75" customHeight="1">
      <c r="G120" s="8"/>
    </row>
    <row r="121" spans="7:7" ht="12.75" customHeight="1">
      <c r="G121" s="8"/>
    </row>
    <row r="122" spans="7:7" ht="12.75" customHeight="1">
      <c r="G122" s="8"/>
    </row>
    <row r="123" spans="7:7" ht="12.75" customHeight="1">
      <c r="G123" s="8"/>
    </row>
    <row r="124" spans="7:7" ht="12.75" customHeight="1">
      <c r="G124" s="8"/>
    </row>
    <row r="125" spans="7:7" ht="12.75" customHeight="1">
      <c r="G125" s="8"/>
    </row>
    <row r="126" spans="7:7" ht="12.75" customHeight="1">
      <c r="G126" s="8"/>
    </row>
    <row r="127" spans="7:7" ht="12.75" customHeight="1">
      <c r="G127" s="8"/>
    </row>
    <row r="128" spans="7:7" ht="12.75" customHeight="1">
      <c r="G128" s="8"/>
    </row>
    <row r="129" spans="7:7" ht="12.75" customHeight="1">
      <c r="G129" s="8"/>
    </row>
    <row r="130" spans="7:7" ht="12.75" customHeight="1">
      <c r="G130" s="8"/>
    </row>
    <row r="131" spans="7:7" ht="12.75" customHeight="1">
      <c r="G131" s="8"/>
    </row>
    <row r="132" spans="7:7" ht="12.75" customHeight="1">
      <c r="G132" s="8"/>
    </row>
    <row r="133" spans="7:7" ht="12.75" customHeight="1">
      <c r="G133" s="8"/>
    </row>
    <row r="134" spans="7:7" ht="12.75" customHeight="1">
      <c r="G134" s="8"/>
    </row>
    <row r="135" spans="7:7" ht="12.75" customHeight="1">
      <c r="G135" s="8"/>
    </row>
    <row r="136" spans="7:7" ht="12.75" customHeight="1">
      <c r="G136" s="8"/>
    </row>
    <row r="137" spans="7:7" ht="12.75" customHeight="1">
      <c r="G137" s="8"/>
    </row>
  </sheetData>
  <mergeCells count="3">
    <mergeCell ref="A2:F2"/>
    <mergeCell ref="A4:F4"/>
    <mergeCell ref="F58:F59"/>
  </mergeCells>
  <hyperlinks>
    <hyperlink ref="H1" location="Content!A1" display="Content" xr:uid="{00000000-0004-0000-0700-000000000000}"/>
  </hyperlinks>
  <printOptions horizontalCentered="1"/>
  <pageMargins left="0.2" right="0.2" top="1.25" bottom="0.75" header="0.3" footer="0.3"/>
  <pageSetup paperSize="5" scale="91"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A026D618FC7A54EBFB117CD51CB9DE4" ma:contentTypeVersion="20" ma:contentTypeDescription="Create a new document." ma:contentTypeScope="" ma:versionID="b76ca40971cd9b8a1783ab905e7c7554">
  <xsd:schema xmlns:xsd="http://www.w3.org/2001/XMLSchema" xmlns:xs="http://www.w3.org/2001/XMLSchema" xmlns:p="http://schemas.microsoft.com/office/2006/metadata/properties" xmlns:ns2="1217df30-3fce-4795-be2f-a8cd5cdab65f" xmlns:ns3="f25765fb-1afb-46e3-bf8c-4ffbe17fba8c" targetNamespace="http://schemas.microsoft.com/office/2006/metadata/properties" ma:root="true" ma:fieldsID="5d668205c7643d4ad20bf67ee531c9f9" ns2:_="" ns3:_="">
    <xsd:import namespace="1217df30-3fce-4795-be2f-a8cd5cdab65f"/>
    <xsd:import namespace="f25765fb-1afb-46e3-bf8c-4ffbe17fba8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2:lcf76f155ced4ddcb4097134ff3c332f" minOccurs="0"/>
                <xsd:element ref="ns3:TaxCatchAll" minOccurs="0"/>
                <xsd:element ref="ns2:MediaLengthInSeconds" minOccurs="0"/>
                <xsd:element ref="ns2:MediaServiceObjectDetectorVersions" minOccurs="0"/>
                <xsd:element ref="ns2:MediaServiceSearchProperties" minOccurs="0"/>
                <xsd:element ref="ns2:Reviewed_x003f_" minOccurs="0"/>
                <xsd:element ref="ns2:_Flow_Signoff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17df30-3fce-4795-be2f-a8cd5cdab65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0c7b5a5c-ce00-47d5-b44b-c66ac74b3488" ma:termSetId="09814cd3-568e-fe90-9814-8d621ff8fb84" ma:anchorId="fba54fb3-c3e1-fe81-a776-ca4b69148c4d" ma:open="true" ma:isKeyword="false">
      <xsd:complexType>
        <xsd:sequence>
          <xsd:element ref="pc:Terms" minOccurs="0" maxOccurs="1"/>
        </xsd:sequence>
      </xsd:complexType>
    </xsd:element>
    <xsd:element name="MediaLengthInSeconds" ma:index="23" nillable="true" ma:displayName="MediaLengthInSeconds" ma:hidden="true" ma:internalName="MediaLengthInSeconds" ma:readOnly="true">
      <xsd:simpleType>
        <xsd:restriction base="dms:Unknown"/>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Reviewed_x003f_" ma:index="26" nillable="true" ma:displayName="Reviewed?" ma:default="0" ma:description="Reviewed?" ma:format="Dropdown" ma:internalName="Reviewed_x003f_">
      <xsd:simpleType>
        <xsd:restriction base="dms:Boolean"/>
      </xsd:simpleType>
    </xsd:element>
    <xsd:element name="_Flow_SignoffStatus" ma:index="27" nillable="true" ma:displayName="Sign-off status" ma:internalName="Sign_x002d_off_x0020_statu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25765fb-1afb-46e3-bf8c-4ffbe17fba8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e3401409-eb9c-4b2c-b80f-a09c29401af9}" ma:internalName="TaxCatchAll" ma:showField="CatchAllData" ma:web="f25765fb-1afb-46e3-bf8c-4ffbe17fba8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f25765fb-1afb-46e3-bf8c-4ffbe17fba8c" xsi:nil="true"/>
    <lcf76f155ced4ddcb4097134ff3c332f xmlns="1217df30-3fce-4795-be2f-a8cd5cdab65f">
      <Terms xmlns="http://schemas.microsoft.com/office/infopath/2007/PartnerControls"/>
    </lcf76f155ced4ddcb4097134ff3c332f>
    <Reviewed_x003f_ xmlns="1217df30-3fce-4795-be2f-a8cd5cdab65f">false</Reviewed_x003f_>
    <_Flow_SignoffStatus xmlns="1217df30-3fce-4795-be2f-a8cd5cdab65f" xsi:nil="true"/>
  </documentManagement>
</p:properties>
</file>

<file path=customXml/itemProps1.xml><?xml version="1.0" encoding="utf-8"?>
<ds:datastoreItem xmlns:ds="http://schemas.openxmlformats.org/officeDocument/2006/customXml" ds:itemID="{FAF53559-11A8-43F8-99F7-EBA0DD805A0A}"/>
</file>

<file path=customXml/itemProps2.xml><?xml version="1.0" encoding="utf-8"?>
<ds:datastoreItem xmlns:ds="http://schemas.openxmlformats.org/officeDocument/2006/customXml" ds:itemID="{E972E470-4157-4828-B08C-F7150E3F9288}"/>
</file>

<file path=customXml/itemProps3.xml><?xml version="1.0" encoding="utf-8"?>
<ds:datastoreItem xmlns:ds="http://schemas.openxmlformats.org/officeDocument/2006/customXml" ds:itemID="{F467003C-B93F-46E7-9CA4-722B16D917BC}"/>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Jennifer Manicad</dc:creator>
  <cp:keywords/>
  <dc:description/>
  <cp:lastModifiedBy>Afel David Alom Magaway</cp:lastModifiedBy>
  <cp:revision/>
  <dcterms:created xsi:type="dcterms:W3CDTF">2014-03-10T05:19:18Z</dcterms:created>
  <dcterms:modified xsi:type="dcterms:W3CDTF">2024-04-04T03:23:43Z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0x0101003A026D618FC7A54EBFB117CD51CB9DE4</vt:lpwstr>
  </property>
  <property fmtid="{D5CDD505-2E9C-101B-9397-08002B2CF9AE}" pid="3" name="MediaServiceImageTags">
    <vt:lpwstr/>
  </property>
</Properties>
</file>