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6B53B890-06F1-4090-BE31-8DBB837C9B67}" xr6:coauthVersionLast="47" xr6:coauthVersionMax="47" xr10:uidLastSave="{00000000-0000-0000-0000-000000000000}"/>
  <bookViews>
    <workbookView xWindow="28680" yWindow="1185" windowWidth="24240" windowHeight="13140" xr2:uid="{D7FDABB6-8279-4158-8C8B-3C66B3A9FAA1}"/>
  </bookViews>
  <sheets>
    <sheet name="PAID UP" sheetId="1" r:id="rId1"/>
  </sheets>
  <definedNames>
    <definedName name="_xlnm.Print_Area" localSheetId="0">'PAID UP'!$A$1:$F$93</definedName>
    <definedName name="_xlnm.Print_Titles" localSheetId="0">'PAID UP'!$1:$11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59" i="1"/>
  <c r="B60" i="1" s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19" i="1"/>
  <c r="B20" i="1" s="1"/>
  <c r="B21" i="1" s="1"/>
  <c r="B22" i="1" s="1"/>
  <c r="B23" i="1" s="1"/>
  <c r="B24" i="1" s="1"/>
  <c r="B25" i="1" s="1"/>
  <c r="B26" i="1" s="1"/>
  <c r="B16" i="1"/>
  <c r="B12" i="1"/>
  <c r="B13" i="1" s="1"/>
</calcChain>
</file>

<file path=xl/sharedStrings.xml><?xml version="1.0" encoding="utf-8"?>
<sst xmlns="http://schemas.openxmlformats.org/spreadsheetml/2006/main" count="138" uniqueCount="73">
  <si>
    <t xml:space="preserve">Paid-Up Capital of  Non-Life Insurance Companies </t>
  </si>
  <si>
    <t>Year 2023</t>
  </si>
  <si>
    <t>Based on Submitted Unaudited Enhanced Quarterly Report on Selected Financial Statistics (EQRSFS)</t>
  </si>
  <si>
    <t>Name of Company</t>
  </si>
  <si>
    <t>Paid-Up Capital</t>
  </si>
  <si>
    <t>.</t>
  </si>
  <si>
    <t>Petrogen Insurance Corporation</t>
  </si>
  <si>
    <t>₱</t>
  </si>
  <si>
    <t>Premier Life and General Assurance Corporation, The*</t>
  </si>
  <si>
    <t>Travellers Insurance &amp; Surety Corporation</t>
  </si>
  <si>
    <t>Stronghold Insurance Company, Inc.</t>
  </si>
  <si>
    <t>Prudential Guarantee &amp; Assurance, Inc.</t>
  </si>
  <si>
    <t>Standard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</si>
  <si>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</si>
  <si>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Milestone Guaranty &amp; Assurance Corporation</t>
  </si>
  <si>
    <t>Sterling Insurance Company, Inc.</t>
  </si>
  <si>
    <t>SGI Philippines General Insurance Company, Inc.</t>
  </si>
  <si>
    <t>Pacific Union Insurance Company</t>
  </si>
  <si>
    <t>Metropolitan Insurance Company, Inc.</t>
  </si>
  <si>
    <t>Intra-Strata Assurance Corporation</t>
  </si>
  <si>
    <t>CLIMBS Life &amp; General Insurance Cooperative *</t>
  </si>
  <si>
    <t>Alpha Insurance &amp; Surety Company, Inc.</t>
  </si>
  <si>
    <t xml:space="preserve">Philippines First Insurance Company, Inc. </t>
  </si>
  <si>
    <t>Starr International Insurance Philippines Branch</t>
  </si>
  <si>
    <t>Mercantile Insurance Company, Inc.</t>
  </si>
  <si>
    <t>Malayan Insurance Company, Inc.</t>
  </si>
  <si>
    <t>Oriental Assurance Corporation</t>
  </si>
  <si>
    <t xml:space="preserve">Cocogen Insurance, Inc. </t>
  </si>
  <si>
    <t>PGA Sompo Insurance Corporation</t>
  </si>
  <si>
    <t>AIG Philippines Insurance Inc.</t>
  </si>
  <si>
    <t>1CISP Life and General Insurance *</t>
  </si>
  <si>
    <t>M Pioneer Insurance Inc.</t>
  </si>
  <si>
    <t>Alliedbankers Insurance Corp.</t>
  </si>
  <si>
    <t>Commonwealth Insurance Company</t>
  </si>
  <si>
    <t xml:space="preserve">AIA Philippines Life and General Insurance Co., Inc.* </t>
  </si>
  <si>
    <t>Pacific Cross Insurance, Inc.</t>
  </si>
  <si>
    <t xml:space="preserve">Bethel General Insurance &amp; Surety Corp. </t>
  </si>
  <si>
    <t>Asia United Insurance, Inc.</t>
  </si>
  <si>
    <t xml:space="preserve">MAA General Assurance Phils., Inc. </t>
  </si>
  <si>
    <t>Insurance Company of North America</t>
  </si>
  <si>
    <t>Fortune General Insurance Corp.</t>
  </si>
  <si>
    <t>CARD Pioneer Microinsurance, Inc.</t>
  </si>
  <si>
    <t>Western Guaranty Corporation</t>
  </si>
  <si>
    <t>Etiqa Life and General Assurance Phils., Inc. *</t>
  </si>
  <si>
    <t>Philippine British Assurance Company, Inc.</t>
  </si>
  <si>
    <t>Charter Ping An Insurance Corporation</t>
  </si>
  <si>
    <t>Oona Insular Insurance Corporation (MAPFRE)</t>
  </si>
  <si>
    <t>Country Bankers Insurance Corporation</t>
  </si>
  <si>
    <t>Cibeles Insurance Corporation</t>
  </si>
  <si>
    <t>Liberty Insurance Corporation</t>
  </si>
  <si>
    <t>Asia Insurance (Philippines) Corp.</t>
  </si>
  <si>
    <t>BPI/MS Insurance Corp.</t>
  </si>
  <si>
    <t>FPG Insurance Company, Inc.</t>
  </si>
  <si>
    <t>Manila Bankers Life and General Corporation*</t>
  </si>
  <si>
    <t xml:space="preserve">Corporate Guarantee &amp; Insurance Company, Inc. </t>
  </si>
  <si>
    <t>Pioneer Insurance &amp; Surety Corporation</t>
  </si>
  <si>
    <t>Visayan Surety &amp; Insurance Corporation</t>
  </si>
  <si>
    <t>Paramount Life &amp; General Insurance Corporation *</t>
  </si>
  <si>
    <t>Perla Compañia de Seguros, Inc.</t>
  </si>
  <si>
    <t>Pioneer Intercontinental Insurance Corporation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</si>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</sst>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64" fontId="2" fillId="0" borderId="1" xfId="2" applyNumberFormat="1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1" fillId="0" borderId="0" xfId="2"/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2" quotePrefix="1" applyFont="1" applyBorder="1" applyAlignment="1">
      <alignment horizontal="centerContinuous"/>
    </xf>
    <xf numFmtId="0" fontId="2" fillId="0" borderId="3" xfId="2" quotePrefix="1" applyFont="1" applyBorder="1" applyAlignment="1">
      <alignment horizontal="centerContinuous"/>
    </xf>
    <xf numFmtId="0" fontId="2" fillId="0" borderId="3" xfId="2" applyFont="1" applyBorder="1" applyAlignment="1">
      <alignment horizontal="centerContinuous"/>
    </xf>
    <xf numFmtId="0" fontId="2" fillId="0" borderId="10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0" fontId="7" fillId="0" borderId="9" xfId="2" applyFont="1" applyBorder="1" applyAlignment="1">
      <alignment horizontal="center"/>
    </xf>
    <xf numFmtId="0" fontId="2" fillId="0" borderId="14" xfId="2" applyFont="1" applyBorder="1"/>
    <xf numFmtId="0" fontId="2" fillId="0" borderId="15" xfId="2" applyFont="1" applyBorder="1"/>
    <xf numFmtId="0" fontId="9" fillId="0" borderId="15" xfId="2" applyFont="1" applyBorder="1" applyAlignment="1">
      <alignment horizontal="left"/>
    </xf>
    <xf numFmtId="0" fontId="8" fillId="0" borderId="16" xfId="2" applyFont="1" applyBorder="1" applyAlignment="1">
      <alignment horizontal="center"/>
    </xf>
    <xf numFmtId="0" fontId="2" fillId="0" borderId="0" xfId="2" applyFont="1"/>
    <xf numFmtId="0" fontId="3" fillId="0" borderId="15" xfId="2" applyFont="1" applyBorder="1"/>
    <xf numFmtId="0" fontId="2" fillId="0" borderId="16" xfId="2" applyFont="1" applyBorder="1"/>
    <xf numFmtId="0" fontId="3" fillId="0" borderId="17" xfId="2" applyFont="1" applyBorder="1"/>
    <xf numFmtId="0" fontId="2" fillId="0" borderId="18" xfId="2" applyFont="1" applyBorder="1"/>
    <xf numFmtId="0" fontId="3" fillId="0" borderId="19" xfId="2" applyFont="1" applyBorder="1"/>
    <xf numFmtId="0" fontId="8" fillId="0" borderId="16" xfId="2" applyFont="1" applyBorder="1" applyAlignment="1">
      <alignment horizontal="right"/>
    </xf>
    <xf numFmtId="164" fontId="10" fillId="0" borderId="1" xfId="2" applyNumberFormat="1" applyFont="1" applyBorder="1" applyAlignment="1">
      <alignment horizontal="center"/>
    </xf>
    <xf numFmtId="0" fontId="5" fillId="0" borderId="15" xfId="2" applyFont="1" applyBorder="1"/>
    <xf numFmtId="164" fontId="11" fillId="0" borderId="1" xfId="2" applyNumberFormat="1" applyFont="1" applyBorder="1"/>
    <xf numFmtId="0" fontId="2" fillId="0" borderId="1" xfId="2" applyFont="1" applyBorder="1"/>
    <xf numFmtId="0" fontId="9" fillId="0" borderId="15" xfId="2" applyFont="1" applyBorder="1" applyAlignment="1">
      <alignment horizontal="center"/>
    </xf>
    <xf numFmtId="164" fontId="2" fillId="0" borderId="16" xfId="1" applyNumberFormat="1" applyFont="1" applyFill="1" applyBorder="1"/>
    <xf numFmtId="164" fontId="2" fillId="0" borderId="1" xfId="1" applyNumberFormat="1" applyFont="1" applyFill="1" applyBorder="1"/>
    <xf numFmtId="164" fontId="3" fillId="0" borderId="15" xfId="1" applyNumberFormat="1" applyFont="1" applyFill="1" applyBorder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12" fillId="0" borderId="1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13" xfId="2" applyFont="1" applyBorder="1"/>
    <xf numFmtId="0" fontId="2" fillId="0" borderId="9" xfId="2" applyFont="1" applyBorder="1"/>
    <xf numFmtId="0" fontId="13" fillId="0" borderId="0" xfId="0" applyFont="1"/>
    <xf numFmtId="3" fontId="2" fillId="0" borderId="0" xfId="2" applyNumberFormat="1" applyFont="1"/>
    <xf numFmtId="164" fontId="0" fillId="0" borderId="0" xfId="0" applyNumberFormat="1"/>
    <xf numFmtId="164" fontId="10" fillId="0" borderId="0" xfId="1" applyNumberFormat="1" applyFont="1"/>
  </cellXfs>
  <cellStyles count="3">
    <cellStyle name="Comma" xfId="1" builtinId="3"/>
    <cellStyle name="Normal" xfId="0" builtinId="0"/>
    <cellStyle name="Normal 2 2" xfId="2" xr:uid="{7A23C7D7-2436-48DE-86B8-1EC4EE42C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CDF5A8-CD5D-4D85-B286-5B6E64E040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CCE0-4BC3-4FDD-BF00-E1AF6A60D759}">
  <sheetPr>
    <tabColor rgb="FFFF0000"/>
  </sheetPr>
  <dimension ref="B1:I95"/>
  <sheetViews>
    <sheetView tabSelected="1" view="pageBreakPreview" zoomScale="114" zoomScaleNormal="100" zoomScaleSheetLayoutView="75" workbookViewId="0">
      <selection activeCell="G1" sqref="G1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29" customWidth="1"/>
    <col min="9" max="9" width="23.42578125" style="1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2"/>
    <row r="2" spans="2:9" ht="123" customHeight="1" thickBot="1" x14ac:dyDescent="0.25"/>
    <row r="3" spans="2:9" s="5" customFormat="1" ht="15" x14ac:dyDescent="0.2">
      <c r="B3" s="2"/>
      <c r="C3" s="3"/>
      <c r="D3" s="3"/>
      <c r="E3" s="3"/>
      <c r="F3" s="4"/>
      <c r="I3" s="1"/>
    </row>
    <row r="4" spans="2:9" s="5" customFormat="1" ht="18" x14ac:dyDescent="0.25">
      <c r="B4" s="6" t="s">
        <v>0</v>
      </c>
      <c r="C4" s="7"/>
      <c r="D4" s="7"/>
      <c r="E4" s="7"/>
      <c r="F4" s="8"/>
      <c r="I4" s="1"/>
    </row>
    <row r="5" spans="2:9" s="5" customFormat="1" ht="15.75" x14ac:dyDescent="0.25">
      <c r="B5" s="9" t="s">
        <v>1</v>
      </c>
      <c r="C5" s="10"/>
      <c r="D5" s="10"/>
      <c r="E5" s="10"/>
      <c r="F5" s="11"/>
      <c r="I5" s="1"/>
    </row>
    <row r="6" spans="2:9" s="5" customFormat="1" ht="15" customHeight="1" x14ac:dyDescent="0.2">
      <c r="B6" s="12" t="s">
        <v>2</v>
      </c>
      <c r="C6" s="13"/>
      <c r="D6" s="13"/>
      <c r="E6" s="13"/>
      <c r="F6" s="14"/>
      <c r="I6" s="1"/>
    </row>
    <row r="7" spans="2:9" s="5" customFormat="1" ht="15" customHeight="1" thickBot="1" x14ac:dyDescent="0.25">
      <c r="B7" s="15"/>
      <c r="C7" s="16"/>
      <c r="D7" s="16"/>
      <c r="E7" s="16"/>
      <c r="F7" s="17"/>
      <c r="I7" s="1"/>
    </row>
    <row r="8" spans="2:9" s="5" customFormat="1" x14ac:dyDescent="0.2">
      <c r="B8" s="18"/>
      <c r="C8" s="19"/>
      <c r="D8" s="20"/>
      <c r="E8" s="21"/>
      <c r="F8" s="22"/>
      <c r="I8" s="1"/>
    </row>
    <row r="9" spans="2:9" s="5" customFormat="1" ht="15.75" x14ac:dyDescent="0.25">
      <c r="B9" s="23" t="s">
        <v>3</v>
      </c>
      <c r="C9" s="24"/>
      <c r="D9" s="25"/>
      <c r="E9" s="26"/>
      <c r="F9" s="27" t="s">
        <v>4</v>
      </c>
      <c r="I9" s="1"/>
    </row>
    <row r="10" spans="2:9" s="5" customFormat="1" ht="15.75" thickBot="1" x14ac:dyDescent="0.3">
      <c r="B10" s="28"/>
      <c r="C10" s="29"/>
      <c r="D10" s="29"/>
      <c r="E10" s="30"/>
      <c r="F10" s="31"/>
      <c r="I10" s="1"/>
    </row>
    <row r="11" spans="2:9" s="36" customFormat="1" ht="15.75" x14ac:dyDescent="0.25">
      <c r="B11" s="32"/>
      <c r="C11" s="33"/>
      <c r="D11" s="34"/>
      <c r="E11" s="35"/>
      <c r="F11" s="1"/>
      <c r="I11" s="1"/>
    </row>
    <row r="12" spans="2:9" s="36" customFormat="1" ht="15" customHeight="1" x14ac:dyDescent="0.25">
      <c r="B12" s="32">
        <f t="shared" ref="B12:B60" si="0">B11+1</f>
        <v>1</v>
      </c>
      <c r="C12" s="33" t="s">
        <v>5</v>
      </c>
      <c r="D12" s="37" t="s">
        <v>6</v>
      </c>
      <c r="E12" s="35" t="s">
        <v>7</v>
      </c>
      <c r="F12" s="1">
        <v>3485052270</v>
      </c>
      <c r="I12" s="1"/>
    </row>
    <row r="13" spans="2:9" s="36" customFormat="1" ht="15" customHeight="1" x14ac:dyDescent="0.2">
      <c r="B13" s="32">
        <f t="shared" si="0"/>
        <v>2</v>
      </c>
      <c r="C13" s="33" t="s">
        <v>5</v>
      </c>
      <c r="D13" s="37" t="s">
        <v>8</v>
      </c>
      <c r="E13" s="38"/>
      <c r="F13" s="1">
        <v>2000000000</v>
      </c>
      <c r="I13" s="1"/>
    </row>
    <row r="14" spans="2:9" s="36" customFormat="1" ht="15" customHeight="1" x14ac:dyDescent="0.2">
      <c r="B14" s="32"/>
      <c r="C14" s="33" t="s">
        <v>5</v>
      </c>
      <c r="D14" s="37" t="s">
        <v>9</v>
      </c>
      <c r="E14" s="38"/>
      <c r="F14" s="1">
        <v>2000000000</v>
      </c>
      <c r="I14" s="1"/>
    </row>
    <row r="15" spans="2:9" s="36" customFormat="1" ht="15.75" customHeight="1" x14ac:dyDescent="0.2">
      <c r="B15" s="32">
        <v>3</v>
      </c>
      <c r="C15" s="33" t="s">
        <v>5</v>
      </c>
      <c r="D15" s="39" t="s">
        <v>10</v>
      </c>
      <c r="E15" s="40"/>
      <c r="F15" s="1">
        <v>1540519000</v>
      </c>
      <c r="I15" s="1"/>
    </row>
    <row r="16" spans="2:9" s="36" customFormat="1" ht="15" x14ac:dyDescent="0.2">
      <c r="B16" s="32">
        <f t="shared" si="0"/>
        <v>4</v>
      </c>
      <c r="C16" s="33" t="s">
        <v>5</v>
      </c>
      <c r="D16" s="37" t="s">
        <v>11</v>
      </c>
      <c r="E16" s="38"/>
      <c r="F16" s="1">
        <v>1500000000</v>
      </c>
      <c r="I16" s="1"/>
    </row>
    <row r="17" spans="2:9" s="36" customFormat="1" ht="15" customHeight="1" x14ac:dyDescent="0.2">
      <c r="B17" s="32"/>
      <c r="C17" s="33" t="s">
        <v>5</v>
      </c>
      <c r="D17" s="37" t="s">
        <v>12</v>
      </c>
      <c r="E17" s="38"/>
      <c r="F17" s="1">
        <v>1500000000</v>
      </c>
      <c r="I17" s="1"/>
    </row>
    <row r="18" spans="2:9" s="36" customFormat="1" ht="15.75" x14ac:dyDescent="0.25">
      <c r="B18" s="32">
        <v>5</v>
      </c>
      <c r="C18" s="33" t="s">
        <v>5</v>
      </c>
      <c r="D18" s="37" t="s">
        <v>13</v>
      </c>
      <c r="E18" s="35"/>
      <c r="F18" s="1">
        <v>1483826251</v>
      </c>
      <c r="I18" s="1"/>
    </row>
    <row r="19" spans="2:9" s="36" customFormat="1" ht="15.75" customHeight="1" x14ac:dyDescent="0.2">
      <c r="B19" s="32">
        <f t="shared" si="0"/>
        <v>6</v>
      </c>
      <c r="C19" s="33" t="s">
        <v>5</v>
      </c>
      <c r="D19" s="37" t="s">
        <v>14</v>
      </c>
      <c r="E19" s="38"/>
      <c r="F19" s="1">
        <v>1458950000</v>
      </c>
      <c r="I19" s="1"/>
    </row>
    <row r="20" spans="2:9" s="36" customFormat="1" ht="15" customHeight="1" x14ac:dyDescent="0.2">
      <c r="B20" s="32">
        <f t="shared" si="0"/>
        <v>7</v>
      </c>
      <c r="C20" s="33" t="s">
        <v>5</v>
      </c>
      <c r="D20" s="37" t="s">
        <v>15</v>
      </c>
      <c r="E20" s="38"/>
      <c r="F20" s="1">
        <v>1387179100</v>
      </c>
      <c r="I20" s="1"/>
    </row>
    <row r="21" spans="2:9" s="36" customFormat="1" ht="15.75" customHeight="1" x14ac:dyDescent="0.2">
      <c r="B21" s="32">
        <f t="shared" si="0"/>
        <v>8</v>
      </c>
      <c r="C21" s="33" t="s">
        <v>5</v>
      </c>
      <c r="D21" s="37" t="s">
        <v>16</v>
      </c>
      <c r="E21" s="38"/>
      <c r="F21" s="1">
        <v>1330457200</v>
      </c>
      <c r="I21" s="1"/>
    </row>
    <row r="22" spans="2:9" s="36" customFormat="1" ht="15.75" customHeight="1" x14ac:dyDescent="0.2">
      <c r="B22" s="32">
        <f t="shared" si="0"/>
        <v>9</v>
      </c>
      <c r="C22" s="33" t="s">
        <v>5</v>
      </c>
      <c r="D22" s="37" t="s">
        <v>17</v>
      </c>
      <c r="E22" s="38"/>
      <c r="F22" s="1">
        <v>1300000000</v>
      </c>
      <c r="I22" s="1"/>
    </row>
    <row r="23" spans="2:9" s="36" customFormat="1" ht="15" customHeight="1" x14ac:dyDescent="0.2">
      <c r="B23" s="32">
        <f t="shared" si="0"/>
        <v>10</v>
      </c>
      <c r="C23" s="33" t="s">
        <v>5</v>
      </c>
      <c r="D23" s="37" t="s">
        <v>18</v>
      </c>
      <c r="E23" s="38"/>
      <c r="F23" s="1">
        <v>1110482753</v>
      </c>
      <c r="I23" s="1"/>
    </row>
    <row r="24" spans="2:9" s="36" customFormat="1" ht="15" customHeight="1" x14ac:dyDescent="0.2">
      <c r="B24" s="32">
        <f t="shared" si="0"/>
        <v>11</v>
      </c>
      <c r="C24" s="33" t="s">
        <v>5</v>
      </c>
      <c r="D24" s="37" t="s">
        <v>19</v>
      </c>
      <c r="E24" s="38"/>
      <c r="F24" s="1">
        <v>1022000000</v>
      </c>
      <c r="I24" s="1"/>
    </row>
    <row r="25" spans="2:9" s="36" customFormat="1" ht="15" customHeight="1" x14ac:dyDescent="0.2">
      <c r="B25" s="32">
        <f t="shared" si="0"/>
        <v>12</v>
      </c>
      <c r="C25" s="33" t="s">
        <v>5</v>
      </c>
      <c r="D25" s="37" t="s">
        <v>20</v>
      </c>
      <c r="E25" s="38"/>
      <c r="F25" s="1">
        <v>1000805144.1499999</v>
      </c>
      <c r="I25" s="1"/>
    </row>
    <row r="26" spans="2:9" s="36" customFormat="1" ht="15" customHeight="1" x14ac:dyDescent="0.2">
      <c r="B26" s="32">
        <f t="shared" si="0"/>
        <v>13</v>
      </c>
      <c r="C26" s="33" t="s">
        <v>5</v>
      </c>
      <c r="D26" s="37" t="s">
        <v>21</v>
      </c>
      <c r="E26" s="38"/>
      <c r="F26" s="1">
        <v>1000000000</v>
      </c>
      <c r="I26" s="1"/>
    </row>
    <row r="27" spans="2:9" s="36" customFormat="1" ht="15.75" customHeight="1" x14ac:dyDescent="0.2">
      <c r="B27" s="32"/>
      <c r="C27" s="33" t="s">
        <v>5</v>
      </c>
      <c r="D27" s="37" t="s">
        <v>22</v>
      </c>
      <c r="E27" s="38"/>
      <c r="F27" s="1">
        <v>1000000000</v>
      </c>
      <c r="I27" s="1"/>
    </row>
    <row r="28" spans="2:9" s="36" customFormat="1" ht="15.75" customHeight="1" x14ac:dyDescent="0.2">
      <c r="B28" s="32"/>
      <c r="C28" s="33" t="s">
        <v>5</v>
      </c>
      <c r="D28" s="37" t="s">
        <v>23</v>
      </c>
      <c r="E28" s="38"/>
      <c r="F28" s="1">
        <v>1000000000</v>
      </c>
      <c r="I28" s="1"/>
    </row>
    <row r="29" spans="2:9" s="36" customFormat="1" ht="15.75" customHeight="1" x14ac:dyDescent="0.2">
      <c r="B29" s="32">
        <v>14</v>
      </c>
      <c r="C29" s="33" t="s">
        <v>5</v>
      </c>
      <c r="D29" s="37" t="s">
        <v>24</v>
      </c>
      <c r="E29" s="38"/>
      <c r="F29" s="1">
        <v>981442400</v>
      </c>
      <c r="I29" s="1"/>
    </row>
    <row r="30" spans="2:9" s="36" customFormat="1" ht="15" customHeight="1" x14ac:dyDescent="0.25">
      <c r="B30" s="32">
        <f t="shared" si="0"/>
        <v>15</v>
      </c>
      <c r="C30" s="33" t="s">
        <v>5</v>
      </c>
      <c r="D30" s="37" t="s">
        <v>25</v>
      </c>
      <c r="E30" s="35"/>
      <c r="F30" s="1">
        <v>979134400</v>
      </c>
      <c r="I30" s="1"/>
    </row>
    <row r="31" spans="2:9" s="36" customFormat="1" ht="15" customHeight="1" x14ac:dyDescent="0.2">
      <c r="B31" s="32">
        <f t="shared" si="0"/>
        <v>16</v>
      </c>
      <c r="C31" s="33" t="s">
        <v>5</v>
      </c>
      <c r="D31" s="37" t="s">
        <v>26</v>
      </c>
      <c r="E31" s="38"/>
      <c r="F31" s="1">
        <v>957460097.77999997</v>
      </c>
      <c r="I31" s="1"/>
    </row>
    <row r="32" spans="2:9" s="36" customFormat="1" ht="15" customHeight="1" x14ac:dyDescent="0.2">
      <c r="B32" s="32">
        <f t="shared" si="0"/>
        <v>17</v>
      </c>
      <c r="C32" s="33" t="s">
        <v>5</v>
      </c>
      <c r="D32" s="37" t="s">
        <v>27</v>
      </c>
      <c r="E32" s="38"/>
      <c r="F32" s="1">
        <v>957020177</v>
      </c>
      <c r="I32" s="1"/>
    </row>
    <row r="33" spans="2:9" s="36" customFormat="1" ht="15" customHeight="1" x14ac:dyDescent="0.2">
      <c r="B33" s="32">
        <f t="shared" si="0"/>
        <v>18</v>
      </c>
      <c r="C33" s="33" t="s">
        <v>5</v>
      </c>
      <c r="D33" s="37" t="s">
        <v>28</v>
      </c>
      <c r="E33" s="38"/>
      <c r="F33" s="1">
        <v>950000000</v>
      </c>
      <c r="I33" s="1"/>
    </row>
    <row r="34" spans="2:9" s="36" customFormat="1" ht="15.75" customHeight="1" x14ac:dyDescent="0.2">
      <c r="B34" s="32">
        <f t="shared" si="0"/>
        <v>19</v>
      </c>
      <c r="C34" s="33" t="s">
        <v>5</v>
      </c>
      <c r="D34" s="37" t="s">
        <v>29</v>
      </c>
      <c r="E34" s="38"/>
      <c r="F34" s="1">
        <v>935852400</v>
      </c>
      <c r="I34" s="1"/>
    </row>
    <row r="35" spans="2:9" s="36" customFormat="1" ht="15.75" x14ac:dyDescent="0.25">
      <c r="B35" s="32">
        <f t="shared" si="0"/>
        <v>20</v>
      </c>
      <c r="C35" s="33" t="s">
        <v>5</v>
      </c>
      <c r="D35" s="37" t="s">
        <v>30</v>
      </c>
      <c r="E35" s="35"/>
      <c r="F35" s="1">
        <v>926872240.92999995</v>
      </c>
      <c r="I35" s="1"/>
    </row>
    <row r="36" spans="2:9" s="36" customFormat="1" ht="15" x14ac:dyDescent="0.2">
      <c r="B36" s="32">
        <f t="shared" si="0"/>
        <v>21</v>
      </c>
      <c r="C36" s="33" t="s">
        <v>5</v>
      </c>
      <c r="D36" s="37" t="s">
        <v>31</v>
      </c>
      <c r="E36" s="38"/>
      <c r="F36" s="1">
        <v>900000000</v>
      </c>
      <c r="I36" s="1"/>
    </row>
    <row r="37" spans="2:9" s="36" customFormat="1" ht="15" customHeight="1" x14ac:dyDescent="0.2">
      <c r="B37" s="32">
        <f t="shared" si="0"/>
        <v>22</v>
      </c>
      <c r="C37" s="33" t="s">
        <v>5</v>
      </c>
      <c r="D37" s="37" t="s">
        <v>32</v>
      </c>
      <c r="E37" s="38"/>
      <c r="F37" s="1">
        <v>845000000</v>
      </c>
      <c r="I37" s="1"/>
    </row>
    <row r="38" spans="2:9" s="36" customFormat="1" ht="15.75" customHeight="1" x14ac:dyDescent="0.2">
      <c r="B38" s="32">
        <f t="shared" si="0"/>
        <v>23</v>
      </c>
      <c r="C38" s="33"/>
      <c r="D38" s="37" t="s">
        <v>33</v>
      </c>
      <c r="E38" s="38"/>
      <c r="F38" s="1">
        <v>843750000</v>
      </c>
      <c r="I38" s="1"/>
    </row>
    <row r="39" spans="2:9" s="36" customFormat="1" ht="15" x14ac:dyDescent="0.2">
      <c r="B39" s="32">
        <f t="shared" si="0"/>
        <v>24</v>
      </c>
      <c r="C39" s="33" t="s">
        <v>5</v>
      </c>
      <c r="D39" s="41" t="s">
        <v>34</v>
      </c>
      <c r="E39" s="38"/>
      <c r="F39" s="1">
        <v>800000000</v>
      </c>
      <c r="I39" s="1"/>
    </row>
    <row r="40" spans="2:9" s="36" customFormat="1" ht="15.75" customHeight="1" x14ac:dyDescent="0.2">
      <c r="B40" s="32">
        <f t="shared" si="0"/>
        <v>25</v>
      </c>
      <c r="C40" s="33" t="s">
        <v>5</v>
      </c>
      <c r="D40" s="37" t="s">
        <v>35</v>
      </c>
      <c r="E40" s="38"/>
      <c r="F40" s="1">
        <v>791969700</v>
      </c>
      <c r="I40" s="1"/>
    </row>
    <row r="41" spans="2:9" s="36" customFormat="1" ht="15" customHeight="1" x14ac:dyDescent="0.25">
      <c r="B41" s="32">
        <f t="shared" si="0"/>
        <v>26</v>
      </c>
      <c r="C41" s="33" t="s">
        <v>5</v>
      </c>
      <c r="D41" s="37" t="s">
        <v>36</v>
      </c>
      <c r="E41" s="42"/>
      <c r="F41" s="1">
        <v>750562137</v>
      </c>
      <c r="I41" s="1"/>
    </row>
    <row r="42" spans="2:9" s="36" customFormat="1" ht="15" x14ac:dyDescent="0.2">
      <c r="B42" s="32">
        <f t="shared" si="0"/>
        <v>27</v>
      </c>
      <c r="C42" s="33" t="s">
        <v>5</v>
      </c>
      <c r="D42" s="37" t="s">
        <v>37</v>
      </c>
      <c r="E42" s="38"/>
      <c r="F42" s="1">
        <v>729000000</v>
      </c>
      <c r="I42" s="1"/>
    </row>
    <row r="43" spans="2:9" s="36" customFormat="1" ht="15" customHeight="1" x14ac:dyDescent="0.2">
      <c r="B43" s="32">
        <f t="shared" si="0"/>
        <v>28</v>
      </c>
      <c r="C43" s="33" t="s">
        <v>5</v>
      </c>
      <c r="D43" s="37" t="s">
        <v>38</v>
      </c>
      <c r="E43" s="38"/>
      <c r="F43" s="1">
        <v>682123000</v>
      </c>
      <c r="I43" s="1"/>
    </row>
    <row r="44" spans="2:9" s="36" customFormat="1" ht="15" customHeight="1" x14ac:dyDescent="0.2">
      <c r="B44" s="32">
        <f t="shared" si="0"/>
        <v>29</v>
      </c>
      <c r="C44" s="33" t="s">
        <v>5</v>
      </c>
      <c r="D44" s="37" t="s">
        <v>39</v>
      </c>
      <c r="E44" s="38"/>
      <c r="F44" s="1">
        <v>663000000</v>
      </c>
      <c r="I44" s="1"/>
    </row>
    <row r="45" spans="2:9" s="36" customFormat="1" ht="15" customHeight="1" x14ac:dyDescent="0.2">
      <c r="B45" s="32">
        <f t="shared" si="0"/>
        <v>30</v>
      </c>
      <c r="C45" s="33"/>
      <c r="D45" s="37" t="s">
        <v>40</v>
      </c>
      <c r="E45" s="38"/>
      <c r="F45" s="1">
        <v>654391499.69000006</v>
      </c>
      <c r="I45" s="1"/>
    </row>
    <row r="46" spans="2:9" s="36" customFormat="1" ht="15" customHeight="1" x14ac:dyDescent="0.2">
      <c r="B46" s="32">
        <f t="shared" si="0"/>
        <v>31</v>
      </c>
      <c r="C46" s="33" t="s">
        <v>5</v>
      </c>
      <c r="D46" s="37" t="s">
        <v>41</v>
      </c>
      <c r="E46" s="38"/>
      <c r="F46" s="1">
        <v>625000000</v>
      </c>
      <c r="I46" s="1"/>
    </row>
    <row r="47" spans="2:9" s="36" customFormat="1" ht="15" x14ac:dyDescent="0.2">
      <c r="B47" s="32">
        <f t="shared" si="0"/>
        <v>32</v>
      </c>
      <c r="C47" s="33" t="s">
        <v>5</v>
      </c>
      <c r="D47" s="37" t="s">
        <v>42</v>
      </c>
      <c r="E47" s="38"/>
      <c r="F47" s="1">
        <v>607000000</v>
      </c>
      <c r="I47" s="1"/>
    </row>
    <row r="48" spans="2:9" s="36" customFormat="1" ht="15.75" customHeight="1" x14ac:dyDescent="0.2">
      <c r="B48" s="32">
        <f t="shared" si="0"/>
        <v>33</v>
      </c>
      <c r="C48" s="33" t="s">
        <v>5</v>
      </c>
      <c r="D48" s="37" t="s">
        <v>43</v>
      </c>
      <c r="E48" s="38"/>
      <c r="F48" s="1">
        <v>580860415.14999998</v>
      </c>
      <c r="I48" s="1"/>
    </row>
    <row r="49" spans="2:9" s="36" customFormat="1" ht="15" customHeight="1" x14ac:dyDescent="0.2">
      <c r="B49" s="32">
        <f t="shared" si="0"/>
        <v>34</v>
      </c>
      <c r="C49" s="33" t="s">
        <v>5</v>
      </c>
      <c r="D49" s="37" t="s">
        <v>44</v>
      </c>
      <c r="E49" s="38"/>
      <c r="F49" s="1">
        <v>580000000</v>
      </c>
      <c r="I49" s="1"/>
    </row>
    <row r="50" spans="2:9" s="36" customFormat="1" ht="15" x14ac:dyDescent="0.2">
      <c r="B50" s="32">
        <f t="shared" si="0"/>
        <v>35</v>
      </c>
      <c r="C50" s="33" t="s">
        <v>5</v>
      </c>
      <c r="D50" s="37" t="s">
        <v>45</v>
      </c>
      <c r="E50" s="38"/>
      <c r="F50" s="1">
        <v>512500000</v>
      </c>
      <c r="I50" s="1"/>
    </row>
    <row r="51" spans="2:9" s="36" customFormat="1" ht="15" x14ac:dyDescent="0.2">
      <c r="B51" s="32">
        <f t="shared" si="0"/>
        <v>36</v>
      </c>
      <c r="C51" s="33" t="s">
        <v>5</v>
      </c>
      <c r="D51" s="37" t="s">
        <v>46</v>
      </c>
      <c r="E51" s="38"/>
      <c r="F51" s="1">
        <v>500000000</v>
      </c>
      <c r="I51" s="1"/>
    </row>
    <row r="52" spans="2:9" s="36" customFormat="1" ht="15.75" customHeight="1" x14ac:dyDescent="0.2">
      <c r="B52" s="32">
        <f t="shared" si="0"/>
        <v>37</v>
      </c>
      <c r="C52" s="33" t="s">
        <v>5</v>
      </c>
      <c r="D52" s="37" t="s">
        <v>47</v>
      </c>
      <c r="E52" s="38"/>
      <c r="F52" s="1">
        <v>484549900</v>
      </c>
      <c r="I52" s="1"/>
    </row>
    <row r="53" spans="2:9" s="36" customFormat="1" ht="15" customHeight="1" x14ac:dyDescent="0.2">
      <c r="B53" s="32">
        <f t="shared" si="0"/>
        <v>38</v>
      </c>
      <c r="C53" s="33"/>
      <c r="D53" s="37" t="s">
        <v>48</v>
      </c>
      <c r="E53" s="38"/>
      <c r="F53" s="1">
        <v>425000000</v>
      </c>
      <c r="I53" s="1"/>
    </row>
    <row r="54" spans="2:9" s="36" customFormat="1" ht="15.75" customHeight="1" x14ac:dyDescent="0.2">
      <c r="B54" s="32">
        <f t="shared" si="0"/>
        <v>39</v>
      </c>
      <c r="C54" s="33" t="s">
        <v>5</v>
      </c>
      <c r="D54" s="37" t="s">
        <v>49</v>
      </c>
      <c r="E54" s="38"/>
      <c r="F54" s="1">
        <v>356687600</v>
      </c>
      <c r="I54" s="1"/>
    </row>
    <row r="55" spans="2:9" s="36" customFormat="1" ht="15" x14ac:dyDescent="0.2">
      <c r="B55" s="32">
        <f t="shared" si="0"/>
        <v>40</v>
      </c>
      <c r="C55" s="33" t="s">
        <v>5</v>
      </c>
      <c r="D55" s="37" t="s">
        <v>50</v>
      </c>
      <c r="E55" s="38"/>
      <c r="F55" s="1">
        <v>350000000</v>
      </c>
      <c r="I55" s="1"/>
    </row>
    <row r="56" spans="2:9" s="36" customFormat="1" ht="15" customHeight="1" x14ac:dyDescent="0.2">
      <c r="B56" s="32"/>
      <c r="C56" s="33" t="s">
        <v>5</v>
      </c>
      <c r="D56" s="37" t="s">
        <v>51</v>
      </c>
      <c r="E56" s="38"/>
      <c r="F56" s="1">
        <v>350000000</v>
      </c>
      <c r="I56" s="1"/>
    </row>
    <row r="57" spans="2:9" s="36" customFormat="1" ht="15" customHeight="1" x14ac:dyDescent="0.2">
      <c r="B57" s="32"/>
      <c r="C57" s="33" t="s">
        <v>5</v>
      </c>
      <c r="D57" s="37" t="s">
        <v>52</v>
      </c>
      <c r="E57" s="38"/>
      <c r="F57" s="1">
        <v>350000000</v>
      </c>
      <c r="I57" s="1"/>
    </row>
    <row r="58" spans="2:9" s="36" customFormat="1" ht="15" customHeight="1" x14ac:dyDescent="0.25">
      <c r="B58" s="32">
        <v>41</v>
      </c>
      <c r="C58" s="33" t="s">
        <v>5</v>
      </c>
      <c r="D58" s="37" t="s">
        <v>53</v>
      </c>
      <c r="E58" s="35"/>
      <c r="F58" s="1">
        <v>312500000</v>
      </c>
      <c r="I58" s="1"/>
    </row>
    <row r="59" spans="2:9" s="36" customFormat="1" ht="15" customHeight="1" x14ac:dyDescent="0.2">
      <c r="B59" s="32">
        <f t="shared" si="0"/>
        <v>42</v>
      </c>
      <c r="C59" s="33" t="s">
        <v>5</v>
      </c>
      <c r="D59" s="37" t="s">
        <v>54</v>
      </c>
      <c r="E59" s="38"/>
      <c r="F59" s="1">
        <v>311000000.00999999</v>
      </c>
      <c r="I59" s="1"/>
    </row>
    <row r="60" spans="2:9" s="36" customFormat="1" ht="15" customHeight="1" x14ac:dyDescent="0.25">
      <c r="B60" s="32">
        <f t="shared" si="0"/>
        <v>43</v>
      </c>
      <c r="C60" s="33" t="s">
        <v>5</v>
      </c>
      <c r="D60" s="37" t="s">
        <v>55</v>
      </c>
      <c r="E60" s="35"/>
      <c r="F60" s="1">
        <v>300000000</v>
      </c>
      <c r="I60" s="1"/>
    </row>
    <row r="61" spans="2:9" s="36" customFormat="1" ht="15" x14ac:dyDescent="0.2">
      <c r="B61" s="32"/>
      <c r="C61" s="33" t="s">
        <v>5</v>
      </c>
      <c r="D61" s="37" t="s">
        <v>56</v>
      </c>
      <c r="E61" s="38"/>
      <c r="F61" s="1">
        <v>300000000</v>
      </c>
      <c r="I61" s="1"/>
    </row>
    <row r="62" spans="2:9" s="36" customFormat="1" ht="15.75" customHeight="1" x14ac:dyDescent="0.2">
      <c r="B62" s="32">
        <v>44</v>
      </c>
      <c r="C62" s="33" t="s">
        <v>5</v>
      </c>
      <c r="D62" s="37" t="s">
        <v>57</v>
      </c>
      <c r="E62" s="38"/>
      <c r="F62" s="1">
        <v>250000000</v>
      </c>
      <c r="I62" s="1"/>
    </row>
    <row r="63" spans="2:9" s="36" customFormat="1" ht="15" customHeight="1" x14ac:dyDescent="0.2">
      <c r="B63" s="32"/>
      <c r="C63" s="33" t="s">
        <v>5</v>
      </c>
      <c r="D63" s="37" t="s">
        <v>58</v>
      </c>
      <c r="E63" s="38"/>
      <c r="F63" s="1">
        <v>250000000</v>
      </c>
      <c r="I63" s="1"/>
    </row>
    <row r="64" spans="2:9" s="36" customFormat="1" ht="15" x14ac:dyDescent="0.2">
      <c r="B64" s="32"/>
      <c r="C64" s="33" t="s">
        <v>5</v>
      </c>
      <c r="D64" s="37" t="s">
        <v>59</v>
      </c>
      <c r="E64" s="38"/>
      <c r="F64" s="1">
        <v>250000000</v>
      </c>
      <c r="I64" s="1"/>
    </row>
    <row r="65" spans="2:9" s="36" customFormat="1" ht="15" customHeight="1" x14ac:dyDescent="0.2">
      <c r="B65" s="32">
        <v>45</v>
      </c>
      <c r="C65" s="33" t="s">
        <v>5</v>
      </c>
      <c r="D65" s="37" t="s">
        <v>60</v>
      </c>
      <c r="E65" s="38"/>
      <c r="F65" s="43" t="s">
        <v>61</v>
      </c>
      <c r="I65" s="1"/>
    </row>
    <row r="66" spans="2:9" s="36" customFormat="1" ht="15" customHeight="1" x14ac:dyDescent="0.2">
      <c r="B66" s="32"/>
      <c r="C66" s="33"/>
      <c r="D66" s="37"/>
      <c r="E66" s="38"/>
      <c r="F66" s="43"/>
      <c r="I66" s="1"/>
    </row>
    <row r="67" spans="2:9" s="36" customFormat="1" ht="15" x14ac:dyDescent="0.2">
      <c r="B67" s="32"/>
      <c r="C67" s="33"/>
      <c r="D67" s="37"/>
      <c r="E67" s="38"/>
      <c r="F67" s="1"/>
      <c r="I67" s="1"/>
    </row>
    <row r="68" spans="2:9" s="36" customFormat="1" ht="20.25" x14ac:dyDescent="0.55000000000000004">
      <c r="B68" s="32"/>
      <c r="C68" s="33"/>
      <c r="D68" s="44" t="s">
        <v>62</v>
      </c>
      <c r="E68" s="42" t="s">
        <v>7</v>
      </c>
      <c r="F68" s="45">
        <f>SUM(F12:F64)</f>
        <v>47161947685.710007</v>
      </c>
      <c r="I68" s="1"/>
    </row>
    <row r="69" spans="2:9" s="36" customFormat="1" ht="20.25" x14ac:dyDescent="0.55000000000000004">
      <c r="B69" s="32"/>
      <c r="C69" s="33"/>
      <c r="D69" s="44"/>
      <c r="E69" s="42"/>
      <c r="F69" s="45"/>
      <c r="I69" s="1"/>
    </row>
    <row r="70" spans="2:9" s="36" customFormat="1" x14ac:dyDescent="0.2">
      <c r="B70" s="32"/>
      <c r="C70" s="33"/>
      <c r="D70" s="33"/>
      <c r="E70" s="38"/>
      <c r="F70" s="46"/>
      <c r="I70" s="1"/>
    </row>
    <row r="71" spans="2:9" s="36" customFormat="1" ht="15" x14ac:dyDescent="0.2">
      <c r="B71" s="32"/>
      <c r="C71" s="33"/>
      <c r="D71" s="34" t="s">
        <v>63</v>
      </c>
      <c r="E71" s="38"/>
      <c r="F71" s="1"/>
      <c r="I71" s="1"/>
    </row>
    <row r="72" spans="2:9" s="36" customFormat="1" ht="15" x14ac:dyDescent="0.2">
      <c r="B72" s="32"/>
      <c r="C72" s="33"/>
      <c r="D72" s="47"/>
      <c r="E72" s="38"/>
      <c r="F72" s="1"/>
      <c r="I72" s="1"/>
    </row>
    <row r="73" spans="2:9" s="36" customFormat="1" ht="15.75" x14ac:dyDescent="0.25">
      <c r="B73" s="32">
        <v>1</v>
      </c>
      <c r="C73" s="33" t="s">
        <v>5</v>
      </c>
      <c r="D73" s="37" t="s">
        <v>64</v>
      </c>
      <c r="E73" s="42" t="s">
        <v>7</v>
      </c>
      <c r="F73" s="1">
        <v>2181954600</v>
      </c>
      <c r="I73" s="1"/>
    </row>
    <row r="74" spans="2:9" s="36" customFormat="1" ht="15" x14ac:dyDescent="0.2">
      <c r="B74" s="32"/>
      <c r="C74" s="33"/>
      <c r="D74" s="37"/>
      <c r="E74" s="38"/>
      <c r="F74" s="1"/>
      <c r="I74" s="1"/>
    </row>
    <row r="75" spans="2:9" s="36" customFormat="1" ht="20.25" x14ac:dyDescent="0.55000000000000004">
      <c r="B75" s="32"/>
      <c r="C75" s="33"/>
      <c r="D75" s="44" t="s">
        <v>62</v>
      </c>
      <c r="E75" s="42" t="s">
        <v>7</v>
      </c>
      <c r="F75" s="45">
        <f>F73</f>
        <v>2181954600</v>
      </c>
      <c r="I75" s="1"/>
    </row>
    <row r="76" spans="2:9" s="36" customFormat="1" ht="20.25" x14ac:dyDescent="0.55000000000000004">
      <c r="B76" s="32"/>
      <c r="C76" s="33"/>
      <c r="D76" s="44"/>
      <c r="E76" s="42"/>
      <c r="F76" s="45"/>
      <c r="I76" s="1"/>
    </row>
    <row r="77" spans="2:9" s="36" customFormat="1" ht="15" x14ac:dyDescent="0.2">
      <c r="B77" s="32"/>
      <c r="C77" s="33"/>
      <c r="D77" s="34" t="s">
        <v>65</v>
      </c>
      <c r="E77" s="38"/>
      <c r="F77" s="1"/>
      <c r="I77" s="1"/>
    </row>
    <row r="78" spans="2:9" s="36" customFormat="1" x14ac:dyDescent="0.2">
      <c r="B78" s="32"/>
      <c r="C78" s="33"/>
      <c r="E78" s="38"/>
      <c r="F78" s="1"/>
      <c r="I78" s="1"/>
    </row>
    <row r="79" spans="2:9" s="36" customFormat="1" ht="15.75" x14ac:dyDescent="0.25">
      <c r="B79" s="32">
        <v>1</v>
      </c>
      <c r="C79" s="33" t="s">
        <v>5</v>
      </c>
      <c r="D79" s="37" t="s">
        <v>66</v>
      </c>
      <c r="E79" s="42" t="s">
        <v>7</v>
      </c>
      <c r="F79" s="1">
        <v>400610000</v>
      </c>
      <c r="I79" s="1"/>
    </row>
    <row r="80" spans="2:9" s="36" customFormat="1" ht="15" x14ac:dyDescent="0.2">
      <c r="B80" s="32">
        <f t="shared" ref="B80:B82" si="1">+B79+1</f>
        <v>2</v>
      </c>
      <c r="C80" s="33" t="s">
        <v>5</v>
      </c>
      <c r="D80" s="37" t="s">
        <v>67</v>
      </c>
      <c r="E80" s="48"/>
      <c r="F80" s="49">
        <v>250000000</v>
      </c>
      <c r="I80" s="1"/>
    </row>
    <row r="81" spans="2:9" s="36" customFormat="1" ht="15" x14ac:dyDescent="0.2">
      <c r="B81" s="32">
        <f t="shared" si="1"/>
        <v>3</v>
      </c>
      <c r="C81" s="33" t="s">
        <v>5</v>
      </c>
      <c r="D81" s="37" t="s">
        <v>68</v>
      </c>
      <c r="E81" s="38"/>
      <c r="F81" s="43" t="s">
        <v>61</v>
      </c>
      <c r="I81" s="1"/>
    </row>
    <row r="82" spans="2:9" s="36" customFormat="1" ht="15" x14ac:dyDescent="0.2">
      <c r="B82" s="32">
        <f t="shared" si="1"/>
        <v>4</v>
      </c>
      <c r="C82" s="33" t="s">
        <v>5</v>
      </c>
      <c r="D82" s="41" t="s">
        <v>69</v>
      </c>
      <c r="E82" s="38"/>
      <c r="F82" s="43" t="s">
        <v>61</v>
      </c>
      <c r="I82" s="1"/>
    </row>
    <row r="83" spans="2:9" s="36" customFormat="1" ht="15" x14ac:dyDescent="0.2">
      <c r="B83" s="32"/>
      <c r="C83" s="33"/>
      <c r="D83" s="50"/>
      <c r="E83" s="51"/>
      <c r="F83" s="52"/>
      <c r="G83"/>
      <c r="I83" s="1"/>
    </row>
    <row r="84" spans="2:9" s="36" customFormat="1" ht="20.25" x14ac:dyDescent="0.55000000000000004">
      <c r="B84" s="32"/>
      <c r="C84" s="33"/>
      <c r="D84" s="44" t="s">
        <v>62</v>
      </c>
      <c r="E84" s="42" t="s">
        <v>7</v>
      </c>
      <c r="F84" s="45">
        <f>SUM(F79:F82)</f>
        <v>650610000</v>
      </c>
      <c r="G84"/>
      <c r="I84" s="1"/>
    </row>
    <row r="85" spans="2:9" s="36" customFormat="1" x14ac:dyDescent="0.2">
      <c r="B85" s="32"/>
      <c r="C85" s="33"/>
      <c r="D85" s="33"/>
      <c r="E85" s="38"/>
      <c r="F85" s="1"/>
      <c r="G85"/>
      <c r="I85" s="1"/>
    </row>
    <row r="86" spans="2:9" s="36" customFormat="1" x14ac:dyDescent="0.2">
      <c r="B86" s="32"/>
      <c r="C86" s="33"/>
      <c r="D86" s="33"/>
      <c r="E86" s="38"/>
      <c r="F86" s="1"/>
      <c r="G86"/>
      <c r="I86" s="1"/>
    </row>
    <row r="87" spans="2:9" s="36" customFormat="1" ht="18" x14ac:dyDescent="0.4">
      <c r="B87" s="32"/>
      <c r="C87" s="33"/>
      <c r="D87" s="44" t="s">
        <v>70</v>
      </c>
      <c r="E87" s="42" t="s">
        <v>7</v>
      </c>
      <c r="F87" s="53">
        <f>F68+F75+F84</f>
        <v>49994512285.710007</v>
      </c>
      <c r="G87"/>
      <c r="I87" s="1"/>
    </row>
    <row r="88" spans="2:9" s="36" customFormat="1" ht="15" thickBot="1" x14ac:dyDescent="0.25">
      <c r="B88" s="54"/>
      <c r="C88" s="55"/>
      <c r="D88" s="55"/>
      <c r="E88" s="56"/>
      <c r="F88" s="57"/>
      <c r="G88"/>
      <c r="I88" s="1"/>
    </row>
    <row r="89" spans="2:9" s="36" customFormat="1" x14ac:dyDescent="0.2">
      <c r="G89"/>
      <c r="I89" s="1"/>
    </row>
    <row r="90" spans="2:9" s="36" customFormat="1" x14ac:dyDescent="0.2">
      <c r="C90" s="58" t="s">
        <v>71</v>
      </c>
      <c r="F90" s="59"/>
      <c r="G90"/>
      <c r="I90" s="1"/>
    </row>
    <row r="91" spans="2:9" s="36" customFormat="1" x14ac:dyDescent="0.2">
      <c r="B91"/>
      <c r="C91"/>
      <c r="D91"/>
      <c r="E91"/>
      <c r="F91" s="60"/>
      <c r="G91"/>
      <c r="I91" s="1"/>
    </row>
    <row r="92" spans="2:9" x14ac:dyDescent="0.2">
      <c r="B92" s="61" t="s">
        <v>72</v>
      </c>
    </row>
    <row r="95" spans="2:9" x14ac:dyDescent="0.2">
      <c r="F95" s="60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PAID UP</vt:lpstr>
      <vt:lpstr>'PAID UP'!Print_Area</vt:lpstr>
      <vt:lpstr>'PAID UP'!Print_Titles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2024-04-02T00:45:48Z</dcterms:created>
  <dcterms:modified xsi:type="dcterms:W3CDTF">2024-04-02T00:47:29Z</dcterms:modified>
</cp:coreProperties>
</file>