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.musngi\Desktop\FOR 2022 ANNUAL REPORT\BROKERS\BROKERS 2022\"/>
    </mc:Choice>
  </mc:AlternateContent>
  <xr:revisionPtr revIDLastSave="0" documentId="13_ncr:1_{B4466EFE-724F-4A36-AC60-3787D18B2280}" xr6:coauthVersionLast="47" xr6:coauthVersionMax="47" xr10:uidLastSave="{00000000-0000-0000-0000-000000000000}"/>
  <bookViews>
    <workbookView xWindow="-120" yWindow="-120" windowWidth="29040" windowHeight="15840" activeTab="1" xr2:uid="{7D2AC4CD-26AB-4EC3-A85A-3F994B221996}"/>
  </bookViews>
  <sheets>
    <sheet name="IB Rankings" sheetId="1" r:id="rId1"/>
    <sheet name="IB Premiums per LINE" sheetId="2" r:id="rId2"/>
  </sheets>
  <externalReferences>
    <externalReference r:id="rId3"/>
  </externalReferences>
  <definedNames>
    <definedName name="_xlnm.Print_Area" localSheetId="0">'IB Rankings'!$A$1:$F$77</definedName>
    <definedName name="_xlnm.Print_Titles" localSheetId="1">'IB Premiums per LINE'!$C:$D,'IB Premiums per LINE'!$1:$6</definedName>
    <definedName name="_xlnm.Print_Titles" localSheetId="0">'IB Rankings'!$1:$8</definedName>
  </definedNames>
  <calcPr calcId="191029"/>
  <pivotCaches>
    <pivotCache cacheId="5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8" i="2" l="1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W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X67" i="2"/>
  <c r="D67" i="2"/>
  <c r="X66" i="2"/>
  <c r="D66" i="2"/>
  <c r="X65" i="2"/>
  <c r="D65" i="2"/>
  <c r="X64" i="2"/>
  <c r="D64" i="2"/>
  <c r="X63" i="2"/>
  <c r="D63" i="2"/>
  <c r="X62" i="2"/>
  <c r="D62" i="2"/>
  <c r="X61" i="2"/>
  <c r="D61" i="2"/>
  <c r="X60" i="2"/>
  <c r="D60" i="2"/>
  <c r="X59" i="2"/>
  <c r="D59" i="2"/>
  <c r="X58" i="2"/>
  <c r="D58" i="2"/>
  <c r="X57" i="2"/>
  <c r="D57" i="2"/>
  <c r="X56" i="2"/>
  <c r="D56" i="2"/>
  <c r="X55" i="2"/>
  <c r="D55" i="2"/>
  <c r="X54" i="2"/>
  <c r="D54" i="2"/>
  <c r="X53" i="2"/>
  <c r="D53" i="2"/>
  <c r="X52" i="2"/>
  <c r="D52" i="2"/>
  <c r="X51" i="2"/>
  <c r="D51" i="2"/>
  <c r="X50" i="2"/>
  <c r="D50" i="2"/>
  <c r="X49" i="2"/>
  <c r="D49" i="2"/>
  <c r="X48" i="2"/>
  <c r="D48" i="2"/>
  <c r="X47" i="2"/>
  <c r="D47" i="2"/>
  <c r="X46" i="2"/>
  <c r="D46" i="2"/>
  <c r="X45" i="2"/>
  <c r="D45" i="2"/>
  <c r="X44" i="2"/>
  <c r="D44" i="2"/>
  <c r="X43" i="2"/>
  <c r="D43" i="2"/>
  <c r="X42" i="2"/>
  <c r="D42" i="2"/>
  <c r="X41" i="2"/>
  <c r="D41" i="2"/>
  <c r="X40" i="2"/>
  <c r="D40" i="2"/>
  <c r="X39" i="2"/>
  <c r="D39" i="2"/>
  <c r="X38" i="2"/>
  <c r="D38" i="2"/>
  <c r="X37" i="2"/>
  <c r="D37" i="2"/>
  <c r="X36" i="2"/>
  <c r="D36" i="2"/>
  <c r="X35" i="2"/>
  <c r="D35" i="2"/>
  <c r="X34" i="2"/>
  <c r="D34" i="2"/>
  <c r="X33" i="2"/>
  <c r="D33" i="2"/>
  <c r="X32" i="2"/>
  <c r="D32" i="2"/>
  <c r="X31" i="2"/>
  <c r="D31" i="2"/>
  <c r="X30" i="2"/>
  <c r="D30" i="2"/>
  <c r="X29" i="2"/>
  <c r="D29" i="2"/>
  <c r="X28" i="2"/>
  <c r="D28" i="2"/>
  <c r="X27" i="2"/>
  <c r="D27" i="2"/>
  <c r="X26" i="2"/>
  <c r="D26" i="2"/>
  <c r="X25" i="2"/>
  <c r="D25" i="2"/>
  <c r="X24" i="2"/>
  <c r="D24" i="2"/>
  <c r="X23" i="2"/>
  <c r="D23" i="2"/>
  <c r="X22" i="2"/>
  <c r="D22" i="2"/>
  <c r="X21" i="2"/>
  <c r="D21" i="2"/>
  <c r="X20" i="2"/>
  <c r="D20" i="2"/>
  <c r="X19" i="2"/>
  <c r="D19" i="2"/>
  <c r="X18" i="2"/>
  <c r="D18" i="2"/>
  <c r="X17" i="2"/>
  <c r="D17" i="2"/>
  <c r="X16" i="2"/>
  <c r="D16" i="2"/>
  <c r="X15" i="2"/>
  <c r="D15" i="2"/>
  <c r="X14" i="2"/>
  <c r="D14" i="2"/>
  <c r="X13" i="2"/>
  <c r="D13" i="2"/>
  <c r="X12" i="2"/>
  <c r="D12" i="2"/>
  <c r="X11" i="2"/>
  <c r="D11" i="2"/>
  <c r="X10" i="2"/>
  <c r="D10" i="2"/>
  <c r="X9" i="2"/>
  <c r="D9" i="2"/>
  <c r="C9" i="2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X8" i="2"/>
  <c r="D8" i="2"/>
  <c r="X7" i="2"/>
  <c r="D7" i="2"/>
  <c r="C2" i="2"/>
  <c r="F71" i="1"/>
  <c r="X68" i="2" l="1"/>
</calcChain>
</file>

<file path=xl/sharedStrings.xml><?xml version="1.0" encoding="utf-8"?>
<sst xmlns="http://schemas.openxmlformats.org/spreadsheetml/2006/main" count="283" uniqueCount="158">
  <si>
    <t xml:space="preserve"> Premiums Produced of Insurance Brokers</t>
  </si>
  <si>
    <t>As of December 31, 2022</t>
  </si>
  <si>
    <t>(Based on submitted Statement of Business Operations)</t>
  </si>
  <si>
    <t>Name of Companies</t>
  </si>
  <si>
    <t>Premiums Produced</t>
  </si>
  <si>
    <t>.</t>
  </si>
  <si>
    <t>AON INSURANCE &amp; REINSURANCE BROKERS PHILIPPINES, INC.</t>
  </si>
  <si>
    <t>₱</t>
  </si>
  <si>
    <t>BDO INSURANCE BROKERS, INC.</t>
  </si>
  <si>
    <t>MARSH PHILIPPINES, INC.</t>
  </si>
  <si>
    <t>WTW INSURANCE &amp; REINSURANCE BROKERS PHILIPPINES, INC.</t>
  </si>
  <si>
    <t>LOCKTON PHILS. INSURANCE &amp; REINSURANCE BROKERS, INC.</t>
  </si>
  <si>
    <t>PHILPACIFIC INSURANCE BROKERS &amp; MANAGERS, INC.</t>
  </si>
  <si>
    <t>HSBC INVESTMENT AND INSURANCE BROKERAGE PHILIPPINES, INC.</t>
  </si>
  <si>
    <t>LBP INSURANCE BROKERAGE, INC.</t>
  </si>
  <si>
    <t>GOTUACO DEL ROSARIO INSURANCE BROKERS, INC.</t>
  </si>
  <si>
    <t>UNICON INSURANCE BROKERS CORPORATION</t>
  </si>
  <si>
    <t>HOWDEN INSURANCE &amp; REINSURANCE BROKERS, (PHILS.), INC.</t>
  </si>
  <si>
    <t>CHINABANK INSURANCE BROKERS, INC.</t>
  </si>
  <si>
    <t>TRINITY INSURANCE &amp; REINSURANCE BROKERS, INC.</t>
  </si>
  <si>
    <t>ANCHOR INSURANCE BROKERAGE CORPORATION</t>
  </si>
  <si>
    <t>LACSON &amp; LACSON INSURANCE BROKERS, INC.</t>
  </si>
  <si>
    <t>COTTON &amp; DIAZ INSURANCE SERVICES, INC.</t>
  </si>
  <si>
    <t>CASHKO INSURANCE BROKERAGE CORP.</t>
  </si>
  <si>
    <t>EAST WEST INSURANCE BROKERAGE, INC.</t>
  </si>
  <si>
    <t>BONIFACIO INSURANCE BROKER CORPORATION</t>
  </si>
  <si>
    <t>CITICORP FINANCIAL SERVICES &amp; INSURANCE BROKERAGE PHILS., INC.</t>
  </si>
  <si>
    <t>DBP INSURANCE BROKERAGE, INC.</t>
  </si>
  <si>
    <t>GUEVENT INSURANCE BROKERS CORPORATION</t>
  </si>
  <si>
    <t>TAISHAN INSURANCE BROKERS (PHILS.), INC.</t>
  </si>
  <si>
    <t>CEBUANA LHUILLIER INSURANCE BROKERS, INC.</t>
  </si>
  <si>
    <t>INTERNATIONAL MARKETING GROUP (IMG) INSURANCE BROKERS CORP.</t>
  </si>
  <si>
    <t>ALSONS INSURANCE AND REINSURANCE BROKERS CORPORATION</t>
  </si>
  <si>
    <t>DACON INSURANCE BROKERS, INC.</t>
  </si>
  <si>
    <t>PNX-UDENNA INSURANCE BROKERS, INC.</t>
  </si>
  <si>
    <t>T-O INSURANCE BROKERS, INC.</t>
  </si>
  <si>
    <t>WINEBRENNER &amp; IÑIGO INSURANCE  BROKERS, INC.</t>
  </si>
  <si>
    <t>MONEYHERO INSURANCE BROKERAGE, INC.</t>
  </si>
  <si>
    <t>UNIGUARANTEE INSURANCE BROKERAGE, INC.</t>
  </si>
  <si>
    <t>MAGSAYSAY-HOULDER INSURANCE BROKERS, INC.</t>
  </si>
  <si>
    <t>CENTROLINK INSURANCE BROKERS PHILS., CORP.</t>
  </si>
  <si>
    <t>PENTA INSURANCE BROKERS SERVICES, INC.</t>
  </si>
  <si>
    <t>AFFINITAS INSURANCE BROKERS, INC.</t>
  </si>
  <si>
    <t>ENSUREMEPH INSURANCE BROKER, INC.</t>
  </si>
  <si>
    <t>FUBON INSURANCE BROKER (PHILS.) CORPORATION</t>
  </si>
  <si>
    <t>A.V. OCAMPO-ATR KIMENG INSURANCE BROKER INC.</t>
  </si>
  <si>
    <t>RAROCO INSURANCE BROKERS, INC.</t>
  </si>
  <si>
    <t>OMNI INTERNATIONAL CONSULTANTS, INC. (DBS - Omni Insurance Brokers)</t>
  </si>
  <si>
    <t>TRINITY INSURANCE BROKERS, CEBU, INC.</t>
  </si>
  <si>
    <t>SOLEBEN INSURANCE BROKERS, INC.</t>
  </si>
  <si>
    <t>RESPONSIVE HEALTH &amp; INSURANCE BROKERS, INC.</t>
  </si>
  <si>
    <t>ARIANS INSURANCE BROKERS INC.</t>
  </si>
  <si>
    <t>RELIABLE INSURANCE BROKERS, INC.</t>
  </si>
  <si>
    <t>WINTERNITZ  ASSOCIATES INSURANCE BROKERS CORPORATION</t>
  </si>
  <si>
    <t>MACONDRAY INSURANCE BROKERS CORPORATION</t>
  </si>
  <si>
    <t>AVENUES INSURANCE BROKERS, INC.</t>
  </si>
  <si>
    <t>GTS INSURANCE BROKERS, INC.</t>
  </si>
  <si>
    <t>EAB INSURANCE BROKERS, INC.</t>
  </si>
  <si>
    <t>K&amp;A INSURANCE BROKERS, INC.</t>
  </si>
  <si>
    <t>YAPSTER-E INSURANCE BROKERS, INC.</t>
  </si>
  <si>
    <t>IUBI INSURANCE INTERMEDIARY CORPORATION</t>
  </si>
  <si>
    <t>EUROBROKERS INTERNATIONAL, INC.</t>
  </si>
  <si>
    <t>KWIKTECH INSURANCE BROKERAGE INC.</t>
  </si>
  <si>
    <t>ASIAN ASSET INSURANCE BROKERAGE CORPORATION</t>
  </si>
  <si>
    <t>PRIMUS INSURANCE BROKERS, INC.</t>
  </si>
  <si>
    <t>107 EXCHANGE INSURANCE BROKERS, INC</t>
  </si>
  <si>
    <t>BMB INSURANCE BROKERS, INC.</t>
  </si>
  <si>
    <t>INTERTRADE INSURANCE BROKERS</t>
  </si>
  <si>
    <t>No Report Submitted</t>
  </si>
  <si>
    <t>GRAND TOTAL</t>
  </si>
  <si>
    <t>Date Prepared: November 08, 2023</t>
  </si>
  <si>
    <t>Based on submitted Statement of Business Operations</t>
  </si>
  <si>
    <t>Classification</t>
  </si>
  <si>
    <t>Insurance Broker</t>
  </si>
  <si>
    <t>Name of Company</t>
  </si>
  <si>
    <t>Life</t>
  </si>
  <si>
    <t>Fire</t>
  </si>
  <si>
    <t>Marine Cargo</t>
  </si>
  <si>
    <t>Marine Hull</t>
  </si>
  <si>
    <t>Aviation</t>
  </si>
  <si>
    <t>Motor Car</t>
  </si>
  <si>
    <t>Health</t>
  </si>
  <si>
    <t>Accident</t>
  </si>
  <si>
    <t>Engineering</t>
  </si>
  <si>
    <t>Insurance for Migrant Workers</t>
  </si>
  <si>
    <t>Micro-Insurance</t>
  </si>
  <si>
    <t>Bonds</t>
  </si>
  <si>
    <t>General Liability</t>
  </si>
  <si>
    <t>Prof. Indemnity</t>
  </si>
  <si>
    <t>Crime Insurance</t>
  </si>
  <si>
    <t>Special Risks</t>
  </si>
  <si>
    <t>Miscellaneous</t>
  </si>
  <si>
    <t>HMO</t>
  </si>
  <si>
    <t>TOTAL</t>
  </si>
  <si>
    <t>TabName</t>
  </si>
  <si>
    <t>107Exchange</t>
  </si>
  <si>
    <t>AVOcampo</t>
  </si>
  <si>
    <t>Affinitas</t>
  </si>
  <si>
    <t>Alsons</t>
  </si>
  <si>
    <t>Anchor</t>
  </si>
  <si>
    <t>AON</t>
  </si>
  <si>
    <t>Arians</t>
  </si>
  <si>
    <t>AsianAsset</t>
  </si>
  <si>
    <t>Avenues</t>
  </si>
  <si>
    <t>BDO</t>
  </si>
  <si>
    <t>BMB</t>
  </si>
  <si>
    <t>Bonifacio</t>
  </si>
  <si>
    <t>Cashko</t>
  </si>
  <si>
    <t>Cebuana</t>
  </si>
  <si>
    <t>Centrolink</t>
  </si>
  <si>
    <t>Chinabank</t>
  </si>
  <si>
    <t>Citicorp</t>
  </si>
  <si>
    <t>CottonDiaz</t>
  </si>
  <si>
    <t>Dacon</t>
  </si>
  <si>
    <t>DBP</t>
  </si>
  <si>
    <t>EAB</t>
  </si>
  <si>
    <t>EastWest</t>
  </si>
  <si>
    <t>EnsureMePH</t>
  </si>
  <si>
    <t>Eurobrokers</t>
  </si>
  <si>
    <t>Fubon</t>
  </si>
  <si>
    <t>Gotuaco</t>
  </si>
  <si>
    <t>GTS</t>
  </si>
  <si>
    <t>Guevent</t>
  </si>
  <si>
    <t>Howden</t>
  </si>
  <si>
    <t>HSBC</t>
  </si>
  <si>
    <t>IMG</t>
  </si>
  <si>
    <t>Intertrade</t>
  </si>
  <si>
    <t>IUBI</t>
  </si>
  <si>
    <t>KandA</t>
  </si>
  <si>
    <t>Kwiktech</t>
  </si>
  <si>
    <t>Lacson</t>
  </si>
  <si>
    <t>LBP</t>
  </si>
  <si>
    <t>Lockton</t>
  </si>
  <si>
    <t>Macondray</t>
  </si>
  <si>
    <t>Magsaysay</t>
  </si>
  <si>
    <t>Marsh</t>
  </si>
  <si>
    <t>Moneyhero</t>
  </si>
  <si>
    <t>Omni</t>
  </si>
  <si>
    <t>Penta</t>
  </si>
  <si>
    <t>Philpacific</t>
  </si>
  <si>
    <t>PNXUdenna</t>
  </si>
  <si>
    <t>Primus</t>
  </si>
  <si>
    <t>Raroco</t>
  </si>
  <si>
    <t>Reliable</t>
  </si>
  <si>
    <t>Responsive</t>
  </si>
  <si>
    <t>Soleben</t>
  </si>
  <si>
    <t>Taishan</t>
  </si>
  <si>
    <t>TO</t>
  </si>
  <si>
    <t>TrinityIBRB</t>
  </si>
  <si>
    <t>TrinityCebu</t>
  </si>
  <si>
    <t>Unicon</t>
  </si>
  <si>
    <t>Uniguarantee</t>
  </si>
  <si>
    <t>Winebrenner</t>
  </si>
  <si>
    <t>Winternitz</t>
  </si>
  <si>
    <t>WTW</t>
  </si>
  <si>
    <t>Yapster</t>
  </si>
  <si>
    <t>Sub-total</t>
  </si>
  <si>
    <t>PREMIUMS PRODUCED OF INSURANCE BROKERS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</si>
</sst>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_(* #,##0.00_);_(* \(#,##0.00\);_(* &quot;-&quot;??_);_(@_)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2"/>
      <name val="Arial"/>
      <charset val="134"/>
    </font>
    <font>
      <b/>
      <sz val="14"/>
      <name val="Arial"/>
      <charset val="134"/>
    </font>
    <font>
      <sz val="14"/>
      <name val="Arial"/>
      <charset val="134"/>
    </font>
    <font>
      <b/>
      <sz val="12"/>
      <name val="Arial"/>
      <charset val="134"/>
    </font>
    <font>
      <sz val="10"/>
      <name val="Arial"/>
      <charset val="134"/>
    </font>
    <font>
      <sz val="12"/>
      <color theme="1"/>
      <name val="Arial"/>
      <charset val="134"/>
    </font>
    <font>
      <i/>
      <sz val="12"/>
      <name val="Arial"/>
      <charset val="134"/>
    </font>
    <font>
      <b/>
      <u val="double"/>
      <sz val="12"/>
      <name val="Arial"/>
      <charset val="134"/>
    </font>
    <font>
      <i/>
      <sz val="10"/>
      <name val="Arial"/>
      <family val="2"/>
    </font>
    <font>
      <i/>
      <sz val="11"/>
      <name val="Arial"/>
      <charset val="134"/>
    </font>
    <font>
      <sz val="12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0"/>
      <color theme="0" tint="-0.34998626667073579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indexed="64"/>
      </top>
      <bottom style="hair">
        <color auto="1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auto="1"/>
      </right>
      <top style="thin">
        <color theme="4" tint="0.39997558519241921"/>
      </top>
      <bottom style="thin">
        <color theme="4" tint="0.39994506668294322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7" fillId="0" borderId="0"/>
    <xf numFmtId="0" fontId="1" fillId="0" borderId="0"/>
    <xf numFmtId="0" fontId="14" fillId="0" borderId="0"/>
  </cellStyleXfs>
  <cellXfs count="74">
    <xf numFmtId="0" fontId="0" fillId="0" borderId="0" xfId="0"/>
    <xf numFmtId="0" fontId="3" fillId="0" borderId="0" xfId="0" applyFont="1"/>
    <xf numFmtId="164" fontId="3" fillId="0" borderId="0" xfId="1" applyNumberFormat="1" applyFont="1"/>
    <xf numFmtId="0" fontId="3" fillId="0" borderId="1" xfId="0" applyFont="1" applyBorder="1"/>
    <xf numFmtId="0" fontId="3" fillId="0" borderId="2" xfId="0" applyFont="1" applyBorder="1"/>
    <xf numFmtId="164" fontId="3" fillId="0" borderId="3" xfId="1" applyNumberFormat="1" applyFont="1" applyBorder="1"/>
    <xf numFmtId="0" fontId="5" fillId="0" borderId="0" xfId="0" applyFont="1"/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164" fontId="6" fillId="2" borderId="8" xfId="1" applyNumberFormat="1" applyFont="1" applyFill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  <xf numFmtId="164" fontId="3" fillId="0" borderId="14" xfId="1" applyNumberFormat="1" applyFont="1" applyBorder="1"/>
    <xf numFmtId="0" fontId="3" fillId="0" borderId="15" xfId="0" applyFont="1" applyBorder="1"/>
    <xf numFmtId="0" fontId="3" fillId="0" borderId="16" xfId="0" applyFont="1" applyBorder="1"/>
    <xf numFmtId="0" fontId="6" fillId="0" borderId="17" xfId="0" applyFont="1" applyBorder="1"/>
    <xf numFmtId="0" fontId="3" fillId="3" borderId="16" xfId="2" applyFont="1" applyFill="1" applyBorder="1"/>
    <xf numFmtId="43" fontId="3" fillId="3" borderId="18" xfId="1" applyFont="1" applyFill="1" applyBorder="1"/>
    <xf numFmtId="0" fontId="3" fillId="3" borderId="17" xfId="2" applyFont="1" applyFill="1" applyBorder="1"/>
    <xf numFmtId="0" fontId="3" fillId="0" borderId="17" xfId="2" applyFont="1" applyBorder="1"/>
    <xf numFmtId="43" fontId="3" fillId="0" borderId="18" xfId="1" applyFont="1" applyFill="1" applyBorder="1"/>
    <xf numFmtId="0" fontId="8" fillId="0" borderId="17" xfId="2" applyFont="1" applyBorder="1"/>
    <xf numFmtId="0" fontId="3" fillId="0" borderId="19" xfId="0" applyFont="1" applyBorder="1"/>
    <xf numFmtId="0" fontId="3" fillId="0" borderId="20" xfId="0" applyFont="1" applyBorder="1"/>
    <xf numFmtId="43" fontId="9" fillId="3" borderId="18" xfId="1" quotePrefix="1" applyFont="1" applyFill="1" applyBorder="1" applyAlignment="1">
      <alignment horizontal="center" vertical="center"/>
    </xf>
    <xf numFmtId="0" fontId="6" fillId="0" borderId="20" xfId="0" applyFont="1" applyBorder="1"/>
    <xf numFmtId="0" fontId="3" fillId="0" borderId="21" xfId="0" applyFont="1" applyBorder="1"/>
    <xf numFmtId="43" fontId="6" fillId="3" borderId="5" xfId="1" applyFont="1" applyFill="1" applyBorder="1"/>
    <xf numFmtId="0" fontId="6" fillId="0" borderId="16" xfId="0" applyFont="1" applyBorder="1" applyAlignment="1">
      <alignment horizontal="left"/>
    </xf>
    <xf numFmtId="0" fontId="3" fillId="0" borderId="6" xfId="0" applyFont="1" applyBorder="1"/>
    <xf numFmtId="0" fontId="3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22" xfId="0" applyFont="1" applyBorder="1"/>
    <xf numFmtId="0" fontId="6" fillId="0" borderId="0" xfId="0" applyFont="1"/>
    <xf numFmtId="164" fontId="6" fillId="0" borderId="2" xfId="1" applyNumberFormat="1" applyFont="1" applyBorder="1"/>
    <xf numFmtId="0" fontId="11" fillId="0" borderId="0" xfId="0" applyFont="1"/>
    <xf numFmtId="0" fontId="12" fillId="0" borderId="0" xfId="0" applyFont="1"/>
    <xf numFmtId="43" fontId="9" fillId="3" borderId="5" xfId="1" applyFont="1" applyFill="1" applyBorder="1" applyAlignment="1">
      <alignment horizontal="center"/>
    </xf>
    <xf numFmtId="0" fontId="13" fillId="0" borderId="0" xfId="3" applyFont="1"/>
    <xf numFmtId="0" fontId="15" fillId="0" borderId="0" xfId="4" applyFont="1"/>
    <xf numFmtId="0" fontId="16" fillId="0" borderId="0" xfId="4" applyFont="1" applyAlignment="1">
      <alignment horizontal="left"/>
    </xf>
    <xf numFmtId="0" fontId="17" fillId="0" borderId="0" xfId="4" applyFont="1" applyAlignment="1">
      <alignment horizontal="left"/>
    </xf>
    <xf numFmtId="0" fontId="18" fillId="0" borderId="0" xfId="3" applyFont="1"/>
    <xf numFmtId="0" fontId="13" fillId="0" borderId="0" xfId="3" applyFont="1" applyAlignment="1">
      <alignment vertical="center"/>
    </xf>
    <xf numFmtId="0" fontId="13" fillId="0" borderId="23" xfId="3" applyFont="1" applyBorder="1" applyAlignment="1">
      <alignment vertical="center"/>
    </xf>
    <xf numFmtId="0" fontId="13" fillId="0" borderId="23" xfId="3" applyFont="1" applyBorder="1" applyAlignment="1">
      <alignment horizontal="center" vertical="center"/>
    </xf>
    <xf numFmtId="0" fontId="13" fillId="0" borderId="23" xfId="3" applyFont="1" applyBorder="1" applyAlignment="1">
      <alignment horizontal="center" vertical="center" wrapText="1"/>
    </xf>
    <xf numFmtId="0" fontId="18" fillId="0" borderId="24" xfId="3" applyFont="1" applyBorder="1"/>
    <xf numFmtId="0" fontId="20" fillId="0" borderId="24" xfId="3" applyFont="1" applyBorder="1" applyAlignment="1">
      <alignment horizontal="center"/>
    </xf>
    <xf numFmtId="165" fontId="18" fillId="0" borderId="0" xfId="3" applyNumberFormat="1" applyFont="1"/>
    <xf numFmtId="0" fontId="14" fillId="0" borderId="0" xfId="3" applyFont="1"/>
    <xf numFmtId="165" fontId="14" fillId="0" borderId="0" xfId="3" applyNumberFormat="1" applyFont="1"/>
    <xf numFmtId="0" fontId="21" fillId="0" borderId="0" xfId="3" applyFont="1"/>
    <xf numFmtId="0" fontId="21" fillId="5" borderId="23" xfId="3" applyFont="1" applyFill="1" applyBorder="1"/>
    <xf numFmtId="165" fontId="21" fillId="5" borderId="23" xfId="3" applyNumberFormat="1" applyFont="1" applyFill="1" applyBorder="1"/>
    <xf numFmtId="43" fontId="10" fillId="0" borderId="25" xfId="1" applyFont="1" applyBorder="1"/>
    <xf numFmtId="0" fontId="18" fillId="6" borderId="26" xfId="3" applyFont="1" applyFill="1" applyBorder="1"/>
    <xf numFmtId="0" fontId="19" fillId="4" borderId="27" xfId="3" applyFont="1" applyFill="1" applyBorder="1" applyAlignment="1">
      <alignment vertical="center"/>
    </xf>
    <xf numFmtId="0" fontId="18" fillId="0" borderId="26" xfId="3" applyFont="1" applyBorder="1"/>
    <xf numFmtId="0" fontId="21" fillId="5" borderId="26" xfId="3" applyFont="1" applyFill="1" applyBorder="1"/>
    <xf numFmtId="165" fontId="20" fillId="0" borderId="24" xfId="3" applyNumberFormat="1" applyFont="1" applyBorder="1" applyAlignment="1">
      <alignment horizontal="center"/>
    </xf>
    <xf numFmtId="164" fontId="3" fillId="0" borderId="0" xfId="1" applyNumberFormat="1" applyFont="1" applyBorder="1"/>
    <xf numFmtId="0" fontId="6" fillId="0" borderId="9" xfId="0" applyFont="1" applyBorder="1" applyAlignment="1">
      <alignment horizontal="center" vertical="center" wrapText="1"/>
    </xf>
    <xf numFmtId="164" fontId="6" fillId="0" borderId="10" xfId="1" applyNumberFormat="1" applyFont="1" applyBorder="1" applyAlignment="1">
      <alignment horizontal="center" vertical="center" wrapText="1"/>
    </xf>
    <xf numFmtId="164" fontId="6" fillId="0" borderId="11" xfId="1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</cellXfs>
  <cellStyles count="5">
    <cellStyle name="Comma" xfId="1" builtinId="3"/>
    <cellStyle name="Normal" xfId="0" builtinId="0"/>
    <cellStyle name="Normal 2" xfId="2" xr:uid="{712D0333-E33E-4254-81F7-E04BDF5E7518}"/>
    <cellStyle name="Normal 2 2" xfId="4" xr:uid="{D9ABF07F-BA4F-4EB0-AB71-730754D0E421}"/>
    <cellStyle name="Normal 4" xfId="3" xr:uid="{DBDA9510-498F-4AE9-8F66-3DD3D540E2D3}"/>
  </cellStyles>
  <dxfs count="200"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vertical="center" textRotation="0" wrapText="0" indent="0" justifyLastLine="0" shrinkToFit="0" readingOrder="0"/>
    </dxf>
    <dxf>
      <font>
        <color auto="1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</xdr:rowOff>
    </xdr:from>
    <xdr:to>
      <xdr:col>6</xdr:col>
      <xdr:colOff>10160</xdr:colOff>
      <xdr:row>0</xdr:row>
      <xdr:rowOff>1483995</xdr:rowOff>
    </xdr:to>
    <xdr:pic>
      <xdr:nvPicPr>
        <xdr:cNvPr id="2" name="Picture 1" descr="IC Letterhead.png">
          <a:extLst>
            <a:ext uri="{FF2B5EF4-FFF2-40B4-BE49-F238E27FC236}">
              <a16:creationId xmlns:a16="http://schemas.microsoft.com/office/drawing/2014/main" id="{6D94E999-A1F5-4E54-8997-BDDD57DBF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9525"/>
          <a:ext cx="7973060" cy="14744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r.musngi\Desktop\FOR%202022%20ANNUAL%20REPORT\BROKERS\BROKERS%202022\Brokers%20AS%20SBO%20Encoding%20Sheet%20-%202022%20mcm%20crm_Nov08.xlsx" TargetMode="External"/><Relationship Id="rId1" Type="http://schemas.openxmlformats.org/officeDocument/2006/relationships/externalLinkPath" Target="Brokers%20AS%20SBO%20Encoding%20Sheet%20-%202022%20mcm%20crm_Nov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TES"/>
      <sheetName val="Companies"/>
      <sheetName val="SFP"/>
      <sheetName val="SOCI"/>
      <sheetName val="IB Premiums"/>
      <sheetName val="IB Commissions"/>
      <sheetName val="IB Rankings"/>
      <sheetName val="RB Premiums"/>
      <sheetName val="RB Commissions"/>
      <sheetName val="RB Rankings"/>
      <sheetName val="107Exchange"/>
      <sheetName val="AVOcampo"/>
      <sheetName val="Affinitas"/>
      <sheetName val="Alsons"/>
      <sheetName val="Anchor"/>
      <sheetName val="AON"/>
      <sheetName val="Arians"/>
      <sheetName val="AsianAsset"/>
      <sheetName val="Avenues"/>
      <sheetName val="BDO"/>
      <sheetName val="BMB"/>
      <sheetName val="Bonifacio"/>
      <sheetName val="Cashko"/>
      <sheetName val="Cebuana"/>
      <sheetName val="CedarRapids"/>
      <sheetName val="Centrolink"/>
      <sheetName val="Chinabank"/>
      <sheetName val="Citicorp"/>
      <sheetName val="CottonDiaz"/>
      <sheetName val="Dacon"/>
      <sheetName val="DBP"/>
      <sheetName val="EAB"/>
      <sheetName val="EastWest"/>
      <sheetName val="EnsureMePH"/>
      <sheetName val="Eurobrokers"/>
      <sheetName val="Fubon"/>
      <sheetName val="Gotuaco"/>
      <sheetName val="Granite"/>
      <sheetName val="GTS"/>
      <sheetName val="Guevent"/>
      <sheetName val="Howden"/>
      <sheetName val="HSBC"/>
      <sheetName val="IMG"/>
      <sheetName val="Intertrade"/>
      <sheetName val="IUBI"/>
      <sheetName val="KandA"/>
      <sheetName val="KRM"/>
      <sheetName val="Kwiktech"/>
      <sheetName val="Lacson"/>
      <sheetName val="LBP"/>
      <sheetName val="Lockton"/>
      <sheetName val="Macondray"/>
      <sheetName val="Magsaysay"/>
      <sheetName val="ManilaRe"/>
      <sheetName val="Marsh"/>
      <sheetName val="MegaRe"/>
      <sheetName val="Moneyhero"/>
      <sheetName val="Omni"/>
      <sheetName val="PanaHarrison"/>
      <sheetName val="Penta"/>
      <sheetName val="Philpacific"/>
      <sheetName val="PNXUdenna"/>
      <sheetName val="Polaris"/>
      <sheetName val="Primus"/>
      <sheetName val="Raroco"/>
      <sheetName val="Reliable"/>
      <sheetName val="Responsive"/>
      <sheetName val="Soleben"/>
      <sheetName val="TO"/>
      <sheetName val="Taishan"/>
      <sheetName val="TrinityCebu"/>
      <sheetName val="TrinityIBRB"/>
      <sheetName val="Unicon"/>
      <sheetName val="Uniguarantee"/>
      <sheetName val="Winebrenner"/>
      <sheetName val="Winternitz"/>
      <sheetName val="WTW"/>
      <sheetName val="Yapster"/>
      <sheetName val="EncodingSheet"/>
    </sheetNames>
    <sheetDataSet>
      <sheetData sheetId="0">
        <row r="4">
          <cell r="B4">
            <v>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externalLinkPath" Target="Brokers%20AS%20SBO%20Encoding%20Sheet%20-%202022%20mcm%20crm_Nov08.xlsx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invalid="1" refreshedBy="Microsoft Office User" refreshedDate="45233.562194560203" createdVersion="8" refreshedVersion="8" minRefreshableVersion="3" recordCount="1" xr:uid="{9FFDEBEE-46B4-423D-A38C-96181FD6839A}">
  <cacheSource type="worksheet">
    <worksheetSource name="CompanyList" r:id="rId1"/>
  </cacheSource>
  <cacheFields count="3">
    <cacheField name="Name of Company" numFmtId="0">
      <sharedItems count="68">
        <s v="107 EXCHANGE INSURANCE BROKERS, INC"/>
        <s v="A.V. OCAMPO-ATR KIMENG INSURANCE BROKER INC."/>
        <s v="AFFINITAS INSURANCE BROKERS, INC."/>
        <s v="ALSONS INSURANCE AND REINSURANCE BROKERS CORPORATION"/>
        <s v="ANCHOR INSURANCE BROKERAGE CORPORATION"/>
        <s v="AON INSURANCE &amp; REINSURANCE BROKERS PHILIPPINES, INC."/>
        <s v="ARIANS INSURANCE BROKERS INC."/>
        <s v="ASIAN ASSET INSURANCE BROKERAGE CORPORATION"/>
        <s v="AVENUES INSURANCE BROKERS, INC."/>
        <s v="BDO INSURANCE BROKERS, INC."/>
        <s v="BMB INSURANCE BROKERS, INC."/>
        <s v="BONIFACIO INSURANCE BROKER CORPORATION"/>
        <s v="CASHKO INSURANCE BROKERAGE CORP."/>
        <s v="CEBUANA LHUILLIER INSURANCE BROKERS, INC."/>
        <s v="CEDAR RAPIDS REINSURANCE BROKERS CORP."/>
        <s v="CENTROLINK INSURANCE BROKERS PHILS., CORP."/>
        <s v="CHINABANK INSURANCE BROKERS, INC."/>
        <s v="CITICORP FINANCIAL SERVICES &amp; INSURANCE BROKERAGE PHILS., INC."/>
        <s v="COTTON &amp; DIAZ INSURANCE SERVICES, INC."/>
        <s v="DACON INSURANCE BROKERS, INC."/>
        <s v="DBP INSURANCE BROKERAGE, INC."/>
        <s v="EAB INSURANCE BROKERS, INC."/>
        <s v="EAST WEST INSURANCE BROKERAGE, INC."/>
        <s v="ENSUREMEPH INSURANCE BROKER, INC."/>
        <s v="EUROBROKERS INTERNATIONAL, INC."/>
        <s v="FUBON INSURANCE BROKER (PHILS.) CORPORATION"/>
        <s v="GOTUACO DEL ROSARIO INSURANCE BROKERS, INC."/>
        <s v="GRANITE INTERNATIONAL REINSURANCE BROKERS, INC."/>
        <s v="GTS INSURANCE BROKERS, INC."/>
        <s v="GUEVENT INSURANCE BROKERS CORPORATION"/>
        <s v="HOWDEN INSURANCE &amp; REINSURANCE BROKERS, (PHILS.), INC."/>
        <s v="HSBC INVESTMENT AND INSURANCE BROKERAGE PHILIPPINES, INC."/>
        <s v="INTERNATIONAL MARKETING GROUP (IMG) INSURANCE BROKERS CORP."/>
        <s v="INTERTRADE INSURANCE BROKERS"/>
        <s v="IUBI INSURANCE INTERMEDIARY CORPORATION"/>
        <s v="K&amp;A INSURANCE BROKERS, INC."/>
        <s v="KRM REINSURANCE BROKERS (PHILS.), INC."/>
        <s v="KWIKTECH INSURANCE BROKERAGE INC."/>
        <s v="LACSON &amp; LACSON INSURANCE BROKERS, INC."/>
        <s v="LBP INSURANCE BROKERAGE, INC."/>
        <s v="LOCKTON PHILS. INSURANCE &amp; REINSURANCE BROKERS, INC."/>
        <s v="MACONDRAY INSURANCE BROKERS CORPORATION"/>
        <s v="MAGSAYSAY-HOULDER INSURANCE BROKERS, INC."/>
        <s v="MANILA REINSURANCE BROKERS CORPORATION"/>
        <s v="MARSH PHILIPPINES, INC."/>
        <s v="MEGA RE INTERNATIONAL, INC."/>
        <s v="MONEYHERO INSURANCE BROKERAGE, INC."/>
        <s v="OMNI INTERNATIONAL CONSULTANTS, INC. (DBS - Omni Insurance Brokers)"/>
        <s v="PANA HARRISON REINSURANCE BROKERS (PHILS.) INC."/>
        <s v="PENTA INSURANCE BROKERS SERVICES, INC."/>
        <s v="PHILPACIFIC INSURANCE BROKERS &amp; MANAGERS, INC."/>
        <s v="PNX-UDENNA INSURANCE BROKERS, INC."/>
        <s v="POLARIS REINSURANCE BROKERS, INC. "/>
        <s v="PRIMUS INSURANCE BROKERS, INC."/>
        <s v="RAROCO INSURANCE BROKERS, INC."/>
        <s v="RELIABLE INSURANCE BROKERS, INC."/>
        <s v="RESPONSIVE HEALTH &amp; INSURANCE BROKERS, INC."/>
        <s v="SOLEBEN INSURANCE BROKERS, INC."/>
        <s v="TAISHAN INSURANCE BROKERS (PHILS.), INC."/>
        <s v="T-O INSURANCE BROKERS, INC."/>
        <s v="TRINITY INSURANCE &amp; REINSURANCE BROKERS, INC."/>
        <s v="TRINITY INSURANCE BROKERS, CEBU, INC."/>
        <s v="UNICON INSURANCE BROKERS CORPORATION"/>
        <s v="UNIGUARANTEE INSURANCE BROKERAGE, INC."/>
        <s v="WINEBRENNER &amp; IÑIGO INSURANCE  BROKERS, INC."/>
        <s v="WINTERNITZ  ASSOCIATES INSURANCE BROKERS CORPORATION"/>
        <s v="WTW INSURANCE &amp; REINSURANCE BROKERS PHILIPPINES, INC."/>
        <s v="YAPSTER-E INSURANCE BROKERS, INC."/>
      </sharedItems>
    </cacheField>
    <cacheField name="Classification" numFmtId="0">
      <sharedItems count="2">
        <s v="Insurance Broker"/>
        <s v="RI Broker"/>
      </sharedItems>
    </cacheField>
    <cacheField name="TabName" numFmtId="0">
      <sharedItems count="84">
        <s v="107Exchange"/>
        <s v="AVOcampo"/>
        <s v="Affinitas"/>
        <s v="Alsons"/>
        <s v="Anchor"/>
        <s v="AON"/>
        <s v="Arians"/>
        <s v="AsianAsset"/>
        <s v="Avenues"/>
        <s v="BDO"/>
        <s v="BMB"/>
        <s v="Bonifacio"/>
        <s v="Cashko"/>
        <s v="Cebuana"/>
        <s v="CedarRapids"/>
        <s v="Centrolink"/>
        <s v="Chinabank"/>
        <s v="Citicorp"/>
        <s v="CottonDiaz"/>
        <s v="Dacon"/>
        <s v="DBP"/>
        <s v="EAB"/>
        <s v="EastWest"/>
        <s v="EnsureMePH"/>
        <s v="Eurobrokers"/>
        <s v="Fubon"/>
        <s v="Gotuaco"/>
        <s v="Granite"/>
        <s v="GTS"/>
        <s v="Guevent"/>
        <s v="Howden"/>
        <s v="HSBC"/>
        <s v="IMG"/>
        <s v="Intertrade"/>
        <s v="IUBI"/>
        <s v="KandA"/>
        <s v="KRM"/>
        <s v="Kwiktech"/>
        <s v="Lacson"/>
        <s v="LBP"/>
        <s v="Lockton"/>
        <s v="Macondray"/>
        <s v="Magsaysay"/>
        <s v="ManilaRe"/>
        <s v="Marsh"/>
        <s v="MegaRe"/>
        <s v="Moneyhero"/>
        <s v="Omni"/>
        <s v="PanaHarrison"/>
        <s v="Penta"/>
        <s v="Philpacific"/>
        <s v="PNXUdenna"/>
        <s v="Polaris"/>
        <s v="Primus"/>
        <s v="Raroco"/>
        <s v="Reliable"/>
        <s v="Responsive"/>
        <s v="Soleben"/>
        <s v="Taishan"/>
        <s v="TO"/>
        <s v="TrinityIBRB"/>
        <s v="TrinityCebu"/>
        <s v="Unicon"/>
        <s v="Uniguarantee"/>
        <s v="Winebrenner"/>
        <s v="Winternitz"/>
        <s v="WTW"/>
        <s v="Yapster"/>
        <s v="Cotton&amp;Diaz" u="1"/>
        <s v="K&amp;A" u="1"/>
        <s v="Lacson&amp;Lacson" u="1"/>
        <s v="TrinityIB&amp;RB" u="1"/>
        <s v="107 Exchange" u="1"/>
        <s v="AV Ocampo" u="1"/>
        <s v="Asian Asset" u="1"/>
        <s v="Cedar Rapids" u="1"/>
        <s v="Cotton &amp; Diaz" u="1"/>
        <s v="East West" u="1"/>
        <s v="Lacson &amp; Lacson" u="1"/>
        <s v="Manila Re" u="1"/>
        <s v="Mega Re" u="1"/>
        <s v="Pana Harrison" u="1"/>
        <s v="PNX-Udenna" u="1"/>
        <s v="Trinity IB&amp;RB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9FEED0C-047F-4078-8DFB-4640C17DB8B0}" name="PivotTable4" cacheId="5" applyNumberFormats="0" applyBorderFormats="0" applyFontFormats="0" applyPatternFormats="0" applyAlignmentFormats="0" applyWidthHeightFormats="1" dataCaption="Values" updatedVersion="8" minRefreshableVersion="3" useAutoFormatting="1" rowGrandTotals="0" colGrandTotals="0" createdVersion="8" indent="0" compact="0" compactData="0" multipleFieldFilters="0">
  <location ref="A6:B67" firstHeaderRow="1" firstDataRow="1" firstDataCol="2" rowPageCount="1" colPageCount="1"/>
  <pivotFields count="3">
    <pivotField axis="axisRow" compact="0" outline="0" showAll="0" defaultSubtotal="0">
      <items count="6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</items>
    </pivotField>
    <pivotField axis="axisPage" compact="0" outline="0" showAll="0" defaultSubtotal="0">
      <items count="2">
        <item x="0"/>
        <item x="1"/>
      </items>
    </pivotField>
    <pivotField axis="axisRow" compact="0" outline="0" showAll="0" defaultSubtotal="0">
      <items count="84">
        <item m="1" x="72"/>
        <item x="2"/>
        <item x="3"/>
        <item x="4"/>
        <item x="5"/>
        <item x="6"/>
        <item m="1" x="74"/>
        <item m="1" x="73"/>
        <item x="8"/>
        <item x="9"/>
        <item x="10"/>
        <item x="11"/>
        <item x="12"/>
        <item x="13"/>
        <item m="1" x="75"/>
        <item x="15"/>
        <item x="16"/>
        <item x="17"/>
        <item m="1" x="76"/>
        <item x="19"/>
        <item x="20"/>
        <item x="21"/>
        <item m="1" x="77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m="1" x="69"/>
        <item x="36"/>
        <item x="37"/>
        <item m="1" x="78"/>
        <item x="39"/>
        <item x="40"/>
        <item x="41"/>
        <item x="42"/>
        <item m="1" x="79"/>
        <item x="44"/>
        <item m="1" x="80"/>
        <item x="46"/>
        <item x="47"/>
        <item m="1" x="81"/>
        <item x="49"/>
        <item x="50"/>
        <item m="1" x="82"/>
        <item x="52"/>
        <item x="53"/>
        <item x="54"/>
        <item x="55"/>
        <item x="56"/>
        <item x="57"/>
        <item x="58"/>
        <item m="1" x="83"/>
        <item x="62"/>
        <item x="63"/>
        <item x="64"/>
        <item x="65"/>
        <item x="66"/>
        <item x="67"/>
        <item x="0"/>
        <item x="1"/>
        <item x="7"/>
        <item x="14"/>
        <item m="1" x="68"/>
        <item x="22"/>
        <item m="1" x="70"/>
        <item x="43"/>
        <item x="45"/>
        <item x="48"/>
        <item x="51"/>
        <item m="1" x="71"/>
        <item x="18"/>
        <item x="35"/>
        <item x="38"/>
        <item x="60"/>
        <item x="59"/>
        <item x="61"/>
      </items>
    </pivotField>
  </pivotFields>
  <rowFields count="2">
    <field x="0"/>
    <field x="2"/>
  </rowFields>
  <rowItems count="61">
    <i>
      <x/>
      <x v="66"/>
    </i>
    <i>
      <x v="1"/>
      <x v="67"/>
    </i>
    <i>
      <x v="2"/>
      <x v="1"/>
    </i>
    <i>
      <x v="3"/>
      <x v="2"/>
    </i>
    <i>
      <x v="4"/>
      <x v="3"/>
    </i>
    <i>
      <x v="5"/>
      <x v="4"/>
    </i>
    <i>
      <x v="6"/>
      <x v="5"/>
    </i>
    <i>
      <x v="7"/>
      <x v="68"/>
    </i>
    <i>
      <x v="8"/>
      <x v="8"/>
    </i>
    <i>
      <x v="9"/>
      <x v="9"/>
    </i>
    <i>
      <x v="10"/>
      <x v="10"/>
    </i>
    <i>
      <x v="11"/>
      <x v="11"/>
    </i>
    <i>
      <x v="12"/>
      <x v="12"/>
    </i>
    <i>
      <x v="13"/>
      <x v="13"/>
    </i>
    <i>
      <x v="15"/>
      <x v="15"/>
    </i>
    <i>
      <x v="16"/>
      <x v="16"/>
    </i>
    <i>
      <x v="17"/>
      <x v="17"/>
    </i>
    <i>
      <x v="18"/>
      <x v="78"/>
    </i>
    <i>
      <x v="19"/>
      <x v="19"/>
    </i>
    <i>
      <x v="20"/>
      <x v="20"/>
    </i>
    <i>
      <x v="21"/>
      <x v="21"/>
    </i>
    <i>
      <x v="22"/>
      <x v="71"/>
    </i>
    <i>
      <x v="23"/>
      <x v="23"/>
    </i>
    <i>
      <x v="24"/>
      <x v="24"/>
    </i>
    <i>
      <x v="25"/>
      <x v="25"/>
    </i>
    <i>
      <x v="26"/>
      <x v="26"/>
    </i>
    <i>
      <x v="28"/>
      <x v="28"/>
    </i>
    <i>
      <x v="29"/>
      <x v="29"/>
    </i>
    <i>
      <x v="30"/>
      <x v="30"/>
    </i>
    <i>
      <x v="31"/>
      <x v="31"/>
    </i>
    <i>
      <x v="32"/>
      <x v="32"/>
    </i>
    <i>
      <x v="33"/>
      <x v="33"/>
    </i>
    <i>
      <x v="34"/>
      <x v="34"/>
    </i>
    <i>
      <x v="35"/>
      <x v="79"/>
    </i>
    <i>
      <x v="37"/>
      <x v="37"/>
    </i>
    <i>
      <x v="38"/>
      <x v="80"/>
    </i>
    <i>
      <x v="39"/>
      <x v="39"/>
    </i>
    <i>
      <x v="40"/>
      <x v="40"/>
    </i>
    <i>
      <x v="41"/>
      <x v="41"/>
    </i>
    <i>
      <x v="42"/>
      <x v="42"/>
    </i>
    <i>
      <x v="44"/>
      <x v="44"/>
    </i>
    <i>
      <x v="46"/>
      <x v="46"/>
    </i>
    <i>
      <x v="47"/>
      <x v="47"/>
    </i>
    <i>
      <x v="49"/>
      <x v="49"/>
    </i>
    <i>
      <x v="50"/>
      <x v="50"/>
    </i>
    <i>
      <x v="51"/>
      <x v="76"/>
    </i>
    <i>
      <x v="53"/>
      <x v="53"/>
    </i>
    <i>
      <x v="54"/>
      <x v="54"/>
    </i>
    <i>
      <x v="55"/>
      <x v="55"/>
    </i>
    <i>
      <x v="56"/>
      <x v="56"/>
    </i>
    <i>
      <x v="57"/>
      <x v="57"/>
    </i>
    <i>
      <x v="58"/>
      <x v="58"/>
    </i>
    <i>
      <x v="59"/>
      <x v="82"/>
    </i>
    <i>
      <x v="60"/>
      <x v="81"/>
    </i>
    <i>
      <x v="61"/>
      <x v="83"/>
    </i>
    <i>
      <x v="62"/>
      <x v="60"/>
    </i>
    <i>
      <x v="63"/>
      <x v="61"/>
    </i>
    <i>
      <x v="64"/>
      <x v="62"/>
    </i>
    <i>
      <x v="65"/>
      <x v="63"/>
    </i>
    <i>
      <x v="66"/>
      <x v="64"/>
    </i>
    <i>
      <x v="67"/>
      <x v="65"/>
    </i>
  </rowItems>
  <colItems count="1">
    <i/>
  </colItems>
  <pageFields count="1">
    <pageField fld="1" item="0" hier="0"/>
  </pageFields>
  <formats count="178">
    <format dxfId="199">
      <pivotArea type="all" dataOnly="0" outline="0" fieldPosition="0"/>
    </format>
    <format dxfId="198">
      <pivotArea field="1" type="button" dataOnly="0" labelOnly="1" outline="0" fieldPosition="0"/>
    </format>
    <format dxfId="197">
      <pivotArea field="0" type="button" dataOnly="0" labelOnly="1" outline="0" fieldPosition="0"/>
    </format>
    <format dxfId="196">
      <pivotArea field="2" type="button" dataOnly="0" labelOnly="1" outline="0" fieldPosition="0"/>
    </format>
    <format dxfId="195">
      <pivotArea dataOnly="0" labelOnly="1" outline="0" fieldPosition="0">
        <references count="1">
          <reference field="1" count="0"/>
        </references>
      </pivotArea>
    </format>
    <format dxfId="194">
      <pivotArea dataOnly="0" labelOnly="1" outline="0" fieldPosition="0">
        <references count="2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8"/>
            <x v="29"/>
            <x v="30"/>
            <x v="31"/>
            <x v="32"/>
            <x v="33"/>
            <x v="34"/>
            <x v="35"/>
            <x v="37"/>
            <x v="38"/>
            <x v="39"/>
            <x v="40"/>
            <x v="41"/>
            <x v="42"/>
            <x v="44"/>
            <x v="46"/>
            <x v="47"/>
            <x v="49"/>
            <x v="50"/>
            <x v="51"/>
            <x v="53"/>
            <x v="54"/>
            <x v="55"/>
            <x v="56"/>
          </reference>
          <reference field="1" count="1" selected="0">
            <x v="0"/>
          </reference>
        </references>
      </pivotArea>
    </format>
    <format dxfId="193">
      <pivotArea dataOnly="0" labelOnly="1" outline="0" fieldPosition="0">
        <references count="2">
          <reference field="0" count="11">
            <x v="57"/>
            <x v="58"/>
            <x v="59"/>
            <x v="60"/>
            <x v="61"/>
            <x v="62"/>
            <x v="63"/>
            <x v="64"/>
            <x v="65"/>
            <x v="66"/>
            <x v="67"/>
          </reference>
          <reference field="1" count="1" selected="0">
            <x v="0"/>
          </reference>
        </references>
      </pivotArea>
    </format>
    <format dxfId="192">
      <pivotArea dataOnly="0" labelOnly="1" outline="0" fieldPosition="0">
        <references count="2">
          <reference field="0" count="18">
            <x v="0"/>
            <x v="3"/>
            <x v="4"/>
            <x v="5"/>
            <x v="14"/>
            <x v="27"/>
            <x v="30"/>
            <x v="36"/>
            <x v="38"/>
            <x v="40"/>
            <x v="43"/>
            <x v="44"/>
            <x v="45"/>
            <x v="48"/>
            <x v="50"/>
            <x v="52"/>
            <x v="60"/>
            <x v="66"/>
          </reference>
          <reference field="1" count="1" selected="0">
            <x v="1"/>
          </reference>
        </references>
      </pivotArea>
    </format>
    <format dxfId="19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1">
            <x v="0"/>
          </reference>
        </references>
      </pivotArea>
    </format>
    <format dxfId="19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">
            <x v="7"/>
          </reference>
        </references>
      </pivotArea>
    </format>
    <format dxfId="1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">
            <x v="1"/>
          </reference>
        </references>
      </pivotArea>
    </format>
    <format dxfId="188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0"/>
          </reference>
          <reference field="2" count="1">
            <x v="2"/>
          </reference>
        </references>
      </pivotArea>
    </format>
    <format dxfId="187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0"/>
          </reference>
          <reference field="2" count="1">
            <x v="3"/>
          </reference>
        </references>
      </pivotArea>
    </format>
    <format dxfId="186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0"/>
          </reference>
          <reference field="2" count="1">
            <x v="4"/>
          </reference>
        </references>
      </pivotArea>
    </format>
    <format dxfId="185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0"/>
          </reference>
          <reference field="2" count="1">
            <x v="5"/>
          </reference>
        </references>
      </pivotArea>
    </format>
    <format dxfId="184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0"/>
          </reference>
          <reference field="2" count="1">
            <x v="6"/>
          </reference>
        </references>
      </pivotArea>
    </format>
    <format dxfId="183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0"/>
          </reference>
          <reference field="2" count="1">
            <x v="8"/>
          </reference>
        </references>
      </pivotArea>
    </format>
    <format dxfId="182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0"/>
          </reference>
          <reference field="2" count="1">
            <x v="9"/>
          </reference>
        </references>
      </pivotArea>
    </format>
    <format dxfId="181">
      <pivotArea dataOnly="0" labelOnly="1" outline="0" fieldPosition="0">
        <references count="3">
          <reference field="0" count="1" selected="0">
            <x v="10"/>
          </reference>
          <reference field="1" count="1" selected="0">
            <x v="0"/>
          </reference>
          <reference field="2" count="1">
            <x v="10"/>
          </reference>
        </references>
      </pivotArea>
    </format>
    <format dxfId="180">
      <pivotArea dataOnly="0" labelOnly="1" outline="0" fieldPosition="0">
        <references count="3">
          <reference field="0" count="1" selected="0">
            <x v="11"/>
          </reference>
          <reference field="1" count="1" selected="0">
            <x v="0"/>
          </reference>
          <reference field="2" count="1">
            <x v="11"/>
          </reference>
        </references>
      </pivotArea>
    </format>
    <format dxfId="179"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0"/>
          </reference>
          <reference field="2" count="1">
            <x v="12"/>
          </reference>
        </references>
      </pivotArea>
    </format>
    <format dxfId="178">
      <pivotArea dataOnly="0" labelOnly="1" outline="0" fieldPosition="0">
        <references count="3">
          <reference field="0" count="1" selected="0">
            <x v="13"/>
          </reference>
          <reference field="1" count="1" selected="0">
            <x v="0"/>
          </reference>
          <reference field="2" count="1">
            <x v="13"/>
          </reference>
        </references>
      </pivotArea>
    </format>
    <format dxfId="177"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0"/>
          </reference>
          <reference field="2" count="1">
            <x v="15"/>
          </reference>
        </references>
      </pivotArea>
    </format>
    <format dxfId="176">
      <pivotArea dataOnly="0" labelOnly="1" outline="0" fieldPosition="0">
        <references count="3">
          <reference field="0" count="1" selected="0">
            <x v="16"/>
          </reference>
          <reference field="1" count="1" selected="0">
            <x v="0"/>
          </reference>
          <reference field="2" count="1">
            <x v="16"/>
          </reference>
        </references>
      </pivotArea>
    </format>
    <format dxfId="175">
      <pivotArea dataOnly="0" labelOnly="1" outline="0" fieldPosition="0">
        <references count="3">
          <reference field="0" count="1" selected="0">
            <x v="17"/>
          </reference>
          <reference field="1" count="1" selected="0">
            <x v="0"/>
          </reference>
          <reference field="2" count="1">
            <x v="17"/>
          </reference>
        </references>
      </pivotArea>
    </format>
    <format dxfId="174">
      <pivotArea dataOnly="0" labelOnly="1" outline="0" fieldPosition="0">
        <references count="3">
          <reference field="0" count="1" selected="0">
            <x v="18"/>
          </reference>
          <reference field="1" count="1" selected="0">
            <x v="0"/>
          </reference>
          <reference field="2" count="1">
            <x v="18"/>
          </reference>
        </references>
      </pivotArea>
    </format>
    <format dxfId="173">
      <pivotArea dataOnly="0" labelOnly="1" outline="0" fieldPosition="0">
        <references count="3">
          <reference field="0" count="1" selected="0">
            <x v="19"/>
          </reference>
          <reference field="1" count="1" selected="0">
            <x v="0"/>
          </reference>
          <reference field="2" count="1">
            <x v="19"/>
          </reference>
        </references>
      </pivotArea>
    </format>
    <format dxfId="172">
      <pivotArea dataOnly="0" labelOnly="1" outline="0" fieldPosition="0">
        <references count="3">
          <reference field="0" count="1" selected="0">
            <x v="20"/>
          </reference>
          <reference field="1" count="1" selected="0">
            <x v="0"/>
          </reference>
          <reference field="2" count="1">
            <x v="20"/>
          </reference>
        </references>
      </pivotArea>
    </format>
    <format dxfId="171">
      <pivotArea dataOnly="0" labelOnly="1" outline="0" fieldPosition="0">
        <references count="3">
          <reference field="0" count="1" selected="0">
            <x v="21"/>
          </reference>
          <reference field="1" count="1" selected="0">
            <x v="0"/>
          </reference>
          <reference field="2" count="1">
            <x v="21"/>
          </reference>
        </references>
      </pivotArea>
    </format>
    <format dxfId="170">
      <pivotArea dataOnly="0" labelOnly="1" outline="0" fieldPosition="0">
        <references count="3">
          <reference field="0" count="1" selected="0">
            <x v="22"/>
          </reference>
          <reference field="1" count="1" selected="0">
            <x v="0"/>
          </reference>
          <reference field="2" count="1">
            <x v="22"/>
          </reference>
        </references>
      </pivotArea>
    </format>
    <format dxfId="169"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0"/>
          </reference>
          <reference field="2" count="1">
            <x v="23"/>
          </reference>
        </references>
      </pivotArea>
    </format>
    <format dxfId="168">
      <pivotArea dataOnly="0" labelOnly="1" outline="0" fieldPosition="0">
        <references count="3">
          <reference field="0" count="1" selected="0">
            <x v="24"/>
          </reference>
          <reference field="1" count="1" selected="0">
            <x v="0"/>
          </reference>
          <reference field="2" count="1">
            <x v="24"/>
          </reference>
        </references>
      </pivotArea>
    </format>
    <format dxfId="167">
      <pivotArea dataOnly="0" labelOnly="1" outline="0" fieldPosition="0">
        <references count="3">
          <reference field="0" count="1" selected="0">
            <x v="25"/>
          </reference>
          <reference field="1" count="1" selected="0">
            <x v="0"/>
          </reference>
          <reference field="2" count="1">
            <x v="25"/>
          </reference>
        </references>
      </pivotArea>
    </format>
    <format dxfId="166">
      <pivotArea dataOnly="0" labelOnly="1" outline="0" fieldPosition="0">
        <references count="3">
          <reference field="0" count="1" selected="0">
            <x v="26"/>
          </reference>
          <reference field="1" count="1" selected="0">
            <x v="0"/>
          </reference>
          <reference field="2" count="1">
            <x v="26"/>
          </reference>
        </references>
      </pivotArea>
    </format>
    <format dxfId="165">
      <pivotArea dataOnly="0" labelOnly="1" outline="0" fieldPosition="0">
        <references count="3">
          <reference field="0" count="1" selected="0">
            <x v="28"/>
          </reference>
          <reference field="1" count="1" selected="0">
            <x v="0"/>
          </reference>
          <reference field="2" count="1">
            <x v="28"/>
          </reference>
        </references>
      </pivotArea>
    </format>
    <format dxfId="164">
      <pivotArea dataOnly="0" labelOnly="1" outline="0" fieldPosition="0">
        <references count="3">
          <reference field="0" count="1" selected="0">
            <x v="29"/>
          </reference>
          <reference field="1" count="1" selected="0">
            <x v="0"/>
          </reference>
          <reference field="2" count="1">
            <x v="29"/>
          </reference>
        </references>
      </pivotArea>
    </format>
    <format dxfId="163">
      <pivotArea dataOnly="0" labelOnly="1" outline="0" fieldPosition="0">
        <references count="3">
          <reference field="0" count="1" selected="0">
            <x v="30"/>
          </reference>
          <reference field="1" count="1" selected="0">
            <x v="0"/>
          </reference>
          <reference field="2" count="1">
            <x v="30"/>
          </reference>
        </references>
      </pivotArea>
    </format>
    <format dxfId="162">
      <pivotArea dataOnly="0" labelOnly="1" outline="0" fieldPosition="0">
        <references count="3">
          <reference field="0" count="1" selected="0">
            <x v="31"/>
          </reference>
          <reference field="1" count="1" selected="0">
            <x v="0"/>
          </reference>
          <reference field="2" count="1">
            <x v="31"/>
          </reference>
        </references>
      </pivotArea>
    </format>
    <format dxfId="161"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0"/>
          </reference>
          <reference field="2" count="1">
            <x v="32"/>
          </reference>
        </references>
      </pivotArea>
    </format>
    <format dxfId="160"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0"/>
          </reference>
          <reference field="2" count="1">
            <x v="33"/>
          </reference>
        </references>
      </pivotArea>
    </format>
    <format dxfId="159">
      <pivotArea dataOnly="0" labelOnly="1" outline="0" fieldPosition="0">
        <references count="3">
          <reference field="0" count="1" selected="0">
            <x v="34"/>
          </reference>
          <reference field="1" count="1" selected="0">
            <x v="0"/>
          </reference>
          <reference field="2" count="1">
            <x v="34"/>
          </reference>
        </references>
      </pivotArea>
    </format>
    <format dxfId="158">
      <pivotArea dataOnly="0" labelOnly="1" outline="0" fieldPosition="0">
        <references count="3">
          <reference field="0" count="1" selected="0">
            <x v="35"/>
          </reference>
          <reference field="1" count="1" selected="0">
            <x v="0"/>
          </reference>
          <reference field="2" count="1">
            <x v="35"/>
          </reference>
        </references>
      </pivotArea>
    </format>
    <format dxfId="157">
      <pivotArea dataOnly="0" labelOnly="1" outline="0" fieldPosition="0">
        <references count="3">
          <reference field="0" count="1" selected="0">
            <x v="37"/>
          </reference>
          <reference field="1" count="1" selected="0">
            <x v="0"/>
          </reference>
          <reference field="2" count="1">
            <x v="37"/>
          </reference>
        </references>
      </pivotArea>
    </format>
    <format dxfId="156">
      <pivotArea dataOnly="0" labelOnly="1" outline="0" fieldPosition="0">
        <references count="3">
          <reference field="0" count="1" selected="0">
            <x v="38"/>
          </reference>
          <reference field="1" count="1" selected="0">
            <x v="0"/>
          </reference>
          <reference field="2" count="1">
            <x v="38"/>
          </reference>
        </references>
      </pivotArea>
    </format>
    <format dxfId="155">
      <pivotArea dataOnly="0" labelOnly="1" outline="0" fieldPosition="0">
        <references count="3">
          <reference field="0" count="1" selected="0">
            <x v="39"/>
          </reference>
          <reference field="1" count="1" selected="0">
            <x v="0"/>
          </reference>
          <reference field="2" count="1">
            <x v="39"/>
          </reference>
        </references>
      </pivotArea>
    </format>
    <format dxfId="154">
      <pivotArea dataOnly="0" labelOnly="1" outline="0" fieldPosition="0">
        <references count="3">
          <reference field="0" count="1" selected="0">
            <x v="40"/>
          </reference>
          <reference field="1" count="1" selected="0">
            <x v="0"/>
          </reference>
          <reference field="2" count="1">
            <x v="40"/>
          </reference>
        </references>
      </pivotArea>
    </format>
    <format dxfId="153">
      <pivotArea dataOnly="0" labelOnly="1" outline="0" fieldPosition="0">
        <references count="3">
          <reference field="0" count="1" selected="0">
            <x v="41"/>
          </reference>
          <reference field="1" count="1" selected="0">
            <x v="0"/>
          </reference>
          <reference field="2" count="1">
            <x v="41"/>
          </reference>
        </references>
      </pivotArea>
    </format>
    <format dxfId="152">
      <pivotArea dataOnly="0" labelOnly="1" outline="0" fieldPosition="0">
        <references count="3">
          <reference field="0" count="1" selected="0">
            <x v="42"/>
          </reference>
          <reference field="1" count="1" selected="0">
            <x v="0"/>
          </reference>
          <reference field="2" count="1">
            <x v="42"/>
          </reference>
        </references>
      </pivotArea>
    </format>
    <format dxfId="151">
      <pivotArea dataOnly="0" labelOnly="1" outline="0" fieldPosition="0">
        <references count="3">
          <reference field="0" count="1" selected="0">
            <x v="44"/>
          </reference>
          <reference field="1" count="1" selected="0">
            <x v="0"/>
          </reference>
          <reference field="2" count="1">
            <x v="44"/>
          </reference>
        </references>
      </pivotArea>
    </format>
    <format dxfId="150">
      <pivotArea dataOnly="0" labelOnly="1" outline="0" fieldPosition="0">
        <references count="3">
          <reference field="0" count="1" selected="0">
            <x v="46"/>
          </reference>
          <reference field="1" count="1" selected="0">
            <x v="0"/>
          </reference>
          <reference field="2" count="1">
            <x v="46"/>
          </reference>
        </references>
      </pivotArea>
    </format>
    <format dxfId="149">
      <pivotArea dataOnly="0" labelOnly="1" outline="0" fieldPosition="0">
        <references count="3">
          <reference field="0" count="1" selected="0">
            <x v="47"/>
          </reference>
          <reference field="1" count="1" selected="0">
            <x v="0"/>
          </reference>
          <reference field="2" count="1">
            <x v="47"/>
          </reference>
        </references>
      </pivotArea>
    </format>
    <format dxfId="148">
      <pivotArea dataOnly="0" labelOnly="1" outline="0" fieldPosition="0">
        <references count="3">
          <reference field="0" count="1" selected="0">
            <x v="49"/>
          </reference>
          <reference field="1" count="1" selected="0">
            <x v="0"/>
          </reference>
          <reference field="2" count="1">
            <x v="49"/>
          </reference>
        </references>
      </pivotArea>
    </format>
    <format dxfId="147">
      <pivotArea dataOnly="0" labelOnly="1" outline="0" fieldPosition="0">
        <references count="3">
          <reference field="0" count="1" selected="0">
            <x v="50"/>
          </reference>
          <reference field="1" count="1" selected="0">
            <x v="0"/>
          </reference>
          <reference field="2" count="1">
            <x v="50"/>
          </reference>
        </references>
      </pivotArea>
    </format>
    <format dxfId="146">
      <pivotArea dataOnly="0" labelOnly="1" outline="0" fieldPosition="0">
        <references count="3">
          <reference field="0" count="1" selected="0">
            <x v="51"/>
          </reference>
          <reference field="1" count="1" selected="0">
            <x v="0"/>
          </reference>
          <reference field="2" count="1">
            <x v="51"/>
          </reference>
        </references>
      </pivotArea>
    </format>
    <format dxfId="145"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0"/>
          </reference>
          <reference field="2" count="1">
            <x v="53"/>
          </reference>
        </references>
      </pivotArea>
    </format>
    <format dxfId="144">
      <pivotArea dataOnly="0" labelOnly="1" outline="0" fieldPosition="0">
        <references count="3">
          <reference field="0" count="1" selected="0">
            <x v="54"/>
          </reference>
          <reference field="1" count="1" selected="0">
            <x v="0"/>
          </reference>
          <reference field="2" count="1">
            <x v="54"/>
          </reference>
        </references>
      </pivotArea>
    </format>
    <format dxfId="143">
      <pivotArea dataOnly="0" labelOnly="1" outline="0" fieldPosition="0">
        <references count="3">
          <reference field="0" count="1" selected="0">
            <x v="55"/>
          </reference>
          <reference field="1" count="1" selected="0">
            <x v="0"/>
          </reference>
          <reference field="2" count="1">
            <x v="55"/>
          </reference>
        </references>
      </pivotArea>
    </format>
    <format dxfId="142">
      <pivotArea dataOnly="0" labelOnly="1" outline="0" fieldPosition="0">
        <references count="3">
          <reference field="0" count="1" selected="0">
            <x v="56"/>
          </reference>
          <reference field="1" count="1" selected="0">
            <x v="0"/>
          </reference>
          <reference field="2" count="1">
            <x v="56"/>
          </reference>
        </references>
      </pivotArea>
    </format>
    <format dxfId="141">
      <pivotArea dataOnly="0" labelOnly="1" outline="0" fieldPosition="0">
        <references count="3">
          <reference field="0" count="1" selected="0">
            <x v="57"/>
          </reference>
          <reference field="1" count="1" selected="0">
            <x v="0"/>
          </reference>
          <reference field="2" count="1">
            <x v="57"/>
          </reference>
        </references>
      </pivotArea>
    </format>
    <format dxfId="140"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0"/>
          </reference>
          <reference field="2" count="1">
            <x v="58"/>
          </reference>
        </references>
      </pivotArea>
    </format>
    <format dxfId="139">
      <pivotArea dataOnly="0" labelOnly="1" outline="0" fieldPosition="0">
        <references count="3">
          <reference field="0" count="1" selected="0">
            <x v="59"/>
          </reference>
          <reference field="1" count="1" selected="0">
            <x v="0"/>
          </reference>
          <reference field="2" count="1">
            <x v="58"/>
          </reference>
        </references>
      </pivotArea>
    </format>
    <format dxfId="138">
      <pivotArea dataOnly="0" labelOnly="1" outline="0" fieldPosition="0">
        <references count="3">
          <reference field="0" count="1" selected="0">
            <x v="60"/>
          </reference>
          <reference field="1" count="1" selected="0">
            <x v="0"/>
          </reference>
          <reference field="2" count="1">
            <x v="59"/>
          </reference>
        </references>
      </pivotArea>
    </format>
    <format dxfId="137">
      <pivotArea dataOnly="0" labelOnly="1" outline="0" fieldPosition="0">
        <references count="3">
          <reference field="0" count="1" selected="0">
            <x v="61"/>
          </reference>
          <reference field="1" count="1" selected="0">
            <x v="0"/>
          </reference>
          <reference field="2" count="1">
            <x v="59"/>
          </reference>
        </references>
      </pivotArea>
    </format>
    <format dxfId="136">
      <pivotArea dataOnly="0" labelOnly="1" outline="0" fieldPosition="0">
        <references count="3">
          <reference field="0" count="1" selected="0">
            <x v="62"/>
          </reference>
          <reference field="1" count="1" selected="0">
            <x v="0"/>
          </reference>
          <reference field="2" count="1">
            <x v="60"/>
          </reference>
        </references>
      </pivotArea>
    </format>
    <format dxfId="135">
      <pivotArea dataOnly="0" labelOnly="1" outline="0" fieldPosition="0">
        <references count="3">
          <reference field="0" count="1" selected="0">
            <x v="63"/>
          </reference>
          <reference field="1" count="1" selected="0">
            <x v="0"/>
          </reference>
          <reference field="2" count="1">
            <x v="61"/>
          </reference>
        </references>
      </pivotArea>
    </format>
    <format dxfId="134">
      <pivotArea dataOnly="0" labelOnly="1" outline="0" fieldPosition="0">
        <references count="3">
          <reference field="0" count="1" selected="0">
            <x v="64"/>
          </reference>
          <reference field="1" count="1" selected="0">
            <x v="0"/>
          </reference>
          <reference field="2" count="1">
            <x v="62"/>
          </reference>
        </references>
      </pivotArea>
    </format>
    <format dxfId="133">
      <pivotArea dataOnly="0" labelOnly="1" outline="0" fieldPosition="0">
        <references count="3">
          <reference field="0" count="1" selected="0">
            <x v="65"/>
          </reference>
          <reference field="1" count="1" selected="0">
            <x v="0"/>
          </reference>
          <reference field="2" count="1">
            <x v="63"/>
          </reference>
        </references>
      </pivotArea>
    </format>
    <format dxfId="132">
      <pivotArea dataOnly="0" labelOnly="1" outline="0" fieldPosition="0">
        <references count="3">
          <reference field="0" count="1" selected="0">
            <x v="66"/>
          </reference>
          <reference field="1" count="1" selected="0">
            <x v="0"/>
          </reference>
          <reference field="2" count="1">
            <x v="64"/>
          </reference>
        </references>
      </pivotArea>
    </format>
    <format dxfId="131">
      <pivotArea dataOnly="0" labelOnly="1" outline="0" fieldPosition="0">
        <references count="3">
          <reference field="0" count="1" selected="0">
            <x v="67"/>
          </reference>
          <reference field="1" count="1" selected="0">
            <x v="0"/>
          </reference>
          <reference field="2" count="1">
            <x v="65"/>
          </reference>
        </references>
      </pivotArea>
    </format>
    <format dxfId="130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1">
            <x v="0"/>
          </reference>
        </references>
      </pivotArea>
    </format>
    <format dxfId="129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1"/>
          </reference>
          <reference field="2" count="1">
            <x v="2"/>
          </reference>
        </references>
      </pivotArea>
    </format>
    <format dxfId="128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1"/>
          </reference>
          <reference field="2" count="1">
            <x v="3"/>
          </reference>
        </references>
      </pivotArea>
    </format>
    <format dxfId="127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1"/>
          </reference>
          <reference field="2" count="1">
            <x v="4"/>
          </reference>
        </references>
      </pivotArea>
    </format>
    <format dxfId="126">
      <pivotArea dataOnly="0" labelOnly="1" outline="0" fieldPosition="0">
        <references count="3">
          <reference field="0" count="1" selected="0">
            <x v="14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25">
      <pivotArea dataOnly="0" labelOnly="1" outline="0" fieldPosition="0">
        <references count="3">
          <reference field="0" count="1" selected="0">
            <x v="27"/>
          </reference>
          <reference field="1" count="1" selected="0">
            <x v="1"/>
          </reference>
          <reference field="2" count="1">
            <x v="27"/>
          </reference>
        </references>
      </pivotArea>
    </format>
    <format dxfId="124">
      <pivotArea dataOnly="0" labelOnly="1" outline="0" fieldPosition="0">
        <references count="3">
          <reference field="0" count="1" selected="0">
            <x v="30"/>
          </reference>
          <reference field="1" count="1" selected="0">
            <x v="1"/>
          </reference>
          <reference field="2" count="1">
            <x v="30"/>
          </reference>
        </references>
      </pivotArea>
    </format>
    <format dxfId="123">
      <pivotArea dataOnly="0" labelOnly="1" outline="0" fieldPosition="0">
        <references count="3">
          <reference field="0" count="1" selected="0">
            <x v="36"/>
          </reference>
          <reference field="1" count="1" selected="0">
            <x v="1"/>
          </reference>
          <reference field="2" count="1">
            <x v="36"/>
          </reference>
        </references>
      </pivotArea>
    </format>
    <format dxfId="122">
      <pivotArea dataOnly="0" labelOnly="1" outline="0" fieldPosition="0">
        <references count="3">
          <reference field="0" count="1" selected="0">
            <x v="38"/>
          </reference>
          <reference field="1" count="1" selected="0">
            <x v="1"/>
          </reference>
          <reference field="2" count="1">
            <x v="38"/>
          </reference>
        </references>
      </pivotArea>
    </format>
    <format dxfId="121">
      <pivotArea dataOnly="0" labelOnly="1" outline="0" fieldPosition="0">
        <references count="3">
          <reference field="0" count="1" selected="0">
            <x v="40"/>
          </reference>
          <reference field="1" count="1" selected="0">
            <x v="1"/>
          </reference>
          <reference field="2" count="1">
            <x v="40"/>
          </reference>
        </references>
      </pivotArea>
    </format>
    <format dxfId="120">
      <pivotArea dataOnly="0" labelOnly="1" outline="0" fieldPosition="0">
        <references count="3">
          <reference field="0" count="1" selected="0">
            <x v="43"/>
          </reference>
          <reference field="1" count="1" selected="0">
            <x v="1"/>
          </reference>
          <reference field="2" count="1">
            <x v="43"/>
          </reference>
        </references>
      </pivotArea>
    </format>
    <format dxfId="119">
      <pivotArea dataOnly="0" labelOnly="1" outline="0" fieldPosition="0">
        <references count="3">
          <reference field="0" count="1" selected="0">
            <x v="44"/>
          </reference>
          <reference field="1" count="1" selected="0">
            <x v="1"/>
          </reference>
          <reference field="2" count="1">
            <x v="44"/>
          </reference>
        </references>
      </pivotArea>
    </format>
    <format dxfId="118"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"/>
          </reference>
          <reference field="2" count="1">
            <x v="45"/>
          </reference>
        </references>
      </pivotArea>
    </format>
    <format dxfId="117">
      <pivotArea dataOnly="0" labelOnly="1" outline="0" fieldPosition="0">
        <references count="3">
          <reference field="0" count="1" selected="0">
            <x v="48"/>
          </reference>
          <reference field="1" count="1" selected="0">
            <x v="1"/>
          </reference>
          <reference field="2" count="1">
            <x v="48"/>
          </reference>
        </references>
      </pivotArea>
    </format>
    <format dxfId="116">
      <pivotArea dataOnly="0" labelOnly="1" outline="0" fieldPosition="0">
        <references count="3">
          <reference field="0" count="1" selected="0">
            <x v="50"/>
          </reference>
          <reference field="1" count="1" selected="0">
            <x v="1"/>
          </reference>
          <reference field="2" count="1">
            <x v="50"/>
          </reference>
        </references>
      </pivotArea>
    </format>
    <format dxfId="115">
      <pivotArea dataOnly="0" labelOnly="1" outline="0" fieldPosition="0">
        <references count="3">
          <reference field="0" count="1" selected="0">
            <x v="52"/>
          </reference>
          <reference field="1" count="1" selected="0">
            <x v="1"/>
          </reference>
          <reference field="2" count="1">
            <x v="52"/>
          </reference>
        </references>
      </pivotArea>
    </format>
    <format dxfId="114">
      <pivotArea dataOnly="0" labelOnly="1" outline="0" fieldPosition="0">
        <references count="3">
          <reference field="0" count="1" selected="0">
            <x v="60"/>
          </reference>
          <reference field="1" count="1" selected="0">
            <x v="1"/>
          </reference>
          <reference field="2" count="1">
            <x v="59"/>
          </reference>
        </references>
      </pivotArea>
    </format>
    <format dxfId="113">
      <pivotArea dataOnly="0" labelOnly="1" outline="0" fieldPosition="0">
        <references count="3">
          <reference field="0" count="1" selected="0">
            <x v="66"/>
          </reference>
          <reference field="1" count="1" selected="0">
            <x v="1"/>
          </reference>
          <reference field="2" count="1">
            <x v="64"/>
          </reference>
        </references>
      </pivotArea>
    </format>
    <format dxfId="112">
      <pivotArea type="all" dataOnly="0" outline="0" fieldPosition="0"/>
    </format>
    <format dxfId="111">
      <pivotArea field="1" type="button" dataOnly="0" labelOnly="1" outline="0" fieldPosition="0"/>
    </format>
    <format dxfId="110">
      <pivotArea field="0" type="button" dataOnly="0" labelOnly="1" outline="0" fieldPosition="0"/>
    </format>
    <format dxfId="109">
      <pivotArea field="2" type="button" dataOnly="0" labelOnly="1" outline="0" fieldPosition="0"/>
    </format>
    <format dxfId="108">
      <pivotArea dataOnly="0" labelOnly="1" outline="0" fieldPosition="0">
        <references count="1">
          <reference field="1" count="0"/>
        </references>
      </pivotArea>
    </format>
    <format dxfId="107">
      <pivotArea dataOnly="0" labelOnly="1" outline="0" fieldPosition="0">
        <references count="2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8"/>
            <x v="29"/>
            <x v="30"/>
            <x v="31"/>
            <x v="32"/>
            <x v="33"/>
            <x v="34"/>
            <x v="35"/>
            <x v="37"/>
            <x v="38"/>
            <x v="39"/>
            <x v="40"/>
            <x v="41"/>
            <x v="42"/>
            <x v="44"/>
            <x v="46"/>
            <x v="47"/>
            <x v="49"/>
            <x v="50"/>
            <x v="51"/>
            <x v="53"/>
            <x v="54"/>
            <x v="55"/>
            <x v="56"/>
          </reference>
          <reference field="1" count="1" selected="0">
            <x v="0"/>
          </reference>
        </references>
      </pivotArea>
    </format>
    <format dxfId="106">
      <pivotArea dataOnly="0" labelOnly="1" outline="0" fieldPosition="0">
        <references count="2">
          <reference field="0" count="11">
            <x v="57"/>
            <x v="58"/>
            <x v="59"/>
            <x v="60"/>
            <x v="61"/>
            <x v="62"/>
            <x v="63"/>
            <x v="64"/>
            <x v="65"/>
            <x v="66"/>
            <x v="67"/>
          </reference>
          <reference field="1" count="1" selected="0">
            <x v="0"/>
          </reference>
        </references>
      </pivotArea>
    </format>
    <format dxfId="105">
      <pivotArea dataOnly="0" labelOnly="1" outline="0" fieldPosition="0">
        <references count="2">
          <reference field="0" count="18">
            <x v="0"/>
            <x v="3"/>
            <x v="4"/>
            <x v="5"/>
            <x v="14"/>
            <x v="27"/>
            <x v="30"/>
            <x v="36"/>
            <x v="38"/>
            <x v="40"/>
            <x v="43"/>
            <x v="44"/>
            <x v="45"/>
            <x v="48"/>
            <x v="50"/>
            <x v="52"/>
            <x v="60"/>
            <x v="66"/>
          </reference>
          <reference field="1" count="1" selected="0">
            <x v="1"/>
          </reference>
        </references>
      </pivotArea>
    </format>
    <format dxfId="104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1">
            <x v="0"/>
          </reference>
        </references>
      </pivotArea>
    </format>
    <format dxfId="10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">
            <x v="7"/>
          </reference>
        </references>
      </pivotArea>
    </format>
    <format dxfId="10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">
            <x v="1"/>
          </reference>
        </references>
      </pivotArea>
    </format>
    <format dxfId="101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0"/>
          </reference>
          <reference field="2" count="1">
            <x v="2"/>
          </reference>
        </references>
      </pivotArea>
    </format>
    <format dxfId="100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0"/>
          </reference>
          <reference field="2" count="1">
            <x v="3"/>
          </reference>
        </references>
      </pivotArea>
    </format>
    <format dxfId="99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0"/>
          </reference>
          <reference field="2" count="1">
            <x v="4"/>
          </reference>
        </references>
      </pivotArea>
    </format>
    <format dxfId="98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0"/>
          </reference>
          <reference field="2" count="1">
            <x v="5"/>
          </reference>
        </references>
      </pivotArea>
    </format>
    <format dxfId="97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0"/>
          </reference>
          <reference field="2" count="1">
            <x v="6"/>
          </reference>
        </references>
      </pivotArea>
    </format>
    <format dxfId="96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0"/>
          </reference>
          <reference field="2" count="1">
            <x v="8"/>
          </reference>
        </references>
      </pivotArea>
    </format>
    <format dxfId="95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0"/>
          </reference>
          <reference field="2" count="1">
            <x v="9"/>
          </reference>
        </references>
      </pivotArea>
    </format>
    <format dxfId="94">
      <pivotArea dataOnly="0" labelOnly="1" outline="0" fieldPosition="0">
        <references count="3">
          <reference field="0" count="1" selected="0">
            <x v="10"/>
          </reference>
          <reference field="1" count="1" selected="0">
            <x v="0"/>
          </reference>
          <reference field="2" count="1">
            <x v="10"/>
          </reference>
        </references>
      </pivotArea>
    </format>
    <format dxfId="93">
      <pivotArea dataOnly="0" labelOnly="1" outline="0" fieldPosition="0">
        <references count="3">
          <reference field="0" count="1" selected="0">
            <x v="11"/>
          </reference>
          <reference field="1" count="1" selected="0">
            <x v="0"/>
          </reference>
          <reference field="2" count="1">
            <x v="11"/>
          </reference>
        </references>
      </pivotArea>
    </format>
    <format dxfId="92"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0"/>
          </reference>
          <reference field="2" count="1">
            <x v="12"/>
          </reference>
        </references>
      </pivotArea>
    </format>
    <format dxfId="91">
      <pivotArea dataOnly="0" labelOnly="1" outline="0" fieldPosition="0">
        <references count="3">
          <reference field="0" count="1" selected="0">
            <x v="13"/>
          </reference>
          <reference field="1" count="1" selected="0">
            <x v="0"/>
          </reference>
          <reference field="2" count="1">
            <x v="13"/>
          </reference>
        </references>
      </pivotArea>
    </format>
    <format dxfId="90"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0"/>
          </reference>
          <reference field="2" count="1">
            <x v="15"/>
          </reference>
        </references>
      </pivotArea>
    </format>
    <format dxfId="89">
      <pivotArea dataOnly="0" labelOnly="1" outline="0" fieldPosition="0">
        <references count="3">
          <reference field="0" count="1" selected="0">
            <x v="16"/>
          </reference>
          <reference field="1" count="1" selected="0">
            <x v="0"/>
          </reference>
          <reference field="2" count="1">
            <x v="16"/>
          </reference>
        </references>
      </pivotArea>
    </format>
    <format dxfId="88">
      <pivotArea dataOnly="0" labelOnly="1" outline="0" fieldPosition="0">
        <references count="3">
          <reference field="0" count="1" selected="0">
            <x v="17"/>
          </reference>
          <reference field="1" count="1" selected="0">
            <x v="0"/>
          </reference>
          <reference field="2" count="1">
            <x v="17"/>
          </reference>
        </references>
      </pivotArea>
    </format>
    <format dxfId="87">
      <pivotArea dataOnly="0" labelOnly="1" outline="0" fieldPosition="0">
        <references count="3">
          <reference field="0" count="1" selected="0">
            <x v="18"/>
          </reference>
          <reference field="1" count="1" selected="0">
            <x v="0"/>
          </reference>
          <reference field="2" count="1">
            <x v="18"/>
          </reference>
        </references>
      </pivotArea>
    </format>
    <format dxfId="86">
      <pivotArea dataOnly="0" labelOnly="1" outline="0" fieldPosition="0">
        <references count="3">
          <reference field="0" count="1" selected="0">
            <x v="19"/>
          </reference>
          <reference field="1" count="1" selected="0">
            <x v="0"/>
          </reference>
          <reference field="2" count="1">
            <x v="19"/>
          </reference>
        </references>
      </pivotArea>
    </format>
    <format dxfId="85">
      <pivotArea dataOnly="0" labelOnly="1" outline="0" fieldPosition="0">
        <references count="3">
          <reference field="0" count="1" selected="0">
            <x v="20"/>
          </reference>
          <reference field="1" count="1" selected="0">
            <x v="0"/>
          </reference>
          <reference field="2" count="1">
            <x v="20"/>
          </reference>
        </references>
      </pivotArea>
    </format>
    <format dxfId="84">
      <pivotArea dataOnly="0" labelOnly="1" outline="0" fieldPosition="0">
        <references count="3">
          <reference field="0" count="1" selected="0">
            <x v="21"/>
          </reference>
          <reference field="1" count="1" selected="0">
            <x v="0"/>
          </reference>
          <reference field="2" count="1">
            <x v="21"/>
          </reference>
        </references>
      </pivotArea>
    </format>
    <format dxfId="83">
      <pivotArea dataOnly="0" labelOnly="1" outline="0" fieldPosition="0">
        <references count="3">
          <reference field="0" count="1" selected="0">
            <x v="22"/>
          </reference>
          <reference field="1" count="1" selected="0">
            <x v="0"/>
          </reference>
          <reference field="2" count="1">
            <x v="22"/>
          </reference>
        </references>
      </pivotArea>
    </format>
    <format dxfId="82"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0"/>
          </reference>
          <reference field="2" count="1">
            <x v="23"/>
          </reference>
        </references>
      </pivotArea>
    </format>
    <format dxfId="81">
      <pivotArea dataOnly="0" labelOnly="1" outline="0" fieldPosition="0">
        <references count="3">
          <reference field="0" count="1" selected="0">
            <x v="24"/>
          </reference>
          <reference field="1" count="1" selected="0">
            <x v="0"/>
          </reference>
          <reference field="2" count="1">
            <x v="24"/>
          </reference>
        </references>
      </pivotArea>
    </format>
    <format dxfId="80">
      <pivotArea dataOnly="0" labelOnly="1" outline="0" fieldPosition="0">
        <references count="3">
          <reference field="0" count="1" selected="0">
            <x v="25"/>
          </reference>
          <reference field="1" count="1" selected="0">
            <x v="0"/>
          </reference>
          <reference field="2" count="1">
            <x v="25"/>
          </reference>
        </references>
      </pivotArea>
    </format>
    <format dxfId="79">
      <pivotArea dataOnly="0" labelOnly="1" outline="0" fieldPosition="0">
        <references count="3">
          <reference field="0" count="1" selected="0">
            <x v="26"/>
          </reference>
          <reference field="1" count="1" selected="0">
            <x v="0"/>
          </reference>
          <reference field="2" count="1">
            <x v="26"/>
          </reference>
        </references>
      </pivotArea>
    </format>
    <format dxfId="78">
      <pivotArea dataOnly="0" labelOnly="1" outline="0" fieldPosition="0">
        <references count="3">
          <reference field="0" count="1" selected="0">
            <x v="28"/>
          </reference>
          <reference field="1" count="1" selected="0">
            <x v="0"/>
          </reference>
          <reference field="2" count="1">
            <x v="28"/>
          </reference>
        </references>
      </pivotArea>
    </format>
    <format dxfId="77">
      <pivotArea dataOnly="0" labelOnly="1" outline="0" fieldPosition="0">
        <references count="3">
          <reference field="0" count="1" selected="0">
            <x v="29"/>
          </reference>
          <reference field="1" count="1" selected="0">
            <x v="0"/>
          </reference>
          <reference field="2" count="1">
            <x v="29"/>
          </reference>
        </references>
      </pivotArea>
    </format>
    <format dxfId="76">
      <pivotArea dataOnly="0" labelOnly="1" outline="0" fieldPosition="0">
        <references count="3">
          <reference field="0" count="1" selected="0">
            <x v="30"/>
          </reference>
          <reference field="1" count="1" selected="0">
            <x v="0"/>
          </reference>
          <reference field="2" count="1">
            <x v="30"/>
          </reference>
        </references>
      </pivotArea>
    </format>
    <format dxfId="75">
      <pivotArea dataOnly="0" labelOnly="1" outline="0" fieldPosition="0">
        <references count="3">
          <reference field="0" count="1" selected="0">
            <x v="31"/>
          </reference>
          <reference field="1" count="1" selected="0">
            <x v="0"/>
          </reference>
          <reference field="2" count="1">
            <x v="31"/>
          </reference>
        </references>
      </pivotArea>
    </format>
    <format dxfId="74"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0"/>
          </reference>
          <reference field="2" count="1">
            <x v="32"/>
          </reference>
        </references>
      </pivotArea>
    </format>
    <format dxfId="73"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0"/>
          </reference>
          <reference field="2" count="1">
            <x v="33"/>
          </reference>
        </references>
      </pivotArea>
    </format>
    <format dxfId="72">
      <pivotArea dataOnly="0" labelOnly="1" outline="0" fieldPosition="0">
        <references count="3">
          <reference field="0" count="1" selected="0">
            <x v="34"/>
          </reference>
          <reference field="1" count="1" selected="0">
            <x v="0"/>
          </reference>
          <reference field="2" count="1">
            <x v="34"/>
          </reference>
        </references>
      </pivotArea>
    </format>
    <format dxfId="71">
      <pivotArea dataOnly="0" labelOnly="1" outline="0" fieldPosition="0">
        <references count="3">
          <reference field="0" count="1" selected="0">
            <x v="35"/>
          </reference>
          <reference field="1" count="1" selected="0">
            <x v="0"/>
          </reference>
          <reference field="2" count="1">
            <x v="35"/>
          </reference>
        </references>
      </pivotArea>
    </format>
    <format dxfId="70">
      <pivotArea dataOnly="0" labelOnly="1" outline="0" fieldPosition="0">
        <references count="3">
          <reference field="0" count="1" selected="0">
            <x v="37"/>
          </reference>
          <reference field="1" count="1" selected="0">
            <x v="0"/>
          </reference>
          <reference field="2" count="1">
            <x v="37"/>
          </reference>
        </references>
      </pivotArea>
    </format>
    <format dxfId="69">
      <pivotArea dataOnly="0" labelOnly="1" outline="0" fieldPosition="0">
        <references count="3">
          <reference field="0" count="1" selected="0">
            <x v="38"/>
          </reference>
          <reference field="1" count="1" selected="0">
            <x v="0"/>
          </reference>
          <reference field="2" count="1">
            <x v="38"/>
          </reference>
        </references>
      </pivotArea>
    </format>
    <format dxfId="68">
      <pivotArea dataOnly="0" labelOnly="1" outline="0" fieldPosition="0">
        <references count="3">
          <reference field="0" count="1" selected="0">
            <x v="39"/>
          </reference>
          <reference field="1" count="1" selected="0">
            <x v="0"/>
          </reference>
          <reference field="2" count="1">
            <x v="39"/>
          </reference>
        </references>
      </pivotArea>
    </format>
    <format dxfId="67">
      <pivotArea dataOnly="0" labelOnly="1" outline="0" fieldPosition="0">
        <references count="3">
          <reference field="0" count="1" selected="0">
            <x v="40"/>
          </reference>
          <reference field="1" count="1" selected="0">
            <x v="0"/>
          </reference>
          <reference field="2" count="1">
            <x v="40"/>
          </reference>
        </references>
      </pivotArea>
    </format>
    <format dxfId="66">
      <pivotArea dataOnly="0" labelOnly="1" outline="0" fieldPosition="0">
        <references count="3">
          <reference field="0" count="1" selected="0">
            <x v="41"/>
          </reference>
          <reference field="1" count="1" selected="0">
            <x v="0"/>
          </reference>
          <reference field="2" count="1">
            <x v="41"/>
          </reference>
        </references>
      </pivotArea>
    </format>
    <format dxfId="65">
      <pivotArea dataOnly="0" labelOnly="1" outline="0" fieldPosition="0">
        <references count="3">
          <reference field="0" count="1" selected="0">
            <x v="42"/>
          </reference>
          <reference field="1" count="1" selected="0">
            <x v="0"/>
          </reference>
          <reference field="2" count="1">
            <x v="42"/>
          </reference>
        </references>
      </pivotArea>
    </format>
    <format dxfId="64">
      <pivotArea dataOnly="0" labelOnly="1" outline="0" fieldPosition="0">
        <references count="3">
          <reference field="0" count="1" selected="0">
            <x v="44"/>
          </reference>
          <reference field="1" count="1" selected="0">
            <x v="0"/>
          </reference>
          <reference field="2" count="1">
            <x v="44"/>
          </reference>
        </references>
      </pivotArea>
    </format>
    <format dxfId="63">
      <pivotArea dataOnly="0" labelOnly="1" outline="0" fieldPosition="0">
        <references count="3">
          <reference field="0" count="1" selected="0">
            <x v="46"/>
          </reference>
          <reference field="1" count="1" selected="0">
            <x v="0"/>
          </reference>
          <reference field="2" count="1">
            <x v="46"/>
          </reference>
        </references>
      </pivotArea>
    </format>
    <format dxfId="62">
      <pivotArea dataOnly="0" labelOnly="1" outline="0" fieldPosition="0">
        <references count="3">
          <reference field="0" count="1" selected="0">
            <x v="47"/>
          </reference>
          <reference field="1" count="1" selected="0">
            <x v="0"/>
          </reference>
          <reference field="2" count="1">
            <x v="47"/>
          </reference>
        </references>
      </pivotArea>
    </format>
    <format dxfId="61">
      <pivotArea dataOnly="0" labelOnly="1" outline="0" fieldPosition="0">
        <references count="3">
          <reference field="0" count="1" selected="0">
            <x v="49"/>
          </reference>
          <reference field="1" count="1" selected="0">
            <x v="0"/>
          </reference>
          <reference field="2" count="1">
            <x v="49"/>
          </reference>
        </references>
      </pivotArea>
    </format>
    <format dxfId="60">
      <pivotArea dataOnly="0" labelOnly="1" outline="0" fieldPosition="0">
        <references count="3">
          <reference field="0" count="1" selected="0">
            <x v="50"/>
          </reference>
          <reference field="1" count="1" selected="0">
            <x v="0"/>
          </reference>
          <reference field="2" count="1">
            <x v="50"/>
          </reference>
        </references>
      </pivotArea>
    </format>
    <format dxfId="59">
      <pivotArea dataOnly="0" labelOnly="1" outline="0" fieldPosition="0">
        <references count="3">
          <reference field="0" count="1" selected="0">
            <x v="51"/>
          </reference>
          <reference field="1" count="1" selected="0">
            <x v="0"/>
          </reference>
          <reference field="2" count="1">
            <x v="51"/>
          </reference>
        </references>
      </pivotArea>
    </format>
    <format dxfId="58"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0"/>
          </reference>
          <reference field="2" count="1">
            <x v="53"/>
          </reference>
        </references>
      </pivotArea>
    </format>
    <format dxfId="57">
      <pivotArea dataOnly="0" labelOnly="1" outline="0" fieldPosition="0">
        <references count="3">
          <reference field="0" count="1" selected="0">
            <x v="54"/>
          </reference>
          <reference field="1" count="1" selected="0">
            <x v="0"/>
          </reference>
          <reference field="2" count="1">
            <x v="54"/>
          </reference>
        </references>
      </pivotArea>
    </format>
    <format dxfId="56">
      <pivotArea dataOnly="0" labelOnly="1" outline="0" fieldPosition="0">
        <references count="3">
          <reference field="0" count="1" selected="0">
            <x v="55"/>
          </reference>
          <reference field="1" count="1" selected="0">
            <x v="0"/>
          </reference>
          <reference field="2" count="1">
            <x v="55"/>
          </reference>
        </references>
      </pivotArea>
    </format>
    <format dxfId="55">
      <pivotArea dataOnly="0" labelOnly="1" outline="0" fieldPosition="0">
        <references count="3">
          <reference field="0" count="1" selected="0">
            <x v="56"/>
          </reference>
          <reference field="1" count="1" selected="0">
            <x v="0"/>
          </reference>
          <reference field="2" count="1">
            <x v="56"/>
          </reference>
        </references>
      </pivotArea>
    </format>
    <format dxfId="54">
      <pivotArea dataOnly="0" labelOnly="1" outline="0" fieldPosition="0">
        <references count="3">
          <reference field="0" count="1" selected="0">
            <x v="57"/>
          </reference>
          <reference field="1" count="1" selected="0">
            <x v="0"/>
          </reference>
          <reference field="2" count="1">
            <x v="57"/>
          </reference>
        </references>
      </pivotArea>
    </format>
    <format dxfId="53"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0"/>
          </reference>
          <reference field="2" count="1">
            <x v="58"/>
          </reference>
        </references>
      </pivotArea>
    </format>
    <format dxfId="52">
      <pivotArea dataOnly="0" labelOnly="1" outline="0" fieldPosition="0">
        <references count="3">
          <reference field="0" count="1" selected="0">
            <x v="59"/>
          </reference>
          <reference field="1" count="1" selected="0">
            <x v="0"/>
          </reference>
          <reference field="2" count="1">
            <x v="58"/>
          </reference>
        </references>
      </pivotArea>
    </format>
    <format dxfId="51">
      <pivotArea dataOnly="0" labelOnly="1" outline="0" fieldPosition="0">
        <references count="3">
          <reference field="0" count="1" selected="0">
            <x v="60"/>
          </reference>
          <reference field="1" count="1" selected="0">
            <x v="0"/>
          </reference>
          <reference field="2" count="1">
            <x v="59"/>
          </reference>
        </references>
      </pivotArea>
    </format>
    <format dxfId="50">
      <pivotArea dataOnly="0" labelOnly="1" outline="0" fieldPosition="0">
        <references count="3">
          <reference field="0" count="1" selected="0">
            <x v="61"/>
          </reference>
          <reference field="1" count="1" selected="0">
            <x v="0"/>
          </reference>
          <reference field="2" count="1">
            <x v="59"/>
          </reference>
        </references>
      </pivotArea>
    </format>
    <format dxfId="49">
      <pivotArea dataOnly="0" labelOnly="1" outline="0" fieldPosition="0">
        <references count="3">
          <reference field="0" count="1" selected="0">
            <x v="62"/>
          </reference>
          <reference field="1" count="1" selected="0">
            <x v="0"/>
          </reference>
          <reference field="2" count="1">
            <x v="60"/>
          </reference>
        </references>
      </pivotArea>
    </format>
    <format dxfId="48">
      <pivotArea dataOnly="0" labelOnly="1" outline="0" fieldPosition="0">
        <references count="3">
          <reference field="0" count="1" selected="0">
            <x v="63"/>
          </reference>
          <reference field="1" count="1" selected="0">
            <x v="0"/>
          </reference>
          <reference field="2" count="1">
            <x v="61"/>
          </reference>
        </references>
      </pivotArea>
    </format>
    <format dxfId="47">
      <pivotArea dataOnly="0" labelOnly="1" outline="0" fieldPosition="0">
        <references count="3">
          <reference field="0" count="1" selected="0">
            <x v="64"/>
          </reference>
          <reference field="1" count="1" selected="0">
            <x v="0"/>
          </reference>
          <reference field="2" count="1">
            <x v="62"/>
          </reference>
        </references>
      </pivotArea>
    </format>
    <format dxfId="46">
      <pivotArea dataOnly="0" labelOnly="1" outline="0" fieldPosition="0">
        <references count="3">
          <reference field="0" count="1" selected="0">
            <x v="65"/>
          </reference>
          <reference field="1" count="1" selected="0">
            <x v="0"/>
          </reference>
          <reference field="2" count="1">
            <x v="63"/>
          </reference>
        </references>
      </pivotArea>
    </format>
    <format dxfId="45">
      <pivotArea dataOnly="0" labelOnly="1" outline="0" fieldPosition="0">
        <references count="3">
          <reference field="0" count="1" selected="0">
            <x v="66"/>
          </reference>
          <reference field="1" count="1" selected="0">
            <x v="0"/>
          </reference>
          <reference field="2" count="1">
            <x v="64"/>
          </reference>
        </references>
      </pivotArea>
    </format>
    <format dxfId="44">
      <pivotArea dataOnly="0" labelOnly="1" outline="0" fieldPosition="0">
        <references count="3">
          <reference field="0" count="1" selected="0">
            <x v="67"/>
          </reference>
          <reference field="1" count="1" selected="0">
            <x v="0"/>
          </reference>
          <reference field="2" count="1">
            <x v="65"/>
          </reference>
        </references>
      </pivotArea>
    </format>
    <format dxfId="43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1">
            <x v="0"/>
          </reference>
        </references>
      </pivotArea>
    </format>
    <format dxfId="42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1"/>
          </reference>
          <reference field="2" count="1">
            <x v="2"/>
          </reference>
        </references>
      </pivotArea>
    </format>
    <format dxfId="41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1"/>
          </reference>
          <reference field="2" count="1">
            <x v="3"/>
          </reference>
        </references>
      </pivotArea>
    </format>
    <format dxfId="40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1"/>
          </reference>
          <reference field="2" count="1">
            <x v="4"/>
          </reference>
        </references>
      </pivotArea>
    </format>
    <format dxfId="39">
      <pivotArea dataOnly="0" labelOnly="1" outline="0" fieldPosition="0">
        <references count="3">
          <reference field="0" count="1" selected="0">
            <x v="14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38">
      <pivotArea dataOnly="0" labelOnly="1" outline="0" fieldPosition="0">
        <references count="3">
          <reference field="0" count="1" selected="0">
            <x v="27"/>
          </reference>
          <reference field="1" count="1" selected="0">
            <x v="1"/>
          </reference>
          <reference field="2" count="1">
            <x v="27"/>
          </reference>
        </references>
      </pivotArea>
    </format>
    <format dxfId="37">
      <pivotArea dataOnly="0" labelOnly="1" outline="0" fieldPosition="0">
        <references count="3">
          <reference field="0" count="1" selected="0">
            <x v="30"/>
          </reference>
          <reference field="1" count="1" selected="0">
            <x v="1"/>
          </reference>
          <reference field="2" count="1">
            <x v="30"/>
          </reference>
        </references>
      </pivotArea>
    </format>
    <format dxfId="36">
      <pivotArea dataOnly="0" labelOnly="1" outline="0" fieldPosition="0">
        <references count="3">
          <reference field="0" count="1" selected="0">
            <x v="36"/>
          </reference>
          <reference field="1" count="1" selected="0">
            <x v="1"/>
          </reference>
          <reference field="2" count="1">
            <x v="36"/>
          </reference>
        </references>
      </pivotArea>
    </format>
    <format dxfId="35">
      <pivotArea dataOnly="0" labelOnly="1" outline="0" fieldPosition="0">
        <references count="3">
          <reference field="0" count="1" selected="0">
            <x v="38"/>
          </reference>
          <reference field="1" count="1" selected="0">
            <x v="1"/>
          </reference>
          <reference field="2" count="1">
            <x v="38"/>
          </reference>
        </references>
      </pivotArea>
    </format>
    <format dxfId="34">
      <pivotArea dataOnly="0" labelOnly="1" outline="0" fieldPosition="0">
        <references count="3">
          <reference field="0" count="1" selected="0">
            <x v="40"/>
          </reference>
          <reference field="1" count="1" selected="0">
            <x v="1"/>
          </reference>
          <reference field="2" count="1">
            <x v="40"/>
          </reference>
        </references>
      </pivotArea>
    </format>
    <format dxfId="33">
      <pivotArea dataOnly="0" labelOnly="1" outline="0" fieldPosition="0">
        <references count="3">
          <reference field="0" count="1" selected="0">
            <x v="43"/>
          </reference>
          <reference field="1" count="1" selected="0">
            <x v="1"/>
          </reference>
          <reference field="2" count="1">
            <x v="43"/>
          </reference>
        </references>
      </pivotArea>
    </format>
    <format dxfId="32">
      <pivotArea dataOnly="0" labelOnly="1" outline="0" fieldPosition="0">
        <references count="3">
          <reference field="0" count="1" selected="0">
            <x v="44"/>
          </reference>
          <reference field="1" count="1" selected="0">
            <x v="1"/>
          </reference>
          <reference field="2" count="1">
            <x v="44"/>
          </reference>
        </references>
      </pivotArea>
    </format>
    <format dxfId="31"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"/>
          </reference>
          <reference field="2" count="1">
            <x v="45"/>
          </reference>
        </references>
      </pivotArea>
    </format>
    <format dxfId="30">
      <pivotArea dataOnly="0" labelOnly="1" outline="0" fieldPosition="0">
        <references count="3">
          <reference field="0" count="1" selected="0">
            <x v="48"/>
          </reference>
          <reference field="1" count="1" selected="0">
            <x v="1"/>
          </reference>
          <reference field="2" count="1">
            <x v="48"/>
          </reference>
        </references>
      </pivotArea>
    </format>
    <format dxfId="29">
      <pivotArea dataOnly="0" labelOnly="1" outline="0" fieldPosition="0">
        <references count="3">
          <reference field="0" count="1" selected="0">
            <x v="50"/>
          </reference>
          <reference field="1" count="1" selected="0">
            <x v="1"/>
          </reference>
          <reference field="2" count="1">
            <x v="50"/>
          </reference>
        </references>
      </pivotArea>
    </format>
    <format dxfId="28">
      <pivotArea dataOnly="0" labelOnly="1" outline="0" fieldPosition="0">
        <references count="3">
          <reference field="0" count="1" selected="0">
            <x v="52"/>
          </reference>
          <reference field="1" count="1" selected="0">
            <x v="1"/>
          </reference>
          <reference field="2" count="1">
            <x v="52"/>
          </reference>
        </references>
      </pivotArea>
    </format>
    <format dxfId="27">
      <pivotArea dataOnly="0" labelOnly="1" outline="0" fieldPosition="0">
        <references count="3">
          <reference field="0" count="1" selected="0">
            <x v="60"/>
          </reference>
          <reference field="1" count="1" selected="0">
            <x v="1"/>
          </reference>
          <reference field="2" count="1">
            <x v="59"/>
          </reference>
        </references>
      </pivotArea>
    </format>
    <format dxfId="26">
      <pivotArea dataOnly="0" labelOnly="1" outline="0" fieldPosition="0">
        <references count="3">
          <reference field="0" count="1" selected="0">
            <x v="66"/>
          </reference>
          <reference field="1" count="1" selected="0">
            <x v="1"/>
          </reference>
          <reference field="2" count="1">
            <x v="64"/>
          </reference>
        </references>
      </pivotArea>
    </format>
    <format dxfId="25">
      <pivotArea dataOnly="0" labelOnly="1" fieldPosition="0">
        <references count="1">
          <reference field="0" count="1">
            <x v="10"/>
          </reference>
        </references>
      </pivotArea>
    </format>
    <format dxfId="24">
      <pivotArea dataOnly="0" labelOnly="1" fieldPosition="0">
        <references count="2">
          <reference field="0" count="1" selected="0">
            <x v="10"/>
          </reference>
          <reference field="2" count="1">
            <x v="10"/>
          </reference>
        </references>
      </pivotArea>
    </format>
    <format dxfId="23">
      <pivotArea dataOnly="0" labelOnly="1" fieldPosition="0">
        <references count="1">
          <reference field="0" count="1">
            <x v="10"/>
          </reference>
        </references>
      </pivotArea>
    </format>
    <format dxfId="22">
      <pivotArea dataOnly="0" labelOnly="1" fieldPosition="0">
        <references count="2">
          <reference field="0" count="1" selected="0">
            <x v="10"/>
          </reference>
          <reference field="2" count="1">
            <x v="1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BF3A56A-ED7F-4978-8C27-447A3FDE6DFC}" name="PremIB" displayName="PremIB" ref="D5:X67" totalsRowShown="0" headerRowDxfId="21">
  <autoFilter ref="D5:X67" xr:uid="{00000000-0009-0000-0100-000007000000}"/>
  <tableColumns count="21">
    <tableColumn id="1" xr3:uid="{267FDF62-F3F1-42FE-AF25-D7CEE39F0F26}" name="Name of Company" dataDxfId="20">
      <calculatedColumnFormula>+IF(ISBLANK(A6)=TRUE,"",A6)</calculatedColumnFormula>
    </tableColumn>
    <tableColumn id="2" xr3:uid="{0A6DEE19-D9B1-42A3-A1A2-58BD649986B9}" name="Life" dataDxfId="19">
      <calculatedColumnFormula array="1">INDIRECT($B6&amp;"!AV"&amp;E$6)</calculatedColumnFormula>
    </tableColumn>
    <tableColumn id="3" xr3:uid="{5A0A0D05-0C0F-4DBE-88D6-560626DE8349}" name="Fire" dataDxfId="18">
      <calculatedColumnFormula array="1">INDIRECT($B6&amp;"!AV"&amp;F$6)</calculatedColumnFormula>
    </tableColumn>
    <tableColumn id="4" xr3:uid="{8292C090-8A81-4BC9-9050-FE5A6BA008F6}" name="Marine Cargo" dataDxfId="17">
      <calculatedColumnFormula array="1">INDIRECT($B6&amp;"!AV"&amp;G$6)</calculatedColumnFormula>
    </tableColumn>
    <tableColumn id="5" xr3:uid="{AA4823B7-7A53-4CF2-9A28-E3F4AFE1C5AF}" name="Marine Hull" dataDxfId="16">
      <calculatedColumnFormula array="1">INDIRECT($B6&amp;"!AV"&amp;H$6)</calculatedColumnFormula>
    </tableColumn>
    <tableColumn id="6" xr3:uid="{57A3D805-09E4-4A84-A5F3-6134676A0333}" name="Aviation" dataDxfId="15">
      <calculatedColumnFormula array="1">INDIRECT($B6&amp;"!AV"&amp;I$6)</calculatedColumnFormula>
    </tableColumn>
    <tableColumn id="7" xr3:uid="{81FCE1A4-0672-4317-A666-3E57BBDFF744}" name="Motor Car" dataDxfId="14">
      <calculatedColumnFormula array="1">INDIRECT($B6&amp;"!AV"&amp;J$6)</calculatedColumnFormula>
    </tableColumn>
    <tableColumn id="8" xr3:uid="{5C5BEABC-AF2F-457E-AF0E-7760FD06E41B}" name="Health" dataDxfId="13">
      <calculatedColumnFormula array="1">INDIRECT($B6&amp;"!AV"&amp;K$6)</calculatedColumnFormula>
    </tableColumn>
    <tableColumn id="9" xr3:uid="{41704791-1D0B-4E5A-B0AB-C03CFD4610A8}" name="Accident" dataDxfId="12">
      <calculatedColumnFormula array="1">INDIRECT($B6&amp;"!AV"&amp;L$6)</calculatedColumnFormula>
    </tableColumn>
    <tableColumn id="10" xr3:uid="{F77B3931-B6C3-46B5-9B86-00E11AC685D4}" name="Engineering" dataDxfId="11">
      <calculatedColumnFormula array="1">INDIRECT($B6&amp;"!AV"&amp;M$6)</calculatedColumnFormula>
    </tableColumn>
    <tableColumn id="11" xr3:uid="{B802C218-BD2E-4BCD-B42C-142FFB9999D9}" name="Insurance for Migrant Workers" dataDxfId="10">
      <calculatedColumnFormula array="1">INDIRECT($B6&amp;"!AV"&amp;N$6)</calculatedColumnFormula>
    </tableColumn>
    <tableColumn id="12" xr3:uid="{D5E02D85-F263-47D7-A735-D318EAE98BA1}" name="Micro-Insurance" dataDxfId="9">
      <calculatedColumnFormula array="1">INDIRECT($B6&amp;"!AV"&amp;O$6)</calculatedColumnFormula>
    </tableColumn>
    <tableColumn id="13" xr3:uid="{D9C8D019-CE75-4229-A05F-E512AB36C496}" name="Bonds" dataDxfId="8">
      <calculatedColumnFormula array="1">INDIRECT($B6&amp;"!AV"&amp;P$6)</calculatedColumnFormula>
    </tableColumn>
    <tableColumn id="14" xr3:uid="{8F1327C7-8916-410F-A0F5-0428C770E531}" name="General Liability" dataDxfId="7">
      <calculatedColumnFormula array="1">INDIRECT($B6&amp;"!AV"&amp;Q$6)</calculatedColumnFormula>
    </tableColumn>
    <tableColumn id="15" xr3:uid="{02C4935D-1E66-4C37-AC19-B651ED68E867}" name="Prof. Indemnity" dataDxfId="6">
      <calculatedColumnFormula array="1">INDIRECT($B6&amp;"!AV"&amp;R$6)</calculatedColumnFormula>
    </tableColumn>
    <tableColumn id="16" xr3:uid="{D237CDF6-A5C5-4F46-9C21-9DA1F5E9DCC6}" name="Crime Insurance" dataDxfId="5">
      <calculatedColumnFormula array="1">INDIRECT($B6&amp;"!AV"&amp;S$6)</calculatedColumnFormula>
    </tableColumn>
    <tableColumn id="17" xr3:uid="{E26F9427-948D-4F1D-9BBF-4EC1F234DE16}" name="Special Risks" dataDxfId="4">
      <calculatedColumnFormula array="1">INDIRECT($B6&amp;"!AV"&amp;T$6)</calculatedColumnFormula>
    </tableColumn>
    <tableColumn id="18" xr3:uid="{D2753D36-3711-4547-ADBA-6D8365E6EF81}" name="Miscellaneous" dataDxfId="3">
      <calculatedColumnFormula array="1">INDIRECT($B6&amp;"!AV"&amp;U$6)</calculatedColumnFormula>
    </tableColumn>
    <tableColumn id="21" xr3:uid="{968C3EAA-6FC3-4BF5-92DF-442B9685D362}" name="Sub-total" dataDxfId="2" dataCellStyle="Normal 4">
      <calculatedColumnFormula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</calculatedColumnFormula>
    </tableColumn>
    <tableColumn id="19" xr3:uid="{EE743A65-7284-4B31-8DB2-2AA16C3E8A8C}" name="HMO" dataDxfId="1">
      <calculatedColumnFormula array="1">INDIRECT($B6&amp;"!AV"&amp;W$6)</calculatedColumnFormula>
    </tableColumn>
    <tableColumn id="20" xr3:uid="{76D72C4F-CB9A-4F3E-B0B3-6F80C54C8E01}" name="TOTAL" dataDxfId="0">
      <calculatedColumnFormula array="1">INDIRECT($B6&amp;"!AV"&amp;X$6)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CB124-6EC9-4875-98EF-8C53C5ECFB92}">
  <sheetPr>
    <tabColor theme="9" tint="0.39997558519241921"/>
  </sheetPr>
  <dimension ref="B1:G78"/>
  <sheetViews>
    <sheetView view="pageBreakPreview" topLeftCell="A39" zoomScale="60" zoomScaleNormal="100" workbookViewId="0">
      <selection activeCell="X77" sqref="X76:X77"/>
    </sheetView>
  </sheetViews>
  <sheetFormatPr defaultColWidth="9" defaultRowHeight="15.75"/>
  <cols>
    <col min="1" max="1" width="2.7109375" customWidth="1"/>
    <col min="2" max="2" width="4.5703125" style="1" customWidth="1"/>
    <col min="3" max="3" width="2" style="1" customWidth="1"/>
    <col min="4" max="4" width="80.5703125" style="1" customWidth="1"/>
    <col min="5" max="5" width="4" style="1" customWidth="1"/>
    <col min="6" max="6" width="28.28515625" style="2" customWidth="1"/>
    <col min="7" max="7" width="3.28515625" style="1" customWidth="1"/>
  </cols>
  <sheetData>
    <row r="1" spans="2:7" ht="120" customHeight="1" thickBot="1"/>
    <row r="2" spans="2:7">
      <c r="B2" s="3"/>
      <c r="C2" s="4"/>
      <c r="D2" s="4"/>
      <c r="E2" s="4"/>
      <c r="F2" s="5"/>
    </row>
    <row r="3" spans="2:7" ht="18">
      <c r="B3" s="65" t="s">
        <v>0</v>
      </c>
      <c r="C3" s="66"/>
      <c r="D3" s="66"/>
      <c r="E3" s="66"/>
      <c r="F3" s="67"/>
      <c r="G3" s="6"/>
    </row>
    <row r="4" spans="2:7">
      <c r="B4" s="68" t="s">
        <v>1</v>
      </c>
      <c r="C4" s="69"/>
      <c r="D4" s="69"/>
      <c r="E4" s="69"/>
      <c r="F4" s="70"/>
    </row>
    <row r="5" spans="2:7">
      <c r="B5" s="71" t="s">
        <v>2</v>
      </c>
      <c r="C5" s="72"/>
      <c r="D5" s="72"/>
      <c r="E5" s="72"/>
      <c r="F5" s="73"/>
    </row>
    <row r="6" spans="2:7" ht="16.5" thickBot="1">
      <c r="B6" s="7"/>
      <c r="C6" s="8"/>
      <c r="D6" s="8"/>
      <c r="E6" s="8"/>
      <c r="F6" s="9"/>
    </row>
    <row r="7" spans="2:7" ht="16.5" thickBot="1">
      <c r="B7" s="62" t="s">
        <v>3</v>
      </c>
      <c r="C7" s="62"/>
      <c r="D7" s="62"/>
      <c r="E7" s="63" t="s">
        <v>4</v>
      </c>
      <c r="F7" s="64"/>
    </row>
    <row r="8" spans="2:7">
      <c r="B8" s="3"/>
      <c r="C8" s="4"/>
      <c r="D8" s="10"/>
      <c r="E8" s="11"/>
      <c r="F8" s="12"/>
    </row>
    <row r="9" spans="2:7">
      <c r="B9" s="13">
        <v>1</v>
      </c>
      <c r="C9" s="14" t="s">
        <v>5</v>
      </c>
      <c r="D9" s="16" t="s">
        <v>6</v>
      </c>
      <c r="E9" s="15" t="s">
        <v>7</v>
      </c>
      <c r="F9" s="17">
        <v>15951409407.745001</v>
      </c>
    </row>
    <row r="10" spans="2:7">
      <c r="B10" s="13">
        <v>2</v>
      </c>
      <c r="C10" s="14" t="s">
        <v>5</v>
      </c>
      <c r="D10" s="16" t="s">
        <v>9</v>
      </c>
      <c r="E10" s="18"/>
      <c r="F10" s="17">
        <v>14229531255.193399</v>
      </c>
    </row>
    <row r="11" spans="2:7">
      <c r="B11" s="13">
        <v>3</v>
      </c>
      <c r="C11" s="14" t="s">
        <v>5</v>
      </c>
      <c r="D11" s="16" t="s">
        <v>8</v>
      </c>
      <c r="E11" s="18"/>
      <c r="F11" s="17">
        <v>7944343000.6400003</v>
      </c>
    </row>
    <row r="12" spans="2:7">
      <c r="B12" s="13">
        <v>4</v>
      </c>
      <c r="C12" s="14" t="s">
        <v>5</v>
      </c>
      <c r="D12" s="16" t="s">
        <v>10</v>
      </c>
      <c r="E12" s="18"/>
      <c r="F12" s="17">
        <v>6597004272.7206297</v>
      </c>
    </row>
    <row r="13" spans="2:7">
      <c r="B13" s="13">
        <v>5</v>
      </c>
      <c r="C13" s="14" t="s">
        <v>5</v>
      </c>
      <c r="D13" s="16" t="s">
        <v>11</v>
      </c>
      <c r="E13" s="18"/>
      <c r="F13" s="17">
        <v>6362218065.0324602</v>
      </c>
    </row>
    <row r="14" spans="2:7">
      <c r="B14" s="13">
        <v>6</v>
      </c>
      <c r="C14" s="14" t="s">
        <v>5</v>
      </c>
      <c r="D14" s="16" t="s">
        <v>13</v>
      </c>
      <c r="E14" s="18"/>
      <c r="F14" s="17">
        <v>4240540038.2522602</v>
      </c>
    </row>
    <row r="15" spans="2:7">
      <c r="B15" s="13">
        <v>7</v>
      </c>
      <c r="C15" s="14" t="s">
        <v>5</v>
      </c>
      <c r="D15" s="16" t="s">
        <v>15</v>
      </c>
      <c r="E15" s="19"/>
      <c r="F15" s="17">
        <v>3521562561</v>
      </c>
    </row>
    <row r="16" spans="2:7">
      <c r="B16" s="13">
        <v>8</v>
      </c>
      <c r="C16" s="14" t="s">
        <v>5</v>
      </c>
      <c r="D16" s="16" t="s">
        <v>12</v>
      </c>
      <c r="E16" s="18"/>
      <c r="F16" s="17">
        <v>3278463888.3723798</v>
      </c>
    </row>
    <row r="17" spans="2:6">
      <c r="B17" s="13">
        <v>9</v>
      </c>
      <c r="C17" s="14" t="s">
        <v>5</v>
      </c>
      <c r="D17" s="16" t="s">
        <v>16</v>
      </c>
      <c r="E17" s="18"/>
      <c r="F17" s="17">
        <v>2849123049</v>
      </c>
    </row>
    <row r="18" spans="2:6">
      <c r="B18" s="13">
        <v>10</v>
      </c>
      <c r="C18" s="14" t="s">
        <v>5</v>
      </c>
      <c r="D18" s="16" t="s">
        <v>17</v>
      </c>
      <c r="E18" s="18"/>
      <c r="F18" s="17">
        <v>2433670365.52</v>
      </c>
    </row>
    <row r="19" spans="2:6">
      <c r="B19" s="13">
        <v>11</v>
      </c>
      <c r="C19" s="14" t="s">
        <v>5</v>
      </c>
      <c r="D19" s="16" t="s">
        <v>19</v>
      </c>
      <c r="E19" s="19"/>
      <c r="F19" s="17">
        <v>2012125414.6199999</v>
      </c>
    </row>
    <row r="20" spans="2:6">
      <c r="B20" s="13">
        <v>12</v>
      </c>
      <c r="C20" s="14" t="s">
        <v>5</v>
      </c>
      <c r="D20" s="16" t="s">
        <v>14</v>
      </c>
      <c r="E20" s="18"/>
      <c r="F20" s="17">
        <v>1622447665</v>
      </c>
    </row>
    <row r="21" spans="2:6">
      <c r="B21" s="13">
        <v>13</v>
      </c>
      <c r="C21" s="14" t="s">
        <v>5</v>
      </c>
      <c r="D21" s="16" t="s">
        <v>20</v>
      </c>
      <c r="E21" s="18"/>
      <c r="F21" s="17">
        <v>1513196937.41921</v>
      </c>
    </row>
    <row r="22" spans="2:6">
      <c r="B22" s="13">
        <v>14</v>
      </c>
      <c r="C22" s="14" t="s">
        <v>5</v>
      </c>
      <c r="D22" s="16" t="s">
        <v>21</v>
      </c>
      <c r="E22" s="18"/>
      <c r="F22" s="17">
        <v>1334973028</v>
      </c>
    </row>
    <row r="23" spans="2:6">
      <c r="B23" s="13">
        <v>15</v>
      </c>
      <c r="C23" s="14" t="s">
        <v>5</v>
      </c>
      <c r="D23" s="16" t="s">
        <v>18</v>
      </c>
      <c r="E23" s="18"/>
      <c r="F23" s="17">
        <v>1265689439</v>
      </c>
    </row>
    <row r="24" spans="2:6">
      <c r="B24" s="13">
        <v>16</v>
      </c>
      <c r="C24" s="14" t="s">
        <v>5</v>
      </c>
      <c r="D24" s="16" t="s">
        <v>22</v>
      </c>
      <c r="E24" s="18"/>
      <c r="F24" s="17">
        <v>640733169</v>
      </c>
    </row>
    <row r="25" spans="2:6">
      <c r="B25" s="13">
        <v>17</v>
      </c>
      <c r="C25" s="14" t="s">
        <v>5</v>
      </c>
      <c r="D25" s="16" t="s">
        <v>24</v>
      </c>
      <c r="E25" s="19"/>
      <c r="F25" s="17">
        <v>580839185.54500198</v>
      </c>
    </row>
    <row r="26" spans="2:6">
      <c r="B26" s="13">
        <v>18</v>
      </c>
      <c r="C26" s="14" t="s">
        <v>5</v>
      </c>
      <c r="D26" s="16" t="s">
        <v>25</v>
      </c>
      <c r="E26" s="18"/>
      <c r="F26" s="17">
        <v>514557366.70999998</v>
      </c>
    </row>
    <row r="27" spans="2:6">
      <c r="B27" s="13">
        <v>19</v>
      </c>
      <c r="C27" s="14" t="s">
        <v>5</v>
      </c>
      <c r="D27" s="16" t="s">
        <v>26</v>
      </c>
      <c r="E27" s="19"/>
      <c r="F27" s="17">
        <v>504515177</v>
      </c>
    </row>
    <row r="28" spans="2:6">
      <c r="B28" s="13">
        <v>20</v>
      </c>
      <c r="C28" s="14" t="s">
        <v>5</v>
      </c>
      <c r="D28" s="16" t="s">
        <v>27</v>
      </c>
      <c r="E28" s="18"/>
      <c r="F28" s="17">
        <v>482157362.32999998</v>
      </c>
    </row>
    <row r="29" spans="2:6">
      <c r="B29" s="13">
        <v>21</v>
      </c>
      <c r="C29" s="14" t="s">
        <v>5</v>
      </c>
      <c r="D29" s="16" t="s">
        <v>29</v>
      </c>
      <c r="E29" s="19"/>
      <c r="F29" s="17">
        <v>443154113</v>
      </c>
    </row>
    <row r="30" spans="2:6">
      <c r="B30" s="13">
        <v>22</v>
      </c>
      <c r="C30" s="14" t="s">
        <v>5</v>
      </c>
      <c r="D30" s="16" t="s">
        <v>28</v>
      </c>
      <c r="E30" s="18"/>
      <c r="F30" s="17">
        <v>369907221.3955</v>
      </c>
    </row>
    <row r="31" spans="2:6">
      <c r="B31" s="13">
        <v>23</v>
      </c>
      <c r="C31" s="14" t="s">
        <v>5</v>
      </c>
      <c r="D31" s="16" t="s">
        <v>32</v>
      </c>
      <c r="E31" s="19"/>
      <c r="F31" s="17">
        <v>359606590.33184999</v>
      </c>
    </row>
    <row r="32" spans="2:6">
      <c r="B32" s="13">
        <v>24</v>
      </c>
      <c r="C32" s="14" t="s">
        <v>5</v>
      </c>
      <c r="D32" s="16" t="s">
        <v>30</v>
      </c>
      <c r="E32" s="19"/>
      <c r="F32" s="17">
        <v>326055092.23848999</v>
      </c>
    </row>
    <row r="33" spans="2:6">
      <c r="B33" s="13">
        <v>25</v>
      </c>
      <c r="C33" s="14" t="s">
        <v>5</v>
      </c>
      <c r="D33" s="16" t="s">
        <v>34</v>
      </c>
      <c r="E33" s="18"/>
      <c r="F33" s="17">
        <v>324251450.02966702</v>
      </c>
    </row>
    <row r="34" spans="2:6">
      <c r="B34" s="13">
        <v>26</v>
      </c>
      <c r="C34" s="14" t="s">
        <v>5</v>
      </c>
      <c r="D34" s="16" t="s">
        <v>31</v>
      </c>
      <c r="E34" s="19"/>
      <c r="F34" s="17">
        <v>304566714.31356502</v>
      </c>
    </row>
    <row r="35" spans="2:6">
      <c r="B35" s="13">
        <v>27</v>
      </c>
      <c r="C35" s="14" t="s">
        <v>5</v>
      </c>
      <c r="D35" s="16" t="s">
        <v>35</v>
      </c>
      <c r="E35" s="18"/>
      <c r="F35" s="17">
        <v>283134311.92067099</v>
      </c>
    </row>
    <row r="36" spans="2:6">
      <c r="B36" s="13">
        <v>28</v>
      </c>
      <c r="C36" s="14" t="s">
        <v>5</v>
      </c>
      <c r="D36" s="16" t="s">
        <v>36</v>
      </c>
      <c r="E36" s="18"/>
      <c r="F36" s="17">
        <v>252238567</v>
      </c>
    </row>
    <row r="37" spans="2:6">
      <c r="B37" s="13">
        <v>29</v>
      </c>
      <c r="C37" s="14" t="s">
        <v>5</v>
      </c>
      <c r="D37" s="16" t="s">
        <v>38</v>
      </c>
      <c r="E37" s="19"/>
      <c r="F37" s="17">
        <v>245666800.02457201</v>
      </c>
    </row>
    <row r="38" spans="2:6">
      <c r="B38" s="13">
        <v>30</v>
      </c>
      <c r="C38" s="14" t="s">
        <v>5</v>
      </c>
      <c r="D38" s="16" t="s">
        <v>39</v>
      </c>
      <c r="E38" s="18"/>
      <c r="F38" s="17">
        <v>238360967.87</v>
      </c>
    </row>
    <row r="39" spans="2:6">
      <c r="B39" s="13">
        <v>31</v>
      </c>
      <c r="C39" s="14" t="s">
        <v>5</v>
      </c>
      <c r="D39" s="16" t="s">
        <v>23</v>
      </c>
      <c r="E39" s="19"/>
      <c r="F39" s="17">
        <v>231825427</v>
      </c>
    </row>
    <row r="40" spans="2:6">
      <c r="B40" s="13">
        <v>32</v>
      </c>
      <c r="C40" s="14" t="s">
        <v>5</v>
      </c>
      <c r="D40" s="16" t="s">
        <v>40</v>
      </c>
      <c r="E40" s="19"/>
      <c r="F40" s="20">
        <v>214271231</v>
      </c>
    </row>
    <row r="41" spans="2:6">
      <c r="B41" s="13">
        <v>33</v>
      </c>
      <c r="C41" s="14" t="s">
        <v>5</v>
      </c>
      <c r="D41" s="16" t="s">
        <v>42</v>
      </c>
      <c r="E41" s="18"/>
      <c r="F41" s="20">
        <v>180555074.65000001</v>
      </c>
    </row>
    <row r="42" spans="2:6">
      <c r="B42" s="13">
        <v>34</v>
      </c>
      <c r="C42" s="14" t="s">
        <v>5</v>
      </c>
      <c r="D42" s="16" t="s">
        <v>41</v>
      </c>
      <c r="E42" s="18"/>
      <c r="F42" s="17">
        <v>163669456.06</v>
      </c>
    </row>
    <row r="43" spans="2:6">
      <c r="B43" s="13">
        <v>35</v>
      </c>
      <c r="C43" s="14" t="s">
        <v>5</v>
      </c>
      <c r="D43" s="16" t="s">
        <v>37</v>
      </c>
      <c r="E43" s="18"/>
      <c r="F43" s="17">
        <v>160234880.730001</v>
      </c>
    </row>
    <row r="44" spans="2:6">
      <c r="B44" s="13">
        <v>36</v>
      </c>
      <c r="C44" s="14" t="s">
        <v>5</v>
      </c>
      <c r="D44" s="16" t="s">
        <v>44</v>
      </c>
      <c r="E44" s="19"/>
      <c r="F44" s="17">
        <v>142236295.44999999</v>
      </c>
    </row>
    <row r="45" spans="2:6">
      <c r="B45" s="13">
        <v>37</v>
      </c>
      <c r="C45" s="14" t="s">
        <v>5</v>
      </c>
      <c r="D45" s="16" t="s">
        <v>45</v>
      </c>
      <c r="E45" s="19"/>
      <c r="F45" s="17">
        <v>134133218.77</v>
      </c>
    </row>
    <row r="46" spans="2:6">
      <c r="B46" s="13">
        <v>38</v>
      </c>
      <c r="C46" s="14" t="s">
        <v>5</v>
      </c>
      <c r="D46" s="16" t="s">
        <v>46</v>
      </c>
      <c r="E46" s="18"/>
      <c r="F46" s="17">
        <v>131025747.62</v>
      </c>
    </row>
    <row r="47" spans="2:6">
      <c r="B47" s="13">
        <v>39</v>
      </c>
      <c r="C47" s="14" t="s">
        <v>5</v>
      </c>
      <c r="D47" s="16" t="s">
        <v>47</v>
      </c>
      <c r="E47" s="19"/>
      <c r="F47" s="17">
        <v>117531028</v>
      </c>
    </row>
    <row r="48" spans="2:6">
      <c r="B48" s="13">
        <v>40</v>
      </c>
      <c r="C48" s="14" t="s">
        <v>5</v>
      </c>
      <c r="D48" s="16" t="s">
        <v>48</v>
      </c>
      <c r="E48" s="19"/>
      <c r="F48" s="17">
        <v>115149704.553248</v>
      </c>
    </row>
    <row r="49" spans="2:6">
      <c r="B49" s="13">
        <v>41</v>
      </c>
      <c r="C49" s="14" t="s">
        <v>5</v>
      </c>
      <c r="D49" s="16" t="s">
        <v>50</v>
      </c>
      <c r="E49" s="19"/>
      <c r="F49" s="17">
        <v>101236534.03</v>
      </c>
    </row>
    <row r="50" spans="2:6">
      <c r="B50" s="13">
        <v>42</v>
      </c>
      <c r="C50" s="14" t="s">
        <v>5</v>
      </c>
      <c r="D50" s="16" t="s">
        <v>51</v>
      </c>
      <c r="E50" s="18"/>
      <c r="F50" s="17">
        <v>90355478.450000003</v>
      </c>
    </row>
    <row r="51" spans="2:6">
      <c r="B51" s="13">
        <v>43</v>
      </c>
      <c r="C51" s="14" t="s">
        <v>5</v>
      </c>
      <c r="D51" s="16" t="s">
        <v>33</v>
      </c>
      <c r="E51" s="18"/>
      <c r="F51" s="17">
        <v>89192600.266909793</v>
      </c>
    </row>
    <row r="52" spans="2:6">
      <c r="B52" s="13">
        <v>44</v>
      </c>
      <c r="C52" s="14" t="s">
        <v>5</v>
      </c>
      <c r="D52" s="16" t="s">
        <v>54</v>
      </c>
      <c r="E52" s="21"/>
      <c r="F52" s="17">
        <v>88624374</v>
      </c>
    </row>
    <row r="53" spans="2:6">
      <c r="B53" s="22">
        <v>45</v>
      </c>
      <c r="C53" s="23" t="s">
        <v>5</v>
      </c>
      <c r="D53" s="16" t="s">
        <v>52</v>
      </c>
      <c r="E53" s="18"/>
      <c r="F53" s="17">
        <v>88192139.497199997</v>
      </c>
    </row>
    <row r="54" spans="2:6">
      <c r="B54" s="13">
        <v>46</v>
      </c>
      <c r="C54" s="14" t="s">
        <v>5</v>
      </c>
      <c r="D54" s="16" t="s">
        <v>53</v>
      </c>
      <c r="E54" s="18"/>
      <c r="F54" s="17">
        <v>65489170</v>
      </c>
    </row>
    <row r="55" spans="2:6">
      <c r="B55" s="13">
        <v>47</v>
      </c>
      <c r="C55" s="14" t="s">
        <v>5</v>
      </c>
      <c r="D55" s="16" t="s">
        <v>55</v>
      </c>
      <c r="E55" s="18"/>
      <c r="F55" s="17">
        <v>57686617.75</v>
      </c>
    </row>
    <row r="56" spans="2:6">
      <c r="B56" s="13">
        <v>48</v>
      </c>
      <c r="C56" s="14" t="s">
        <v>5</v>
      </c>
      <c r="D56" s="16" t="s">
        <v>43</v>
      </c>
      <c r="E56" s="19"/>
      <c r="F56" s="17">
        <v>56120309.280000001</v>
      </c>
    </row>
    <row r="57" spans="2:6">
      <c r="B57" s="13">
        <v>49</v>
      </c>
      <c r="C57" s="14" t="s">
        <v>5</v>
      </c>
      <c r="D57" s="16" t="s">
        <v>56</v>
      </c>
      <c r="E57" s="18"/>
      <c r="F57" s="17">
        <v>38992498</v>
      </c>
    </row>
    <row r="58" spans="2:6">
      <c r="B58" s="13">
        <v>50</v>
      </c>
      <c r="C58" s="14" t="s">
        <v>5</v>
      </c>
      <c r="D58" s="16" t="s">
        <v>57</v>
      </c>
      <c r="E58" s="19"/>
      <c r="F58" s="17">
        <v>38655520.890000001</v>
      </c>
    </row>
    <row r="59" spans="2:6">
      <c r="B59" s="13">
        <v>51</v>
      </c>
      <c r="C59" s="14" t="s">
        <v>5</v>
      </c>
      <c r="D59" s="16" t="s">
        <v>59</v>
      </c>
      <c r="E59" s="18"/>
      <c r="F59" s="17">
        <v>34421770.608999997</v>
      </c>
    </row>
    <row r="60" spans="2:6">
      <c r="B60" s="13">
        <v>52</v>
      </c>
      <c r="C60" s="14" t="s">
        <v>5</v>
      </c>
      <c r="D60" s="16" t="s">
        <v>58</v>
      </c>
      <c r="E60" s="18"/>
      <c r="F60" s="17">
        <v>33943481</v>
      </c>
    </row>
    <row r="61" spans="2:6">
      <c r="B61" s="13">
        <v>53</v>
      </c>
      <c r="C61" s="14" t="s">
        <v>5</v>
      </c>
      <c r="D61" s="16" t="s">
        <v>60</v>
      </c>
      <c r="E61" s="19"/>
      <c r="F61" s="17">
        <v>32248825.899999999</v>
      </c>
    </row>
    <row r="62" spans="2:6">
      <c r="B62" s="13">
        <v>54</v>
      </c>
      <c r="C62" s="14" t="s">
        <v>5</v>
      </c>
      <c r="D62" s="16" t="s">
        <v>61</v>
      </c>
      <c r="E62" s="18"/>
      <c r="F62" s="17">
        <v>30123176.379999999</v>
      </c>
    </row>
    <row r="63" spans="2:6">
      <c r="B63" s="13">
        <v>55</v>
      </c>
      <c r="C63" s="14" t="s">
        <v>5</v>
      </c>
      <c r="D63" s="16" t="s">
        <v>49</v>
      </c>
      <c r="E63" s="19"/>
      <c r="F63" s="17">
        <v>24318603</v>
      </c>
    </row>
    <row r="64" spans="2:6">
      <c r="B64" s="13">
        <v>56</v>
      </c>
      <c r="C64" s="14" t="s">
        <v>5</v>
      </c>
      <c r="D64" s="16" t="s">
        <v>62</v>
      </c>
      <c r="E64" s="19"/>
      <c r="F64" s="17">
        <v>15005566</v>
      </c>
    </row>
    <row r="65" spans="2:6">
      <c r="B65" s="13">
        <v>57</v>
      </c>
      <c r="C65" s="14" t="s">
        <v>5</v>
      </c>
      <c r="D65" s="16" t="s">
        <v>63</v>
      </c>
      <c r="E65" s="19"/>
      <c r="F65" s="17">
        <v>12613017</v>
      </c>
    </row>
    <row r="66" spans="2:6">
      <c r="B66" s="13">
        <v>58</v>
      </c>
      <c r="C66" s="14" t="s">
        <v>5</v>
      </c>
      <c r="D66" s="16" t="s">
        <v>64</v>
      </c>
      <c r="E66" s="19"/>
      <c r="F66" s="17">
        <v>1651449.4048619</v>
      </c>
    </row>
    <row r="67" spans="2:6">
      <c r="B67" s="13">
        <v>59</v>
      </c>
      <c r="C67" s="14" t="s">
        <v>5</v>
      </c>
      <c r="D67" s="16" t="s">
        <v>65</v>
      </c>
      <c r="E67" s="15"/>
      <c r="F67" s="17">
        <v>186403.8</v>
      </c>
    </row>
    <row r="68" spans="2:6">
      <c r="B68" s="13">
        <v>60</v>
      </c>
      <c r="C68" s="1" t="s">
        <v>5</v>
      </c>
      <c r="D68" s="16" t="s">
        <v>66</v>
      </c>
      <c r="E68" s="18"/>
      <c r="F68" s="20">
        <v>0</v>
      </c>
    </row>
    <row r="69" spans="2:6">
      <c r="B69" s="13">
        <v>61</v>
      </c>
      <c r="C69" s="14" t="s">
        <v>5</v>
      </c>
      <c r="D69" s="16" t="s">
        <v>67</v>
      </c>
      <c r="E69" s="18"/>
      <c r="F69" s="24" t="s">
        <v>68</v>
      </c>
    </row>
    <row r="70" spans="2:6" ht="15" customHeight="1">
      <c r="B70" s="22"/>
      <c r="C70" s="14"/>
      <c r="D70" s="25"/>
      <c r="E70" s="26"/>
      <c r="F70" s="27"/>
    </row>
    <row r="71" spans="2:6" ht="21.75" customHeight="1">
      <c r="B71" s="13"/>
      <c r="C71" s="14"/>
      <c r="D71" s="28" t="s">
        <v>69</v>
      </c>
      <c r="E71" s="15" t="s">
        <v>7</v>
      </c>
      <c r="F71" s="55">
        <f>SUM(F9:F70)</f>
        <v>83515732075.315826</v>
      </c>
    </row>
    <row r="72" spans="2:6" ht="12" customHeight="1" thickBot="1">
      <c r="B72" s="29"/>
      <c r="C72" s="30"/>
      <c r="D72" s="31"/>
      <c r="E72" s="32"/>
      <c r="F72" s="27"/>
    </row>
    <row r="73" spans="2:6">
      <c r="B73" s="33"/>
      <c r="D73" s="33"/>
      <c r="F73" s="34"/>
    </row>
    <row r="74" spans="2:6">
      <c r="B74" s="35" t="s">
        <v>70</v>
      </c>
      <c r="C74" s="36"/>
      <c r="F74" s="61"/>
    </row>
    <row r="75" spans="2:6">
      <c r="F75" s="61"/>
    </row>
    <row r="76" spans="2:6">
      <c r="F76" s="61"/>
    </row>
    <row r="77" spans="2:6">
      <c r="F77" s="61"/>
    </row>
    <row r="78" spans="2:6">
      <c r="F78" s="37"/>
    </row>
  </sheetData>
  <mergeCells count="5">
    <mergeCell ref="B7:D7"/>
    <mergeCell ref="E7:F7"/>
    <mergeCell ref="B3:F3"/>
    <mergeCell ref="B4:F4"/>
    <mergeCell ref="B5:F5"/>
  </mergeCells>
  <pageMargins left="0.70069444444444495" right="0.50347222222222199" top="0.49166666666666697" bottom="0.35763888888888901" header="0.29861111111111099" footer="0.29861111111111099"/>
  <pageSetup scale="73" orientation="portrait" r:id="rId1"/>
  <rowBreaks count="1" manualBreakCount="1">
    <brk id="58" max="16383" man="1"/>
  </rowBreaks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73323-5F58-46DD-B8CD-C8B7290A6068}">
  <sheetPr>
    <tabColor theme="9" tint="0.59999389629810485"/>
  </sheetPr>
  <dimension ref="A1:X71"/>
  <sheetViews>
    <sheetView tabSelected="1" topLeftCell="C1" workbookViewId="0">
      <pane xSplit="2" ySplit="6" topLeftCell="S38" activePane="bottomRight" state="frozen"/>
      <selection activeCell="L45" sqref="L45"/>
      <selection pane="topRight" activeCell="L45" sqref="L45"/>
      <selection pane="bottomLeft" activeCell="L45" sqref="L45"/>
      <selection pane="bottomRight" activeCell="C2" sqref="C2"/>
    </sheetView>
  </sheetViews>
  <sheetFormatPr defaultColWidth="9.140625" defaultRowHeight="12.75" outlineLevelCol="1"/>
  <cols>
    <col min="1" max="1" width="17.85546875" style="42" hidden="1" customWidth="1" outlineLevel="1"/>
    <col min="2" max="2" width="16.85546875" style="42" hidden="1" customWidth="1" outlineLevel="1"/>
    <col min="3" max="3" width="4.42578125" style="42" customWidth="1" outlineLevel="1"/>
    <col min="4" max="4" width="66.140625" style="42" customWidth="1"/>
    <col min="5" max="5" width="20.7109375" style="42" customWidth="1"/>
    <col min="6" max="6" width="22.7109375" style="42" customWidth="1"/>
    <col min="7" max="7" width="21.85546875" style="42" customWidth="1"/>
    <col min="8" max="8" width="21.7109375" style="42" customWidth="1"/>
    <col min="9" max="9" width="21.85546875" style="42" customWidth="1"/>
    <col min="10" max="10" width="22.85546875" style="42" customWidth="1"/>
    <col min="11" max="11" width="22" style="42" customWidth="1"/>
    <col min="12" max="12" width="22.7109375" style="42" customWidth="1"/>
    <col min="13" max="13" width="22" style="42" customWidth="1"/>
    <col min="14" max="16" width="21.85546875" style="42" customWidth="1"/>
    <col min="17" max="17" width="21.7109375" style="42" customWidth="1"/>
    <col min="18" max="18" width="21.85546875" style="42" customWidth="1"/>
    <col min="19" max="19" width="22" style="42" customWidth="1"/>
    <col min="20" max="20" width="21.7109375" style="42" customWidth="1"/>
    <col min="21" max="23" width="22.140625" style="42" customWidth="1"/>
    <col min="24" max="24" width="24.5703125" style="42" customWidth="1"/>
    <col min="25" max="16384" width="9.140625" style="42"/>
  </cols>
  <sheetData>
    <row r="1" spans="1:24" s="38" customFormat="1" ht="18">
      <c r="C1" s="39" t="s">
        <v>157</v>
      </c>
    </row>
    <row r="2" spans="1:24" s="38" customFormat="1" ht="15.75">
      <c r="C2" s="40" t="str">
        <f>"As of December 31, "&amp;[1]NOTES!$B$4</f>
        <v>As of December 31, 2022</v>
      </c>
    </row>
    <row r="3" spans="1:24" s="38" customFormat="1" ht="15">
      <c r="C3" s="41" t="s">
        <v>71</v>
      </c>
    </row>
    <row r="4" spans="1:24" ht="10.5" customHeight="1">
      <c r="A4" s="42" t="s">
        <v>72</v>
      </c>
      <c r="B4" s="42" t="s">
        <v>73</v>
      </c>
    </row>
    <row r="5" spans="1:24" s="43" customFormat="1" ht="30.75" customHeight="1">
      <c r="C5" s="57"/>
      <c r="D5" s="44" t="s">
        <v>74</v>
      </c>
      <c r="E5" s="45" t="s">
        <v>75</v>
      </c>
      <c r="F5" s="45" t="s">
        <v>76</v>
      </c>
      <c r="G5" s="45" t="s">
        <v>77</v>
      </c>
      <c r="H5" s="45" t="s">
        <v>78</v>
      </c>
      <c r="I5" s="45" t="s">
        <v>79</v>
      </c>
      <c r="J5" s="45" t="s">
        <v>80</v>
      </c>
      <c r="K5" s="45" t="s">
        <v>81</v>
      </c>
      <c r="L5" s="45" t="s">
        <v>82</v>
      </c>
      <c r="M5" s="45" t="s">
        <v>83</v>
      </c>
      <c r="N5" s="46" t="s">
        <v>84</v>
      </c>
      <c r="O5" s="45" t="s">
        <v>85</v>
      </c>
      <c r="P5" s="45" t="s">
        <v>86</v>
      </c>
      <c r="Q5" s="45" t="s">
        <v>87</v>
      </c>
      <c r="R5" s="45" t="s">
        <v>88</v>
      </c>
      <c r="S5" s="45" t="s">
        <v>89</v>
      </c>
      <c r="T5" s="45" t="s">
        <v>90</v>
      </c>
      <c r="U5" s="45" t="s">
        <v>91</v>
      </c>
      <c r="V5" s="45" t="s">
        <v>156</v>
      </c>
      <c r="W5" s="45" t="s">
        <v>92</v>
      </c>
      <c r="X5" s="45" t="s">
        <v>93</v>
      </c>
    </row>
    <row r="6" spans="1:24" ht="3.75" customHeight="1">
      <c r="A6" s="42" t="s">
        <v>74</v>
      </c>
      <c r="B6" s="42" t="s">
        <v>94</v>
      </c>
      <c r="C6" s="56"/>
      <c r="D6" s="47"/>
      <c r="E6" s="48">
        <v>24</v>
      </c>
      <c r="F6" s="48">
        <v>25</v>
      </c>
      <c r="G6" s="48">
        <v>26</v>
      </c>
      <c r="H6" s="48">
        <v>27</v>
      </c>
      <c r="I6" s="48">
        <v>28</v>
      </c>
      <c r="J6" s="48">
        <v>29</v>
      </c>
      <c r="K6" s="48">
        <v>30</v>
      </c>
      <c r="L6" s="48">
        <v>31</v>
      </c>
      <c r="M6" s="48">
        <v>32</v>
      </c>
      <c r="N6" s="48">
        <v>33</v>
      </c>
      <c r="O6" s="48">
        <v>34</v>
      </c>
      <c r="P6" s="48">
        <v>35</v>
      </c>
      <c r="Q6" s="48">
        <v>36</v>
      </c>
      <c r="R6" s="48">
        <v>37</v>
      </c>
      <c r="S6" s="48">
        <v>38</v>
      </c>
      <c r="T6" s="48">
        <v>39</v>
      </c>
      <c r="U6" s="48">
        <v>40</v>
      </c>
      <c r="V6" s="60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</f>
        <v>544</v>
      </c>
      <c r="W6" s="48">
        <v>41</v>
      </c>
      <c r="X6" s="48">
        <v>42</v>
      </c>
    </row>
    <row r="7" spans="1:24" ht="15" customHeight="1">
      <c r="A7" s="42" t="s">
        <v>65</v>
      </c>
      <c r="B7" s="42" t="s">
        <v>95</v>
      </c>
      <c r="C7" s="58">
        <v>1</v>
      </c>
      <c r="D7" s="42" t="str">
        <f>+IF(ISBLANK(A7)=TRUE,"",A7)</f>
        <v>107 EXCHANGE INSURANCE BROKERS, INC</v>
      </c>
      <c r="E7" s="49">
        <v>0</v>
      </c>
      <c r="F7" s="49">
        <v>111803.96</v>
      </c>
      <c r="G7" s="49">
        <v>0</v>
      </c>
      <c r="H7" s="49">
        <v>0</v>
      </c>
      <c r="I7" s="49">
        <v>0</v>
      </c>
      <c r="J7" s="49">
        <v>74599.839999999997</v>
      </c>
      <c r="K7" s="49">
        <v>0</v>
      </c>
      <c r="L7" s="49">
        <v>0</v>
      </c>
      <c r="M7" s="49">
        <v>0</v>
      </c>
      <c r="N7" s="49">
        <v>0</v>
      </c>
      <c r="O7" s="49">
        <v>0</v>
      </c>
      <c r="P7" s="49">
        <v>0</v>
      </c>
      <c r="Q7" s="49">
        <v>0</v>
      </c>
      <c r="R7" s="49">
        <v>0</v>
      </c>
      <c r="S7" s="49">
        <v>0</v>
      </c>
      <c r="T7" s="49">
        <v>0</v>
      </c>
      <c r="U7" s="49">
        <v>0</v>
      </c>
      <c r="V7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</f>
        <v>186403.8</v>
      </c>
      <c r="W7" s="49">
        <v>0</v>
      </c>
      <c r="X7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Row],[Miscellaneous]]+PremIB[[#This Row],[HMO]]</f>
        <v>186403.8</v>
      </c>
    </row>
    <row r="8" spans="1:24" ht="15" customHeight="1">
      <c r="A8" s="42" t="s">
        <v>45</v>
      </c>
      <c r="B8" s="42" t="s">
        <v>96</v>
      </c>
      <c r="C8" s="56">
        <v>2</v>
      </c>
      <c r="D8" s="42" t="str">
        <f t="shared" ref="D8:D67" si="0">+IF(ISBLANK(A8)=TRUE,"",A8)</f>
        <v>A.V. OCAMPO-ATR KIMENG INSURANCE BROKER INC.</v>
      </c>
      <c r="E8" s="49">
        <v>5404668.21</v>
      </c>
      <c r="F8" s="49">
        <v>26265102.050000001</v>
      </c>
      <c r="G8" s="49">
        <v>1495088.05</v>
      </c>
      <c r="H8" s="49">
        <v>583596</v>
      </c>
      <c r="I8" s="49">
        <v>0</v>
      </c>
      <c r="J8" s="49">
        <v>19369110.68</v>
      </c>
      <c r="K8" s="49">
        <v>0</v>
      </c>
      <c r="L8" s="49">
        <v>8142334.4199999999</v>
      </c>
      <c r="M8" s="49">
        <v>1904005.47</v>
      </c>
      <c r="N8" s="49">
        <v>0</v>
      </c>
      <c r="O8" s="49">
        <v>0</v>
      </c>
      <c r="P8" s="49">
        <v>749968.88</v>
      </c>
      <c r="Q8" s="49">
        <v>3654638.27</v>
      </c>
      <c r="R8" s="49">
        <v>0</v>
      </c>
      <c r="S8" s="49">
        <v>0</v>
      </c>
      <c r="T8" s="49">
        <v>100757.6</v>
      </c>
      <c r="U8" s="49">
        <v>1862145.26</v>
      </c>
      <c r="V8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</f>
        <v>69531414.890000001</v>
      </c>
      <c r="W8" s="49">
        <v>64601803.880000003</v>
      </c>
      <c r="X8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Row],[Miscellaneous]]+PremIB[[#This Row],[HMO]]</f>
        <v>134133218.77000001</v>
      </c>
    </row>
    <row r="9" spans="1:24" ht="15" customHeight="1">
      <c r="A9" s="42" t="s">
        <v>42</v>
      </c>
      <c r="B9" s="42" t="s">
        <v>97</v>
      </c>
      <c r="C9" s="58">
        <f>C8+1</f>
        <v>3</v>
      </c>
      <c r="D9" s="42" t="str">
        <f t="shared" si="0"/>
        <v>AFFINITAS INSURANCE BROKERS, INC.</v>
      </c>
      <c r="E9" s="49">
        <v>20346690.279999997</v>
      </c>
      <c r="F9" s="49">
        <v>4884</v>
      </c>
      <c r="G9" s="49">
        <v>0</v>
      </c>
      <c r="H9" s="49">
        <v>0</v>
      </c>
      <c r="I9" s="49">
        <v>0</v>
      </c>
      <c r="J9" s="49">
        <v>49524.71</v>
      </c>
      <c r="K9" s="49">
        <v>3057516.64</v>
      </c>
      <c r="L9" s="49">
        <v>93048.01</v>
      </c>
      <c r="M9" s="49">
        <v>0</v>
      </c>
      <c r="N9" s="49">
        <v>0</v>
      </c>
      <c r="O9" s="49">
        <v>0</v>
      </c>
      <c r="P9" s="49">
        <v>0</v>
      </c>
      <c r="Q9" s="49">
        <v>0</v>
      </c>
      <c r="R9" s="49">
        <v>0</v>
      </c>
      <c r="S9" s="49">
        <v>0</v>
      </c>
      <c r="T9" s="49">
        <v>0</v>
      </c>
      <c r="U9" s="49">
        <v>0</v>
      </c>
      <c r="V9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</f>
        <v>23551663.640000001</v>
      </c>
      <c r="W9" s="49">
        <v>157003411.01414275</v>
      </c>
      <c r="X9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Row],[Miscellaneous]]+PremIB[[#This Row],[HMO]]</f>
        <v>180555074.65414274</v>
      </c>
    </row>
    <row r="10" spans="1:24" ht="15" customHeight="1">
      <c r="A10" s="42" t="s">
        <v>32</v>
      </c>
      <c r="B10" s="42" t="s">
        <v>98</v>
      </c>
      <c r="C10" s="56">
        <f t="shared" ref="C10:C67" si="1">C9+1</f>
        <v>4</v>
      </c>
      <c r="D10" s="42" t="str">
        <f t="shared" si="0"/>
        <v>ALSONS INSURANCE AND REINSURANCE BROKERS CORPORATION</v>
      </c>
      <c r="E10" s="49">
        <v>7278125.8899999997</v>
      </c>
      <c r="F10" s="49">
        <v>221010635.54505</v>
      </c>
      <c r="G10" s="49">
        <v>8599641.9554999992</v>
      </c>
      <c r="H10" s="49">
        <v>0</v>
      </c>
      <c r="I10" s="49">
        <v>6903639.2948000003</v>
      </c>
      <c r="J10" s="49">
        <v>15570140.859999999</v>
      </c>
      <c r="K10" s="49">
        <v>7446701.2400000002</v>
      </c>
      <c r="L10" s="49">
        <v>3945820.55</v>
      </c>
      <c r="M10" s="49">
        <v>55816621.141500004</v>
      </c>
      <c r="N10" s="49">
        <v>0</v>
      </c>
      <c r="O10" s="49">
        <v>0</v>
      </c>
      <c r="P10" s="49">
        <v>1244101.8999999999</v>
      </c>
      <c r="Q10" s="49">
        <v>18240512.045000002</v>
      </c>
      <c r="R10" s="49">
        <v>188955</v>
      </c>
      <c r="S10" s="49">
        <v>0</v>
      </c>
      <c r="T10" s="49">
        <v>0</v>
      </c>
      <c r="U10" s="49">
        <v>3903265.03</v>
      </c>
      <c r="V10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</f>
        <v>350148160.45185</v>
      </c>
      <c r="W10" s="49">
        <v>9458429.8800000008</v>
      </c>
      <c r="X10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Row],[Miscellaneous]]+PremIB[[#This Row],[HMO]]</f>
        <v>359606590.33184999</v>
      </c>
    </row>
    <row r="11" spans="1:24" ht="15" customHeight="1">
      <c r="A11" s="42" t="s">
        <v>20</v>
      </c>
      <c r="B11" s="42" t="s">
        <v>99</v>
      </c>
      <c r="C11" s="58">
        <f t="shared" si="1"/>
        <v>5</v>
      </c>
      <c r="D11" s="42" t="str">
        <f t="shared" si="0"/>
        <v>ANCHOR INSURANCE BROKERAGE CORPORATION</v>
      </c>
      <c r="E11" s="49">
        <v>132520240.41</v>
      </c>
      <c r="F11" s="49">
        <v>76328924.855200037</v>
      </c>
      <c r="G11" s="49">
        <v>34559666.039999999</v>
      </c>
      <c r="H11" s="49">
        <v>114836527.71751</v>
      </c>
      <c r="I11" s="49">
        <v>0</v>
      </c>
      <c r="J11" s="49">
        <v>138687350.0891</v>
      </c>
      <c r="K11" s="49">
        <v>854281068.81249821</v>
      </c>
      <c r="L11" s="49">
        <v>14779774.87000001</v>
      </c>
      <c r="M11" s="49">
        <v>4816290.6999999993</v>
      </c>
      <c r="N11" s="49">
        <v>0</v>
      </c>
      <c r="O11" s="49">
        <v>0</v>
      </c>
      <c r="P11" s="49">
        <v>84966380.980000302</v>
      </c>
      <c r="Q11" s="49">
        <v>0</v>
      </c>
      <c r="R11" s="49">
        <v>0</v>
      </c>
      <c r="S11" s="49">
        <v>0</v>
      </c>
      <c r="T11" s="49">
        <v>0</v>
      </c>
      <c r="U11" s="49">
        <v>57420712.944899999</v>
      </c>
      <c r="V11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</f>
        <v>1513196937.4192088</v>
      </c>
      <c r="W11" s="49">
        <v>0</v>
      </c>
      <c r="X11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Row],[Miscellaneous]]+PremIB[[#This Row],[HMO]]</f>
        <v>1513196937.4192088</v>
      </c>
    </row>
    <row r="12" spans="1:24" ht="15" customHeight="1">
      <c r="A12" s="42" t="s">
        <v>6</v>
      </c>
      <c r="B12" s="42" t="s">
        <v>100</v>
      </c>
      <c r="C12" s="56">
        <f t="shared" si="1"/>
        <v>6</v>
      </c>
      <c r="D12" s="42" t="str">
        <f t="shared" si="0"/>
        <v>AON INSURANCE &amp; REINSURANCE BROKERS PHILIPPINES, INC.</v>
      </c>
      <c r="E12" s="49">
        <v>589703576.92000103</v>
      </c>
      <c r="F12" s="49">
        <v>4973401605.1893206</v>
      </c>
      <c r="G12" s="49">
        <v>428899296.39595205</v>
      </c>
      <c r="H12" s="49">
        <v>33509017.6916425</v>
      </c>
      <c r="I12" s="49">
        <v>152240792.45354101</v>
      </c>
      <c r="J12" s="49">
        <v>141301234.76000002</v>
      </c>
      <c r="K12" s="49">
        <v>482731374.06484801</v>
      </c>
      <c r="L12" s="49">
        <v>2060491.6638230102</v>
      </c>
      <c r="M12" s="49">
        <v>152783644.83776003</v>
      </c>
      <c r="N12" s="49">
        <v>0</v>
      </c>
      <c r="O12" s="49">
        <v>0</v>
      </c>
      <c r="P12" s="49">
        <v>51153589.354308702</v>
      </c>
      <c r="Q12" s="49">
        <v>400711857.40916908</v>
      </c>
      <c r="R12" s="49">
        <v>99399269.904496193</v>
      </c>
      <c r="S12" s="49">
        <v>34156414.940858997</v>
      </c>
      <c r="T12" s="49">
        <v>79889033.256407306</v>
      </c>
      <c r="U12" s="49">
        <v>3642375.82</v>
      </c>
      <c r="V12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</f>
        <v>7625583574.6621294</v>
      </c>
      <c r="W12" s="49">
        <v>8325825833.08286</v>
      </c>
      <c r="X12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Row],[Miscellaneous]]+PremIB[[#This Row],[HMO]]</f>
        <v>15951409407.744989</v>
      </c>
    </row>
    <row r="13" spans="1:24" ht="15" customHeight="1">
      <c r="A13" s="42" t="s">
        <v>51</v>
      </c>
      <c r="B13" s="42" t="s">
        <v>101</v>
      </c>
      <c r="C13" s="58">
        <f t="shared" si="1"/>
        <v>7</v>
      </c>
      <c r="D13" s="42" t="str">
        <f t="shared" si="0"/>
        <v>ARIANS INSURANCE BROKERS INC.</v>
      </c>
      <c r="E13" s="49">
        <v>5876669.6900000004</v>
      </c>
      <c r="F13" s="49">
        <v>27209133.359999999</v>
      </c>
      <c r="G13" s="49">
        <v>21937.430000000008</v>
      </c>
      <c r="H13" s="49">
        <v>0</v>
      </c>
      <c r="I13" s="49">
        <v>0</v>
      </c>
      <c r="J13" s="49">
        <v>9922469.8599999994</v>
      </c>
      <c r="K13" s="49">
        <v>0</v>
      </c>
      <c r="L13" s="49">
        <v>1588951.9300000002</v>
      </c>
      <c r="M13" s="49">
        <v>338397.95999999996</v>
      </c>
      <c r="N13" s="49">
        <v>0</v>
      </c>
      <c r="O13" s="49">
        <v>0</v>
      </c>
      <c r="P13" s="49">
        <v>4123842.0799999996</v>
      </c>
      <c r="Q13" s="49">
        <v>789180.69000000018</v>
      </c>
      <c r="R13" s="49">
        <v>0</v>
      </c>
      <c r="S13" s="49">
        <v>0</v>
      </c>
      <c r="T13" s="49">
        <v>0</v>
      </c>
      <c r="U13" s="49">
        <v>0</v>
      </c>
      <c r="V13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</f>
        <v>49870583</v>
      </c>
      <c r="W13" s="49">
        <v>40484895.450000003</v>
      </c>
      <c r="X13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Row],[Miscellaneous]]+PremIB[[#This Row],[HMO]]</f>
        <v>90355478.450000003</v>
      </c>
    </row>
    <row r="14" spans="1:24" ht="15" customHeight="1">
      <c r="A14" s="42" t="s">
        <v>63</v>
      </c>
      <c r="B14" s="42" t="s">
        <v>102</v>
      </c>
      <c r="C14" s="56">
        <f t="shared" si="1"/>
        <v>8</v>
      </c>
      <c r="D14" s="42" t="str">
        <f t="shared" si="0"/>
        <v>ASIAN ASSET INSURANCE BROKERAGE CORPORATION</v>
      </c>
      <c r="E14" s="49">
        <v>0</v>
      </c>
      <c r="F14" s="49">
        <v>928729</v>
      </c>
      <c r="G14" s="49">
        <v>0</v>
      </c>
      <c r="H14" s="49">
        <v>0</v>
      </c>
      <c r="I14" s="49">
        <v>0</v>
      </c>
      <c r="J14" s="49">
        <v>3758363</v>
      </c>
      <c r="K14" s="49">
        <v>3083118</v>
      </c>
      <c r="L14" s="49">
        <v>781402</v>
      </c>
      <c r="M14" s="49">
        <v>137305</v>
      </c>
      <c r="N14" s="49">
        <v>0</v>
      </c>
      <c r="O14" s="49">
        <v>0</v>
      </c>
      <c r="P14" s="49">
        <v>2444391</v>
      </c>
      <c r="Q14" s="49">
        <v>0</v>
      </c>
      <c r="R14" s="49">
        <v>0</v>
      </c>
      <c r="S14" s="49">
        <v>0</v>
      </c>
      <c r="T14" s="49">
        <v>0</v>
      </c>
      <c r="U14" s="49">
        <v>1479709</v>
      </c>
      <c r="V14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</f>
        <v>12613017</v>
      </c>
      <c r="W14" s="49">
        <v>0</v>
      </c>
      <c r="X14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Row],[Miscellaneous]]+PremIB[[#This Row],[HMO]]</f>
        <v>12613017</v>
      </c>
    </row>
    <row r="15" spans="1:24" ht="15" customHeight="1">
      <c r="A15" s="42" t="s">
        <v>55</v>
      </c>
      <c r="B15" s="42" t="s">
        <v>103</v>
      </c>
      <c r="C15" s="58">
        <f t="shared" si="1"/>
        <v>9</v>
      </c>
      <c r="D15" s="42" t="str">
        <f t="shared" si="0"/>
        <v>AVENUES INSURANCE BROKERS, INC.</v>
      </c>
      <c r="E15" s="49">
        <v>0</v>
      </c>
      <c r="F15" s="49">
        <v>3549094.4700000011</v>
      </c>
      <c r="G15" s="49">
        <v>1535405.98</v>
      </c>
      <c r="H15" s="49">
        <v>28620612.819999997</v>
      </c>
      <c r="I15" s="49">
        <v>0</v>
      </c>
      <c r="J15" s="49">
        <v>5745189.1300000008</v>
      </c>
      <c r="K15" s="49">
        <v>0</v>
      </c>
      <c r="L15" s="49">
        <v>1969239.43</v>
      </c>
      <c r="M15" s="49">
        <v>77497.62</v>
      </c>
      <c r="N15" s="49">
        <v>0</v>
      </c>
      <c r="O15" s="49">
        <v>0</v>
      </c>
      <c r="P15" s="49">
        <v>97410.81</v>
      </c>
      <c r="Q15" s="49">
        <v>769456.06</v>
      </c>
      <c r="R15" s="49">
        <v>0</v>
      </c>
      <c r="S15" s="49">
        <v>0</v>
      </c>
      <c r="T15" s="49">
        <v>0</v>
      </c>
      <c r="U15" s="49">
        <v>0</v>
      </c>
      <c r="V15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</f>
        <v>42363906.32</v>
      </c>
      <c r="W15" s="49">
        <v>15322711.43</v>
      </c>
      <c r="X15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Row],[Miscellaneous]]+PremIB[[#This Row],[HMO]]</f>
        <v>57686617.75</v>
      </c>
    </row>
    <row r="16" spans="1:24" ht="15" customHeight="1">
      <c r="A16" s="42" t="s">
        <v>8</v>
      </c>
      <c r="B16" s="42" t="s">
        <v>104</v>
      </c>
      <c r="C16" s="56">
        <f t="shared" si="1"/>
        <v>10</v>
      </c>
      <c r="D16" s="42" t="str">
        <f t="shared" si="0"/>
        <v>BDO INSURANCE BROKERS, INC.</v>
      </c>
      <c r="E16" s="49">
        <v>72938698.810000002</v>
      </c>
      <c r="F16" s="49">
        <v>2185996217.9699998</v>
      </c>
      <c r="G16" s="49">
        <v>169954304.72</v>
      </c>
      <c r="H16" s="49">
        <v>254091033.59999999</v>
      </c>
      <c r="I16" s="49">
        <v>160251295.15000001</v>
      </c>
      <c r="J16" s="49">
        <v>2654167643.7600002</v>
      </c>
      <c r="K16" s="49">
        <v>77177843.980000004</v>
      </c>
      <c r="L16" s="49">
        <v>136843294.15000001</v>
      </c>
      <c r="M16" s="49">
        <v>272965557.14999998</v>
      </c>
      <c r="N16" s="49">
        <v>0</v>
      </c>
      <c r="O16" s="49">
        <v>0</v>
      </c>
      <c r="P16" s="49">
        <v>279923336.75999999</v>
      </c>
      <c r="Q16" s="49">
        <v>199692755.49000001</v>
      </c>
      <c r="R16" s="49">
        <v>16258693.109999999</v>
      </c>
      <c r="S16" s="49">
        <v>0</v>
      </c>
      <c r="T16" s="49">
        <v>0</v>
      </c>
      <c r="U16" s="49">
        <v>499247108.27999997</v>
      </c>
      <c r="V16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</f>
        <v>6979507782.9299984</v>
      </c>
      <c r="W16" s="49">
        <v>964835217.71000004</v>
      </c>
      <c r="X16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Row],[Miscellaneous]]+PremIB[[#This Row],[HMO]]</f>
        <v>7944343000.6399984</v>
      </c>
    </row>
    <row r="17" spans="1:24" s="50" customFormat="1" ht="15" customHeight="1">
      <c r="A17" s="50" t="s">
        <v>66</v>
      </c>
      <c r="B17" s="50" t="s">
        <v>105</v>
      </c>
      <c r="C17" s="58">
        <f t="shared" si="1"/>
        <v>11</v>
      </c>
      <c r="D17" s="50" t="str">
        <f t="shared" si="0"/>
        <v>BMB INSURANCE BROKERS, INC.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0</v>
      </c>
      <c r="P17" s="51">
        <v>0</v>
      </c>
      <c r="Q17" s="51">
        <v>0</v>
      </c>
      <c r="R17" s="51">
        <v>0</v>
      </c>
      <c r="S17" s="51">
        <v>0</v>
      </c>
      <c r="T17" s="51">
        <v>0</v>
      </c>
      <c r="U17" s="51">
        <v>0</v>
      </c>
      <c r="V17" s="51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</f>
        <v>0</v>
      </c>
      <c r="W17" s="51">
        <v>0</v>
      </c>
      <c r="X17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Row],[Miscellaneous]]+PremIB[[#This Row],[HMO]]</f>
        <v>0</v>
      </c>
    </row>
    <row r="18" spans="1:24" ht="15" customHeight="1">
      <c r="A18" s="42" t="s">
        <v>25</v>
      </c>
      <c r="B18" s="42" t="s">
        <v>106</v>
      </c>
      <c r="C18" s="56">
        <f t="shared" si="1"/>
        <v>12</v>
      </c>
      <c r="D18" s="42" t="str">
        <f t="shared" si="0"/>
        <v>BONIFACIO INSURANCE BROKER CORPORATION</v>
      </c>
      <c r="E18" s="49">
        <v>24932558.84</v>
      </c>
      <c r="F18" s="49">
        <v>89098454.75</v>
      </c>
      <c r="G18" s="49">
        <v>236781046.53</v>
      </c>
      <c r="H18" s="49">
        <v>398128.36</v>
      </c>
      <c r="I18" s="49">
        <v>17865544.140000001</v>
      </c>
      <c r="J18" s="49">
        <v>51935161.109999999</v>
      </c>
      <c r="K18" s="49">
        <v>65331853.369999997</v>
      </c>
      <c r="L18" s="49">
        <v>2380621.9700000002</v>
      </c>
      <c r="M18" s="49">
        <v>10605849.720000001</v>
      </c>
      <c r="N18" s="49">
        <v>0</v>
      </c>
      <c r="O18" s="49">
        <v>0</v>
      </c>
      <c r="P18" s="49">
        <v>5346892</v>
      </c>
      <c r="Q18" s="49">
        <v>9482672.3699999992</v>
      </c>
      <c r="R18" s="49">
        <v>0</v>
      </c>
      <c r="S18" s="49">
        <v>9760</v>
      </c>
      <c r="T18" s="49">
        <v>0</v>
      </c>
      <c r="U18" s="49">
        <v>388823.55</v>
      </c>
      <c r="V18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</f>
        <v>514557366.7100001</v>
      </c>
      <c r="W18" s="49">
        <v>0</v>
      </c>
      <c r="X18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Row],[Miscellaneous]]+PremIB[[#This Row],[HMO]]</f>
        <v>514557366.7100001</v>
      </c>
    </row>
    <row r="19" spans="1:24" ht="15" customHeight="1">
      <c r="A19" s="42" t="s">
        <v>23</v>
      </c>
      <c r="B19" s="42" t="s">
        <v>107</v>
      </c>
      <c r="C19" s="58">
        <f t="shared" si="1"/>
        <v>13</v>
      </c>
      <c r="D19" s="42" t="str">
        <f t="shared" si="0"/>
        <v>CASHKO INSURANCE BROKERAGE CORP.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231825427</v>
      </c>
      <c r="P19" s="49">
        <v>0</v>
      </c>
      <c r="Q19" s="49">
        <v>0</v>
      </c>
      <c r="R19" s="49">
        <v>0</v>
      </c>
      <c r="S19" s="49">
        <v>0</v>
      </c>
      <c r="T19" s="49">
        <v>0</v>
      </c>
      <c r="U19" s="49">
        <v>0</v>
      </c>
      <c r="V19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</f>
        <v>231825427</v>
      </c>
      <c r="W19" s="49">
        <v>0</v>
      </c>
      <c r="X19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Row],[Miscellaneous]]+PremIB[[#This Row],[HMO]]</f>
        <v>231825427</v>
      </c>
    </row>
    <row r="20" spans="1:24" ht="15" customHeight="1">
      <c r="A20" s="42" t="s">
        <v>30</v>
      </c>
      <c r="B20" s="42" t="s">
        <v>108</v>
      </c>
      <c r="C20" s="56">
        <f t="shared" si="1"/>
        <v>14</v>
      </c>
      <c r="D20" s="42" t="str">
        <f t="shared" si="0"/>
        <v>CEBUANA LHUILLIER INSURANCE BROKERS, INC.</v>
      </c>
      <c r="E20" s="49">
        <v>5747596.14925001</v>
      </c>
      <c r="F20" s="49">
        <v>36894361.311839856</v>
      </c>
      <c r="G20" s="49">
        <v>1284368.27</v>
      </c>
      <c r="H20" s="49">
        <v>0</v>
      </c>
      <c r="I20" s="49">
        <v>335508.74</v>
      </c>
      <c r="J20" s="49">
        <v>60491404.860000014</v>
      </c>
      <c r="K20" s="49">
        <v>612509.41</v>
      </c>
      <c r="L20" s="49">
        <v>187721.42719999142</v>
      </c>
      <c r="M20" s="49">
        <v>3837398.3199999505</v>
      </c>
      <c r="N20" s="49">
        <v>0</v>
      </c>
      <c r="O20" s="49">
        <v>189789650.0002</v>
      </c>
      <c r="P20" s="49">
        <v>25326184.580000002</v>
      </c>
      <c r="Q20" s="49">
        <v>0</v>
      </c>
      <c r="R20" s="49">
        <v>0</v>
      </c>
      <c r="S20" s="49">
        <v>0</v>
      </c>
      <c r="T20" s="49">
        <v>0</v>
      </c>
      <c r="U20" s="49">
        <v>1548389.169999999</v>
      </c>
      <c r="V20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</f>
        <v>326055092.23848981</v>
      </c>
      <c r="W20" s="49">
        <v>0</v>
      </c>
      <c r="X20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Row],[Miscellaneous]]+PremIB[[#This Row],[HMO]]</f>
        <v>326055092.23848981</v>
      </c>
    </row>
    <row r="21" spans="1:24" ht="15" customHeight="1">
      <c r="A21" s="42" t="s">
        <v>40</v>
      </c>
      <c r="B21" s="42" t="s">
        <v>109</v>
      </c>
      <c r="C21" s="58">
        <f t="shared" si="1"/>
        <v>15</v>
      </c>
      <c r="D21" s="42" t="str">
        <f t="shared" si="0"/>
        <v>CENTROLINK INSURANCE BROKERS PHILS., CORP.</v>
      </c>
      <c r="E21" s="49">
        <v>52760.59</v>
      </c>
      <c r="F21" s="49">
        <v>48675.199999999997</v>
      </c>
      <c r="G21" s="49">
        <v>0</v>
      </c>
      <c r="H21" s="49">
        <v>0</v>
      </c>
      <c r="I21" s="49">
        <v>0</v>
      </c>
      <c r="J21" s="49">
        <v>140936.65</v>
      </c>
      <c r="K21" s="49">
        <v>0</v>
      </c>
      <c r="L21" s="49">
        <v>0</v>
      </c>
      <c r="M21" s="49">
        <v>0</v>
      </c>
      <c r="N21" s="49">
        <v>0</v>
      </c>
      <c r="O21" s="49">
        <v>0</v>
      </c>
      <c r="P21" s="49">
        <v>14759.99</v>
      </c>
      <c r="Q21" s="49">
        <v>155389.28</v>
      </c>
      <c r="R21" s="49">
        <v>14276.35</v>
      </c>
      <c r="S21" s="49">
        <v>0</v>
      </c>
      <c r="T21" s="49">
        <v>0</v>
      </c>
      <c r="U21" s="49">
        <v>0</v>
      </c>
      <c r="V21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</f>
        <v>426798.05999999994</v>
      </c>
      <c r="W21" s="49">
        <v>213844432.96000001</v>
      </c>
      <c r="X21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Row],[Miscellaneous]]+PremIB[[#This Row],[HMO]]</f>
        <v>214271231.02000001</v>
      </c>
    </row>
    <row r="22" spans="1:24" ht="15" customHeight="1">
      <c r="A22" s="42" t="s">
        <v>18</v>
      </c>
      <c r="B22" s="42" t="s">
        <v>110</v>
      </c>
      <c r="C22" s="56">
        <f t="shared" si="1"/>
        <v>16</v>
      </c>
      <c r="D22" s="42" t="str">
        <f t="shared" si="0"/>
        <v>CHINABANK INSURANCE BROKERS, INC.</v>
      </c>
      <c r="E22" s="49">
        <v>292773619</v>
      </c>
      <c r="F22" s="49">
        <v>379817572</v>
      </c>
      <c r="G22" s="49">
        <v>9371905</v>
      </c>
      <c r="H22" s="49">
        <v>16094917</v>
      </c>
      <c r="I22" s="49">
        <v>0</v>
      </c>
      <c r="J22" s="49">
        <v>437215501</v>
      </c>
      <c r="K22" s="49">
        <v>3851960</v>
      </c>
      <c r="L22" s="49">
        <v>21070478</v>
      </c>
      <c r="M22" s="49">
        <v>30041300</v>
      </c>
      <c r="N22" s="49">
        <v>0</v>
      </c>
      <c r="O22" s="49">
        <v>0</v>
      </c>
      <c r="P22" s="49">
        <v>52832955</v>
      </c>
      <c r="Q22" s="49">
        <v>7258902</v>
      </c>
      <c r="R22" s="49">
        <v>0</v>
      </c>
      <c r="S22" s="49">
        <v>340353</v>
      </c>
      <c r="T22" s="49">
        <v>0</v>
      </c>
      <c r="U22" s="49">
        <v>15019977</v>
      </c>
      <c r="V22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</f>
        <v>1265689439</v>
      </c>
      <c r="W22" s="49">
        <v>0</v>
      </c>
      <c r="X22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Row],[Miscellaneous]]+PremIB[[#This Row],[HMO]]</f>
        <v>1265689439</v>
      </c>
    </row>
    <row r="23" spans="1:24" ht="15" customHeight="1">
      <c r="A23" s="42" t="s">
        <v>26</v>
      </c>
      <c r="B23" s="42" t="s">
        <v>111</v>
      </c>
      <c r="C23" s="58">
        <f t="shared" si="1"/>
        <v>17</v>
      </c>
      <c r="D23" s="42" t="str">
        <f t="shared" si="0"/>
        <v>CITICORP FINANCIAL SERVICES &amp; INSURANCE BROKERAGE PHILS., INC.</v>
      </c>
      <c r="E23" s="49">
        <v>372855184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113521193</v>
      </c>
      <c r="L23" s="49">
        <v>18138800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  <c r="R23" s="49">
        <v>0</v>
      </c>
      <c r="S23" s="49">
        <v>0</v>
      </c>
      <c r="T23" s="49">
        <v>0</v>
      </c>
      <c r="U23" s="49">
        <v>0</v>
      </c>
      <c r="V23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</f>
        <v>504515177</v>
      </c>
      <c r="W23" s="49">
        <v>0</v>
      </c>
      <c r="X23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Row],[Miscellaneous]]+PremIB[[#This Row],[HMO]]</f>
        <v>504515177</v>
      </c>
    </row>
    <row r="24" spans="1:24" ht="15" customHeight="1">
      <c r="A24" s="42" t="s">
        <v>22</v>
      </c>
      <c r="B24" s="42" t="s">
        <v>112</v>
      </c>
      <c r="C24" s="56">
        <f t="shared" si="1"/>
        <v>18</v>
      </c>
      <c r="D24" s="42" t="str">
        <f t="shared" si="0"/>
        <v>COTTON &amp; DIAZ INSURANCE SERVICES, INC.</v>
      </c>
      <c r="E24" s="49">
        <v>10650404</v>
      </c>
      <c r="F24" s="49">
        <v>8111886</v>
      </c>
      <c r="G24" s="49">
        <v>72775820</v>
      </c>
      <c r="H24" s="49">
        <v>38953605</v>
      </c>
      <c r="I24" s="49">
        <v>0</v>
      </c>
      <c r="J24" s="49">
        <v>13389165.999999998</v>
      </c>
      <c r="K24" s="49">
        <v>0</v>
      </c>
      <c r="L24" s="49">
        <v>13280404</v>
      </c>
      <c r="M24" s="49">
        <v>152566670</v>
      </c>
      <c r="N24" s="49">
        <v>0</v>
      </c>
      <c r="O24" s="49">
        <v>0</v>
      </c>
      <c r="P24" s="49">
        <v>345227</v>
      </c>
      <c r="Q24" s="49">
        <v>1174890</v>
      </c>
      <c r="R24" s="49">
        <v>75636</v>
      </c>
      <c r="S24" s="49">
        <v>0</v>
      </c>
      <c r="T24" s="49">
        <v>0</v>
      </c>
      <c r="U24" s="49">
        <v>4016250</v>
      </c>
      <c r="V24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</f>
        <v>315339958</v>
      </c>
      <c r="W24" s="49">
        <v>325393211</v>
      </c>
      <c r="X24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Row],[Miscellaneous]]+PremIB[[#This Row],[HMO]]</f>
        <v>640733169</v>
      </c>
    </row>
    <row r="25" spans="1:24" ht="15" customHeight="1">
      <c r="A25" s="42" t="s">
        <v>33</v>
      </c>
      <c r="B25" s="42" t="s">
        <v>113</v>
      </c>
      <c r="C25" s="58">
        <f t="shared" si="1"/>
        <v>19</v>
      </c>
      <c r="D25" s="42" t="str">
        <f t="shared" si="0"/>
        <v>DACON INSURANCE BROKERS, INC.</v>
      </c>
      <c r="E25" s="49">
        <v>0</v>
      </c>
      <c r="F25" s="49">
        <v>47301784.196440011</v>
      </c>
      <c r="G25" s="49">
        <v>5488460.9248000002</v>
      </c>
      <c r="H25" s="49">
        <v>92400</v>
      </c>
      <c r="I25" s="49">
        <v>2374633.5076498017</v>
      </c>
      <c r="J25" s="49">
        <v>0</v>
      </c>
      <c r="K25" s="49">
        <v>0</v>
      </c>
      <c r="L25" s="49">
        <v>1426201.5608400013</v>
      </c>
      <c r="M25" s="49">
        <v>4205735.6107200012</v>
      </c>
      <c r="N25" s="49">
        <v>0</v>
      </c>
      <c r="O25" s="49">
        <v>0</v>
      </c>
      <c r="P25" s="49">
        <v>10210719.057176799</v>
      </c>
      <c r="Q25" s="49">
        <v>5939.6099999998696</v>
      </c>
      <c r="R25" s="49">
        <v>0</v>
      </c>
      <c r="S25" s="49">
        <v>0</v>
      </c>
      <c r="T25" s="49">
        <v>0</v>
      </c>
      <c r="U25" s="49">
        <v>18086725.799283192</v>
      </c>
      <c r="V25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</f>
        <v>89192600.266909808</v>
      </c>
      <c r="W25" s="49">
        <v>0</v>
      </c>
      <c r="X25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Row],[Miscellaneous]]+PremIB[[#This Row],[HMO]]</f>
        <v>89192600.266909808</v>
      </c>
    </row>
    <row r="26" spans="1:24" ht="15" customHeight="1">
      <c r="A26" s="42" t="s">
        <v>27</v>
      </c>
      <c r="B26" s="42" t="s">
        <v>114</v>
      </c>
      <c r="C26" s="56">
        <f t="shared" si="1"/>
        <v>20</v>
      </c>
      <c r="D26" s="42" t="str">
        <f t="shared" si="0"/>
        <v>DBP INSURANCE BROKERAGE, INC.</v>
      </c>
      <c r="E26" s="49">
        <v>62537422.980000004</v>
      </c>
      <c r="F26" s="49">
        <v>172372058.53999999</v>
      </c>
      <c r="G26" s="49">
        <v>850039.04</v>
      </c>
      <c r="H26" s="49">
        <v>85237618.070000008</v>
      </c>
      <c r="I26" s="49">
        <v>0</v>
      </c>
      <c r="J26" s="49">
        <v>124752094.12</v>
      </c>
      <c r="K26" s="49">
        <v>0</v>
      </c>
      <c r="L26" s="49">
        <v>52973.26999999999</v>
      </c>
      <c r="M26" s="49">
        <v>32387374.880000003</v>
      </c>
      <c r="N26" s="49">
        <v>0</v>
      </c>
      <c r="O26" s="49">
        <v>0</v>
      </c>
      <c r="P26" s="49">
        <v>534835.87999999989</v>
      </c>
      <c r="Q26" s="49">
        <v>0</v>
      </c>
      <c r="R26" s="49">
        <v>0</v>
      </c>
      <c r="S26" s="49">
        <v>0</v>
      </c>
      <c r="T26" s="49">
        <v>0</v>
      </c>
      <c r="U26" s="49">
        <v>3432945.55</v>
      </c>
      <c r="V26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</f>
        <v>482157362.32999998</v>
      </c>
      <c r="W26" s="49">
        <v>0</v>
      </c>
      <c r="X26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Row],[Miscellaneous]]+PremIB[[#This Row],[HMO]]</f>
        <v>482157362.32999998</v>
      </c>
    </row>
    <row r="27" spans="1:24" ht="15" customHeight="1">
      <c r="A27" s="42" t="s">
        <v>57</v>
      </c>
      <c r="B27" s="42" t="s">
        <v>115</v>
      </c>
      <c r="C27" s="58">
        <f t="shared" si="1"/>
        <v>21</v>
      </c>
      <c r="D27" s="50" t="str">
        <f t="shared" si="0"/>
        <v>EAB INSURANCE BROKERS, INC.</v>
      </c>
      <c r="E27" s="49">
        <v>15610730.060000001</v>
      </c>
      <c r="F27" s="49">
        <v>6890665.6999999993</v>
      </c>
      <c r="G27" s="49">
        <v>973436.49999999988</v>
      </c>
      <c r="H27" s="49">
        <v>0</v>
      </c>
      <c r="I27" s="49">
        <v>0</v>
      </c>
      <c r="J27" s="49">
        <v>8883626.1499999985</v>
      </c>
      <c r="K27" s="49">
        <v>2182449.38</v>
      </c>
      <c r="L27" s="49">
        <v>1339114.56</v>
      </c>
      <c r="M27" s="49">
        <v>1874328.62</v>
      </c>
      <c r="N27" s="49">
        <v>0</v>
      </c>
      <c r="O27" s="49">
        <v>0</v>
      </c>
      <c r="P27" s="49">
        <v>560527.68999999994</v>
      </c>
      <c r="Q27" s="49">
        <v>184289.22</v>
      </c>
      <c r="R27" s="49">
        <v>156353.00999999995</v>
      </c>
      <c r="S27" s="49">
        <v>0</v>
      </c>
      <c r="T27" s="49">
        <v>0</v>
      </c>
      <c r="U27" s="49">
        <v>0</v>
      </c>
      <c r="V27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</f>
        <v>38655520.889999993</v>
      </c>
      <c r="W27" s="49">
        <v>0</v>
      </c>
      <c r="X27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Row],[Miscellaneous]]+PremIB[[#This Row],[HMO]]</f>
        <v>38655520.889999993</v>
      </c>
    </row>
    <row r="28" spans="1:24" ht="15" customHeight="1">
      <c r="A28" s="42" t="s">
        <v>24</v>
      </c>
      <c r="B28" s="42" t="s">
        <v>116</v>
      </c>
      <c r="C28" s="56">
        <f t="shared" si="1"/>
        <v>22</v>
      </c>
      <c r="D28" s="42" t="str">
        <f t="shared" si="0"/>
        <v>EAST WEST INSURANCE BROKERAGE, INC.</v>
      </c>
      <c r="E28" s="49">
        <v>0</v>
      </c>
      <c r="F28" s="49">
        <v>269423461.315</v>
      </c>
      <c r="G28" s="49">
        <v>963491.02</v>
      </c>
      <c r="H28" s="49">
        <v>0</v>
      </c>
      <c r="I28" s="49">
        <v>0</v>
      </c>
      <c r="J28" s="49">
        <v>185808637.88000199</v>
      </c>
      <c r="K28" s="49">
        <v>106553.22</v>
      </c>
      <c r="L28" s="49">
        <v>1676020.5</v>
      </c>
      <c r="M28" s="49">
        <v>20358099.43</v>
      </c>
      <c r="N28" s="49">
        <v>0</v>
      </c>
      <c r="O28" s="49">
        <v>0</v>
      </c>
      <c r="P28" s="49">
        <v>41027213.190000005</v>
      </c>
      <c r="Q28" s="49">
        <v>14126407.370000001</v>
      </c>
      <c r="R28" s="49">
        <v>0</v>
      </c>
      <c r="S28" s="49">
        <v>0</v>
      </c>
      <c r="T28" s="49">
        <v>0</v>
      </c>
      <c r="U28" s="49">
        <v>47349301.620000005</v>
      </c>
      <c r="V28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</f>
        <v>580839185.54500198</v>
      </c>
      <c r="W28" s="49">
        <v>0</v>
      </c>
      <c r="X28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Row],[Miscellaneous]]+PremIB[[#This Row],[HMO]]</f>
        <v>580839185.54500198</v>
      </c>
    </row>
    <row r="29" spans="1:24" ht="15" customHeight="1">
      <c r="A29" s="42" t="s">
        <v>43</v>
      </c>
      <c r="B29" s="42" t="s">
        <v>117</v>
      </c>
      <c r="C29" s="58">
        <f t="shared" si="1"/>
        <v>23</v>
      </c>
      <c r="D29" s="42" t="str">
        <f t="shared" si="0"/>
        <v>ENSUREMEPH INSURANCE BROKER, INC.</v>
      </c>
      <c r="E29" s="49">
        <v>56120309.280000001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</f>
        <v>56120309.280000001</v>
      </c>
      <c r="W29" s="49">
        <v>0</v>
      </c>
      <c r="X29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Row],[Miscellaneous]]+PremIB[[#This Row],[HMO]]</f>
        <v>56120309.280000001</v>
      </c>
    </row>
    <row r="30" spans="1:24" ht="15" customHeight="1">
      <c r="A30" s="42" t="s">
        <v>61</v>
      </c>
      <c r="B30" s="42" t="s">
        <v>118</v>
      </c>
      <c r="C30" s="56">
        <f t="shared" si="1"/>
        <v>24</v>
      </c>
      <c r="D30" s="42" t="str">
        <f t="shared" si="0"/>
        <v>EUROBROKERS INTERNATIONAL, INC.</v>
      </c>
      <c r="E30" s="49">
        <v>3571123.0999999996</v>
      </c>
      <c r="F30" s="49">
        <v>5270639.83</v>
      </c>
      <c r="G30" s="49">
        <v>2725663.73</v>
      </c>
      <c r="H30" s="49">
        <v>0</v>
      </c>
      <c r="I30" s="49">
        <v>0</v>
      </c>
      <c r="J30" s="49">
        <v>5359510.6099999994</v>
      </c>
      <c r="K30" s="49">
        <v>0</v>
      </c>
      <c r="L30" s="49">
        <v>2508587.96</v>
      </c>
      <c r="M30" s="49">
        <v>2806432.91</v>
      </c>
      <c r="N30" s="49">
        <v>0</v>
      </c>
      <c r="O30" s="49">
        <v>0</v>
      </c>
      <c r="P30" s="49">
        <v>3341619.85</v>
      </c>
      <c r="Q30" s="49">
        <v>0</v>
      </c>
      <c r="R30" s="49">
        <v>0</v>
      </c>
      <c r="S30" s="49">
        <v>0</v>
      </c>
      <c r="T30" s="49">
        <v>0</v>
      </c>
      <c r="U30" s="49">
        <v>1350361.09</v>
      </c>
      <c r="V30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</f>
        <v>26933939.080000002</v>
      </c>
      <c r="W30" s="49">
        <v>3189237.3</v>
      </c>
      <c r="X30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Row],[Miscellaneous]]+PremIB[[#This Row],[HMO]]</f>
        <v>30123176.380000003</v>
      </c>
    </row>
    <row r="31" spans="1:24" ht="15" customHeight="1">
      <c r="A31" s="42" t="s">
        <v>44</v>
      </c>
      <c r="B31" s="42" t="s">
        <v>119</v>
      </c>
      <c r="C31" s="58">
        <f t="shared" si="1"/>
        <v>25</v>
      </c>
      <c r="D31" s="42" t="str">
        <f t="shared" si="0"/>
        <v>FUBON INSURANCE BROKER (PHILS.) CORPORATION</v>
      </c>
      <c r="E31" s="49">
        <v>4803154.62</v>
      </c>
      <c r="F31" s="49">
        <v>98167914.010000005</v>
      </c>
      <c r="G31" s="49">
        <v>1180596.8099999998</v>
      </c>
      <c r="H31" s="49">
        <v>0</v>
      </c>
      <c r="I31" s="49">
        <v>0</v>
      </c>
      <c r="J31" s="49">
        <v>15386056.870000001</v>
      </c>
      <c r="K31" s="49">
        <v>0</v>
      </c>
      <c r="L31" s="49">
        <v>3141795.06</v>
      </c>
      <c r="M31" s="49">
        <v>1837444.5800000003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  <c r="S31" s="49">
        <v>0</v>
      </c>
      <c r="T31" s="49">
        <v>0</v>
      </c>
      <c r="U31" s="49">
        <v>0</v>
      </c>
      <c r="V31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</f>
        <v>124516961.95000002</v>
      </c>
      <c r="W31" s="49">
        <v>17719333.5</v>
      </c>
      <c r="X31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Row],[Miscellaneous]]+PremIB[[#This Row],[HMO]]</f>
        <v>142236295.45000002</v>
      </c>
    </row>
    <row r="32" spans="1:24" ht="15" customHeight="1">
      <c r="A32" s="42" t="s">
        <v>15</v>
      </c>
      <c r="B32" s="42" t="s">
        <v>120</v>
      </c>
      <c r="C32" s="56">
        <f t="shared" si="1"/>
        <v>26</v>
      </c>
      <c r="D32" s="42" t="str">
        <f t="shared" si="0"/>
        <v>GOTUACO DEL ROSARIO INSURANCE BROKERS, INC.</v>
      </c>
      <c r="E32" s="49">
        <v>156979494</v>
      </c>
      <c r="F32" s="49">
        <v>926729149</v>
      </c>
      <c r="G32" s="49">
        <v>28543022</v>
      </c>
      <c r="H32" s="49">
        <v>0</v>
      </c>
      <c r="I32" s="49">
        <v>7945175</v>
      </c>
      <c r="J32" s="49">
        <v>129249859</v>
      </c>
      <c r="K32" s="49">
        <v>1220376964</v>
      </c>
      <c r="L32" s="49">
        <v>43363676</v>
      </c>
      <c r="M32" s="49">
        <v>263939126</v>
      </c>
      <c r="N32" s="49">
        <v>0</v>
      </c>
      <c r="O32" s="49">
        <v>0</v>
      </c>
      <c r="P32" s="49">
        <v>177814672</v>
      </c>
      <c r="Q32" s="49">
        <v>43560622</v>
      </c>
      <c r="R32" s="49">
        <v>144841616</v>
      </c>
      <c r="S32" s="49">
        <v>2647560</v>
      </c>
      <c r="T32" s="49">
        <v>0</v>
      </c>
      <c r="U32" s="49">
        <v>20602316</v>
      </c>
      <c r="V32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</f>
        <v>3166593251</v>
      </c>
      <c r="W32" s="49">
        <v>354969310</v>
      </c>
      <c r="X32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Row],[Miscellaneous]]+PremIB[[#This Row],[HMO]]</f>
        <v>3521562561</v>
      </c>
    </row>
    <row r="33" spans="1:24" ht="15" customHeight="1">
      <c r="A33" s="42" t="s">
        <v>56</v>
      </c>
      <c r="B33" s="42" t="s">
        <v>121</v>
      </c>
      <c r="C33" s="58">
        <f t="shared" si="1"/>
        <v>27</v>
      </c>
      <c r="D33" s="42" t="str">
        <f t="shared" si="0"/>
        <v>GTS INSURANCE BROKERS, INC.</v>
      </c>
      <c r="E33" s="49">
        <v>3783239</v>
      </c>
      <c r="F33" s="49">
        <v>10250108.029999999</v>
      </c>
      <c r="G33" s="49">
        <v>0</v>
      </c>
      <c r="H33" s="49">
        <v>1863604.5699999998</v>
      </c>
      <c r="I33" s="49">
        <v>0</v>
      </c>
      <c r="J33" s="49">
        <v>6491129.3200000012</v>
      </c>
      <c r="K33" s="49">
        <v>12276034.409999998</v>
      </c>
      <c r="L33" s="49">
        <v>1222697</v>
      </c>
      <c r="M33" s="49">
        <v>1128287.0100000002</v>
      </c>
      <c r="N33" s="49">
        <v>0</v>
      </c>
      <c r="O33" s="49">
        <v>0</v>
      </c>
      <c r="P33" s="49">
        <v>1016903</v>
      </c>
      <c r="Q33" s="49">
        <v>0</v>
      </c>
      <c r="R33" s="49">
        <v>0</v>
      </c>
      <c r="S33" s="49">
        <v>0</v>
      </c>
      <c r="T33" s="49">
        <v>0</v>
      </c>
      <c r="U33" s="49">
        <v>960495.66</v>
      </c>
      <c r="V33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</f>
        <v>38992497.999999993</v>
      </c>
      <c r="W33" s="49">
        <v>0</v>
      </c>
      <c r="X33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Row],[Miscellaneous]]+PremIB[[#This Row],[HMO]]</f>
        <v>38992497.999999993</v>
      </c>
    </row>
    <row r="34" spans="1:24" ht="15" customHeight="1">
      <c r="A34" s="42" t="s">
        <v>28</v>
      </c>
      <c r="B34" s="42" t="s">
        <v>122</v>
      </c>
      <c r="C34" s="56">
        <f t="shared" si="1"/>
        <v>28</v>
      </c>
      <c r="D34" s="42" t="str">
        <f t="shared" si="0"/>
        <v>GUEVENT INSURANCE BROKERS CORPORATION</v>
      </c>
      <c r="E34" s="49">
        <v>1229812.6477999999</v>
      </c>
      <c r="F34" s="49">
        <v>4936740.82</v>
      </c>
      <c r="G34" s="49">
        <v>262777.2</v>
      </c>
      <c r="H34" s="49">
        <v>878316.38</v>
      </c>
      <c r="I34" s="49">
        <v>15867773.979199991</v>
      </c>
      <c r="J34" s="49">
        <v>1690278.6399999992</v>
      </c>
      <c r="K34" s="49">
        <v>226191616.60609999</v>
      </c>
      <c r="L34" s="49">
        <v>7041954.5300000012</v>
      </c>
      <c r="M34" s="49">
        <v>109519779.59240012</v>
      </c>
      <c r="N34" s="49">
        <v>262892.25</v>
      </c>
      <c r="O34" s="49">
        <v>2025278.7499999998</v>
      </c>
      <c r="P34" s="49">
        <v>0</v>
      </c>
      <c r="Q34" s="49">
        <v>0</v>
      </c>
      <c r="R34" s="49">
        <v>0</v>
      </c>
      <c r="S34" s="49">
        <v>0</v>
      </c>
      <c r="T34" s="49">
        <v>0</v>
      </c>
      <c r="U34" s="49">
        <v>0</v>
      </c>
      <c r="V34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</f>
        <v>369907221.39550012</v>
      </c>
      <c r="W34" s="49">
        <v>0</v>
      </c>
      <c r="X34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Row],[Miscellaneous]]+PremIB[[#This Row],[HMO]]</f>
        <v>369907221.39550012</v>
      </c>
    </row>
    <row r="35" spans="1:24" ht="15" customHeight="1">
      <c r="A35" s="42" t="s">
        <v>17</v>
      </c>
      <c r="B35" s="42" t="s">
        <v>123</v>
      </c>
      <c r="C35" s="58">
        <f t="shared" si="1"/>
        <v>29</v>
      </c>
      <c r="D35" s="42" t="str">
        <f t="shared" si="0"/>
        <v>HOWDEN INSURANCE &amp; REINSURANCE BROKERS, (PHILS.), INC.</v>
      </c>
      <c r="E35" s="49">
        <v>86707546.989999995</v>
      </c>
      <c r="F35" s="49">
        <v>262348661.06</v>
      </c>
      <c r="G35" s="49">
        <v>30156822.220000003</v>
      </c>
      <c r="H35" s="49">
        <v>10017291.91</v>
      </c>
      <c r="I35" s="49">
        <v>317985</v>
      </c>
      <c r="J35" s="49">
        <v>67153985.370000005</v>
      </c>
      <c r="K35" s="49">
        <v>0</v>
      </c>
      <c r="L35" s="49">
        <v>9668162.9000000004</v>
      </c>
      <c r="M35" s="49">
        <v>33947810.530000001</v>
      </c>
      <c r="N35" s="49">
        <v>0</v>
      </c>
      <c r="O35" s="49">
        <v>0</v>
      </c>
      <c r="P35" s="49">
        <v>1014933.09</v>
      </c>
      <c r="Q35" s="49">
        <v>22702046.5</v>
      </c>
      <c r="R35" s="49">
        <v>28754736.870000001</v>
      </c>
      <c r="S35" s="49">
        <v>7700029.6699999999</v>
      </c>
      <c r="T35" s="49">
        <v>0</v>
      </c>
      <c r="U35" s="49">
        <v>33134758.02</v>
      </c>
      <c r="V35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</f>
        <v>593624770.12999988</v>
      </c>
      <c r="W35" s="49">
        <v>1840045595.3899999</v>
      </c>
      <c r="X35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Row],[Miscellaneous]]+PremIB[[#This Row],[HMO]]</f>
        <v>2433670365.5199995</v>
      </c>
    </row>
    <row r="36" spans="1:24" ht="15" customHeight="1">
      <c r="A36" s="42" t="s">
        <v>13</v>
      </c>
      <c r="B36" s="42" t="s">
        <v>124</v>
      </c>
      <c r="C36" s="56">
        <f t="shared" si="1"/>
        <v>30</v>
      </c>
      <c r="D36" s="42" t="str">
        <f t="shared" si="0"/>
        <v>HSBC INVESTMENT AND INSURANCE BROKERAGE PHILIPPINES, INC.</v>
      </c>
      <c r="E36" s="49">
        <v>4233788913.7797003</v>
      </c>
      <c r="F36" s="49">
        <v>1772385.5415959998</v>
      </c>
      <c r="G36" s="49">
        <v>0</v>
      </c>
      <c r="H36" s="49">
        <v>0</v>
      </c>
      <c r="I36" s="49">
        <v>0</v>
      </c>
      <c r="J36" s="49">
        <v>0</v>
      </c>
      <c r="K36" s="49">
        <v>2893746.570000005</v>
      </c>
      <c r="L36" s="49">
        <v>1676888.93096673</v>
      </c>
      <c r="M36" s="49">
        <v>0</v>
      </c>
      <c r="N36" s="49">
        <v>0</v>
      </c>
      <c r="O36" s="49">
        <v>0</v>
      </c>
      <c r="P36" s="49">
        <v>0</v>
      </c>
      <c r="Q36" s="49">
        <v>0</v>
      </c>
      <c r="R36" s="49">
        <v>0</v>
      </c>
      <c r="S36" s="49">
        <v>0</v>
      </c>
      <c r="T36" s="49">
        <v>0</v>
      </c>
      <c r="U36" s="49">
        <v>408103.43</v>
      </c>
      <c r="V36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</f>
        <v>4240540038.2522631</v>
      </c>
      <c r="W36" s="49">
        <v>0</v>
      </c>
      <c r="X36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Row],[Miscellaneous]]+PremIB[[#This Row],[HMO]]</f>
        <v>4240540038.2522631</v>
      </c>
    </row>
    <row r="37" spans="1:24" ht="15" customHeight="1">
      <c r="A37" s="42" t="s">
        <v>31</v>
      </c>
      <c r="B37" s="42" t="s">
        <v>125</v>
      </c>
      <c r="C37" s="58">
        <f t="shared" si="1"/>
        <v>31</v>
      </c>
      <c r="D37" s="42" t="str">
        <f t="shared" si="0"/>
        <v>INTERNATIONAL MARKETING GROUP (IMG) INSURANCE BROKERS CORP.</v>
      </c>
      <c r="E37" s="49">
        <v>12541410.9879627</v>
      </c>
      <c r="F37" s="49">
        <v>2578512.1526113902</v>
      </c>
      <c r="G37" s="49">
        <v>0</v>
      </c>
      <c r="H37" s="49">
        <v>0</v>
      </c>
      <c r="I37" s="49">
        <v>0</v>
      </c>
      <c r="J37" s="49">
        <v>3314083.7447222802</v>
      </c>
      <c r="K37" s="49">
        <v>0</v>
      </c>
      <c r="L37" s="49">
        <v>514288.62787282298</v>
      </c>
      <c r="M37" s="49">
        <v>0</v>
      </c>
      <c r="N37" s="49">
        <v>0</v>
      </c>
      <c r="O37" s="49">
        <v>0</v>
      </c>
      <c r="P37" s="49">
        <v>0</v>
      </c>
      <c r="Q37" s="49">
        <v>0</v>
      </c>
      <c r="R37" s="49">
        <v>0</v>
      </c>
      <c r="S37" s="49">
        <v>0</v>
      </c>
      <c r="T37" s="49">
        <v>0</v>
      </c>
      <c r="U37" s="49">
        <v>138615.81</v>
      </c>
      <c r="V37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</f>
        <v>19086911.323169194</v>
      </c>
      <c r="W37" s="49">
        <v>285479802.99039602</v>
      </c>
      <c r="X37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Row],[Miscellaneous]]+PremIB[[#This Row],[HMO]]</f>
        <v>304566714.31356519</v>
      </c>
    </row>
    <row r="38" spans="1:24" ht="15" customHeight="1">
      <c r="A38" s="42" t="s">
        <v>67</v>
      </c>
      <c r="B38" s="42" t="s">
        <v>126</v>
      </c>
      <c r="C38" s="56">
        <f t="shared" si="1"/>
        <v>32</v>
      </c>
      <c r="D38" s="42" t="str">
        <f t="shared" si="0"/>
        <v>INTERTRADE INSURANCE BROKERS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v>0</v>
      </c>
      <c r="P38" s="49">
        <v>0</v>
      </c>
      <c r="Q38" s="49">
        <v>0</v>
      </c>
      <c r="R38" s="49">
        <v>0</v>
      </c>
      <c r="S38" s="49">
        <v>0</v>
      </c>
      <c r="T38" s="49">
        <v>0</v>
      </c>
      <c r="U38" s="49">
        <v>0</v>
      </c>
      <c r="V38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</f>
        <v>0</v>
      </c>
      <c r="W38" s="49">
        <v>0</v>
      </c>
      <c r="X38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Row],[Miscellaneous]]+PremIB[[#This Row],[HMO]]</f>
        <v>0</v>
      </c>
    </row>
    <row r="39" spans="1:24" ht="15" customHeight="1">
      <c r="A39" s="42" t="s">
        <v>60</v>
      </c>
      <c r="B39" s="42" t="s">
        <v>127</v>
      </c>
      <c r="C39" s="58">
        <f t="shared" si="1"/>
        <v>33</v>
      </c>
      <c r="D39" s="42" t="str">
        <f t="shared" si="0"/>
        <v>IUBI INSURANCE INTERMEDIARY CORPORATION</v>
      </c>
      <c r="E39" s="49">
        <v>1499232.54</v>
      </c>
      <c r="F39" s="49">
        <v>10492118.629999999</v>
      </c>
      <c r="G39" s="49">
        <v>0</v>
      </c>
      <c r="H39" s="49">
        <v>0</v>
      </c>
      <c r="I39" s="49">
        <v>0</v>
      </c>
      <c r="J39" s="49">
        <v>3115782.1999999997</v>
      </c>
      <c r="K39" s="49">
        <v>1450868.32</v>
      </c>
      <c r="L39" s="49">
        <v>6501681.9299999997</v>
      </c>
      <c r="M39" s="49">
        <v>23249</v>
      </c>
      <c r="N39" s="49">
        <v>0</v>
      </c>
      <c r="O39" s="49">
        <v>0</v>
      </c>
      <c r="P39" s="49">
        <v>35906.33</v>
      </c>
      <c r="Q39" s="49">
        <v>146918.04999999999</v>
      </c>
      <c r="R39" s="49">
        <v>0</v>
      </c>
      <c r="S39" s="49">
        <v>126134.75</v>
      </c>
      <c r="T39" s="49">
        <v>290956.65000000002</v>
      </c>
      <c r="U39" s="49">
        <v>48552.38</v>
      </c>
      <c r="V39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</f>
        <v>23731400.779999994</v>
      </c>
      <c r="W39" s="49">
        <v>8517425.120000001</v>
      </c>
      <c r="X39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Row],[Miscellaneous]]+PremIB[[#This Row],[HMO]]</f>
        <v>32248825.899999995</v>
      </c>
    </row>
    <row r="40" spans="1:24" ht="15" customHeight="1">
      <c r="A40" s="42" t="s">
        <v>58</v>
      </c>
      <c r="B40" s="42" t="s">
        <v>128</v>
      </c>
      <c r="C40" s="56">
        <f t="shared" si="1"/>
        <v>34</v>
      </c>
      <c r="D40" s="42" t="str">
        <f t="shared" si="0"/>
        <v>K&amp;A INSURANCE BROKERS, INC.</v>
      </c>
      <c r="E40" s="49">
        <v>-712</v>
      </c>
      <c r="F40" s="49">
        <v>21145917</v>
      </c>
      <c r="G40" s="49">
        <v>3356254</v>
      </c>
      <c r="H40" s="49">
        <v>0</v>
      </c>
      <c r="I40" s="49">
        <v>0</v>
      </c>
      <c r="J40" s="49">
        <v>7614191</v>
      </c>
      <c r="K40" s="49">
        <v>-2615</v>
      </c>
      <c r="L40" s="49">
        <v>243841</v>
      </c>
      <c r="M40" s="49">
        <v>1117527</v>
      </c>
      <c r="N40" s="49">
        <v>0</v>
      </c>
      <c r="O40" s="49">
        <v>0</v>
      </c>
      <c r="P40" s="49">
        <v>-11138</v>
      </c>
      <c r="Q40" s="49">
        <v>321329</v>
      </c>
      <c r="R40" s="49">
        <v>51992</v>
      </c>
      <c r="S40" s="49">
        <v>95323</v>
      </c>
      <c r="T40" s="49">
        <v>9793</v>
      </c>
      <c r="U40" s="49">
        <v>1779</v>
      </c>
      <c r="V40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</f>
        <v>33943481</v>
      </c>
      <c r="W40" s="49">
        <v>0</v>
      </c>
      <c r="X40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Row],[Miscellaneous]]+PremIB[[#This Row],[HMO]]</f>
        <v>33943481</v>
      </c>
    </row>
    <row r="41" spans="1:24" ht="15" customHeight="1">
      <c r="A41" s="42" t="s">
        <v>62</v>
      </c>
      <c r="B41" s="42" t="s">
        <v>129</v>
      </c>
      <c r="C41" s="58">
        <f t="shared" si="1"/>
        <v>35</v>
      </c>
      <c r="D41" s="42" t="str">
        <f t="shared" si="0"/>
        <v>KWIKTECH INSURANCE BROKERAGE INC.</v>
      </c>
      <c r="E41" s="49">
        <v>788044</v>
      </c>
      <c r="F41" s="49">
        <v>58943</v>
      </c>
      <c r="G41" s="49">
        <v>184050</v>
      </c>
      <c r="H41" s="49">
        <v>0</v>
      </c>
      <c r="I41" s="49">
        <v>0</v>
      </c>
      <c r="J41" s="49">
        <v>6586060</v>
      </c>
      <c r="K41" s="49">
        <v>547518</v>
      </c>
      <c r="L41" s="49">
        <v>2635482</v>
      </c>
      <c r="M41" s="49">
        <v>0</v>
      </c>
      <c r="N41" s="49">
        <v>0</v>
      </c>
      <c r="O41" s="49">
        <v>0</v>
      </c>
      <c r="P41" s="49">
        <v>0</v>
      </c>
      <c r="Q41" s="49">
        <v>0</v>
      </c>
      <c r="R41" s="49">
        <v>0</v>
      </c>
      <c r="S41" s="49">
        <v>0</v>
      </c>
      <c r="T41" s="49">
        <v>0</v>
      </c>
      <c r="U41" s="49">
        <v>14359</v>
      </c>
      <c r="V41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</f>
        <v>10814456</v>
      </c>
      <c r="W41" s="49">
        <v>4191110</v>
      </c>
      <c r="X41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Row],[Miscellaneous]]+PremIB[[#This Row],[HMO]]</f>
        <v>15005566</v>
      </c>
    </row>
    <row r="42" spans="1:24" ht="15" customHeight="1">
      <c r="A42" s="42" t="s">
        <v>21</v>
      </c>
      <c r="B42" s="42" t="s">
        <v>130</v>
      </c>
      <c r="C42" s="56">
        <f t="shared" si="1"/>
        <v>36</v>
      </c>
      <c r="D42" s="42" t="str">
        <f t="shared" si="0"/>
        <v>LACSON &amp; LACSON INSURANCE BROKERS, INC.</v>
      </c>
      <c r="E42" s="49">
        <v>57093751</v>
      </c>
      <c r="F42" s="49">
        <v>224819146</v>
      </c>
      <c r="G42" s="49">
        <v>71823704</v>
      </c>
      <c r="H42" s="49">
        <v>29640237</v>
      </c>
      <c r="I42" s="49">
        <v>3859862</v>
      </c>
      <c r="J42" s="49">
        <v>75519910</v>
      </c>
      <c r="K42" s="49">
        <v>571258842</v>
      </c>
      <c r="L42" s="49">
        <v>16103141</v>
      </c>
      <c r="M42" s="49">
        <v>21000330</v>
      </c>
      <c r="N42" s="49">
        <v>0</v>
      </c>
      <c r="O42" s="49">
        <v>0</v>
      </c>
      <c r="P42" s="49">
        <v>35300821</v>
      </c>
      <c r="Q42" s="49">
        <v>0</v>
      </c>
      <c r="R42" s="49">
        <v>0</v>
      </c>
      <c r="S42" s="49">
        <v>0</v>
      </c>
      <c r="T42" s="49">
        <v>0</v>
      </c>
      <c r="U42" s="49">
        <v>54450564</v>
      </c>
      <c r="V42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</f>
        <v>1160870308</v>
      </c>
      <c r="W42" s="49">
        <v>174102720</v>
      </c>
      <c r="X42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Row],[Miscellaneous]]+PremIB[[#This Row],[HMO]]</f>
        <v>1334973028</v>
      </c>
    </row>
    <row r="43" spans="1:24" ht="15" customHeight="1">
      <c r="A43" s="42" t="s">
        <v>14</v>
      </c>
      <c r="B43" s="42" t="s">
        <v>131</v>
      </c>
      <c r="C43" s="58">
        <f t="shared" si="1"/>
        <v>37</v>
      </c>
      <c r="D43" s="42" t="str">
        <f t="shared" si="0"/>
        <v>LBP INSURANCE BROKERAGE, INC.</v>
      </c>
      <c r="E43" s="49">
        <v>1052822864</v>
      </c>
      <c r="F43" s="49">
        <v>289842195</v>
      </c>
      <c r="G43" s="49">
        <v>0</v>
      </c>
      <c r="H43" s="49">
        <v>26333857</v>
      </c>
      <c r="I43" s="49">
        <v>0</v>
      </c>
      <c r="J43" s="49">
        <v>162164539</v>
      </c>
      <c r="K43" s="49">
        <v>0</v>
      </c>
      <c r="L43" s="49">
        <v>1043353</v>
      </c>
      <c r="M43" s="49">
        <v>57102199</v>
      </c>
      <c r="N43" s="49">
        <v>0</v>
      </c>
      <c r="O43" s="49">
        <v>0</v>
      </c>
      <c r="P43" s="49">
        <v>10979457</v>
      </c>
      <c r="Q43" s="49">
        <v>0</v>
      </c>
      <c r="R43" s="49">
        <v>0</v>
      </c>
      <c r="S43" s="49">
        <v>0</v>
      </c>
      <c r="T43" s="49">
        <v>0</v>
      </c>
      <c r="U43" s="49">
        <v>22159201</v>
      </c>
      <c r="V43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</f>
        <v>1622447665</v>
      </c>
      <c r="W43" s="49">
        <v>0</v>
      </c>
      <c r="X43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Row],[Miscellaneous]]+PremIB[[#This Row],[HMO]]</f>
        <v>1622447665</v>
      </c>
    </row>
    <row r="44" spans="1:24" ht="15" customHeight="1">
      <c r="A44" s="42" t="s">
        <v>11</v>
      </c>
      <c r="B44" s="42" t="s">
        <v>132</v>
      </c>
      <c r="C44" s="56">
        <f t="shared" si="1"/>
        <v>38</v>
      </c>
      <c r="D44" s="42" t="str">
        <f t="shared" si="0"/>
        <v>LOCKTON PHILS. INSURANCE &amp; REINSURANCE BROKERS, INC.</v>
      </c>
      <c r="E44" s="49">
        <v>1984045730.1600001</v>
      </c>
      <c r="F44" s="49">
        <v>2617588719.3009243</v>
      </c>
      <c r="G44" s="49">
        <v>36189931.602240011</v>
      </c>
      <c r="H44" s="49">
        <v>7713694.7399999993</v>
      </c>
      <c r="I44" s="49">
        <v>6365301.4055200005</v>
      </c>
      <c r="J44" s="49">
        <v>57658148.778239995</v>
      </c>
      <c r="K44" s="49">
        <v>1504399525.0838401</v>
      </c>
      <c r="L44" s="49">
        <v>15304568.50306</v>
      </c>
      <c r="M44" s="49">
        <v>38472989.474820003</v>
      </c>
      <c r="N44" s="49">
        <v>0</v>
      </c>
      <c r="O44" s="49">
        <v>0</v>
      </c>
      <c r="P44" s="49">
        <v>6719301.5</v>
      </c>
      <c r="Q44" s="49">
        <v>56203688.339839995</v>
      </c>
      <c r="R44" s="49">
        <v>0</v>
      </c>
      <c r="S44" s="49">
        <v>18378867.588579997</v>
      </c>
      <c r="T44" s="49">
        <v>0</v>
      </c>
      <c r="U44" s="49">
        <v>13177598.555400003</v>
      </c>
      <c r="V44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</f>
        <v>6362218065.032465</v>
      </c>
      <c r="W44" s="49">
        <v>0</v>
      </c>
      <c r="X44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Row],[Miscellaneous]]+PremIB[[#This Row],[HMO]]</f>
        <v>6362218065.032465</v>
      </c>
    </row>
    <row r="45" spans="1:24" ht="15" customHeight="1">
      <c r="A45" s="42" t="s">
        <v>54</v>
      </c>
      <c r="B45" s="42" t="s">
        <v>133</v>
      </c>
      <c r="C45" s="58">
        <f t="shared" si="1"/>
        <v>39</v>
      </c>
      <c r="D45" s="42" t="str">
        <f t="shared" si="0"/>
        <v>MACONDRAY INSURANCE BROKERS CORPORATION</v>
      </c>
      <c r="E45" s="49">
        <v>1382358</v>
      </c>
      <c r="F45" s="49">
        <v>50865337</v>
      </c>
      <c r="G45" s="49">
        <v>2845050</v>
      </c>
      <c r="H45" s="49">
        <v>1775900</v>
      </c>
      <c r="I45" s="49">
        <v>458786</v>
      </c>
      <c r="J45" s="49">
        <v>11542392</v>
      </c>
      <c r="K45" s="49">
        <v>-18295</v>
      </c>
      <c r="L45" s="49">
        <v>983761</v>
      </c>
      <c r="M45" s="49">
        <v>1123140</v>
      </c>
      <c r="N45" s="49">
        <v>0</v>
      </c>
      <c r="O45" s="49">
        <v>0</v>
      </c>
      <c r="P45" s="49">
        <v>7516347</v>
      </c>
      <c r="Q45" s="49">
        <v>2569013</v>
      </c>
      <c r="R45" s="49">
        <v>0</v>
      </c>
      <c r="S45" s="49">
        <v>519397</v>
      </c>
      <c r="T45" s="49">
        <v>-1135909</v>
      </c>
      <c r="U45" s="49">
        <v>8246229</v>
      </c>
      <c r="V45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</f>
        <v>88673506</v>
      </c>
      <c r="W45" s="49">
        <v>-49132</v>
      </c>
      <c r="X45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Row],[Miscellaneous]]+PremIB[[#This Row],[HMO]]</f>
        <v>88624374</v>
      </c>
    </row>
    <row r="46" spans="1:24" ht="15" customHeight="1">
      <c r="A46" s="42" t="s">
        <v>39</v>
      </c>
      <c r="B46" s="42" t="s">
        <v>134</v>
      </c>
      <c r="C46" s="56">
        <f t="shared" si="1"/>
        <v>40</v>
      </c>
      <c r="D46" s="42" t="str">
        <f t="shared" si="0"/>
        <v>MAGSAYSAY-HOULDER INSURANCE BROKERS, INC.</v>
      </c>
      <c r="E46" s="49">
        <v>157538912.21000001</v>
      </c>
      <c r="F46" s="49">
        <v>2710796.28</v>
      </c>
      <c r="G46" s="49">
        <v>3393604.31</v>
      </c>
      <c r="H46" s="49">
        <v>0</v>
      </c>
      <c r="I46" s="49">
        <v>0</v>
      </c>
      <c r="J46" s="49">
        <v>32541350.02</v>
      </c>
      <c r="K46" s="49">
        <v>16104820.48</v>
      </c>
      <c r="L46" s="49">
        <v>26030440.109999999</v>
      </c>
      <c r="M46" s="49">
        <v>0</v>
      </c>
      <c r="N46" s="49">
        <v>0</v>
      </c>
      <c r="O46" s="49">
        <v>0</v>
      </c>
      <c r="P46" s="49">
        <v>41044.46</v>
      </c>
      <c r="Q46" s="49">
        <v>0</v>
      </c>
      <c r="R46" s="49">
        <v>0</v>
      </c>
      <c r="S46" s="49">
        <v>0</v>
      </c>
      <c r="T46" s="49">
        <v>0</v>
      </c>
      <c r="U46" s="49">
        <v>0</v>
      </c>
      <c r="V46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</f>
        <v>238360967.87000003</v>
      </c>
      <c r="W46" s="49">
        <v>0</v>
      </c>
      <c r="X46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Row],[Miscellaneous]]+PremIB[[#This Row],[HMO]]</f>
        <v>238360967.87000003</v>
      </c>
    </row>
    <row r="47" spans="1:24" ht="15" customHeight="1">
      <c r="A47" s="42" t="s">
        <v>9</v>
      </c>
      <c r="B47" s="42" t="s">
        <v>135</v>
      </c>
      <c r="C47" s="58">
        <f t="shared" si="1"/>
        <v>41</v>
      </c>
      <c r="D47" s="42" t="str">
        <f t="shared" si="0"/>
        <v>MARSH PHILIPPINES, INC.</v>
      </c>
      <c r="E47" s="49">
        <v>278327399.11197042</v>
      </c>
      <c r="F47" s="49">
        <v>7078485038.6571999</v>
      </c>
      <c r="G47" s="49">
        <v>167568602.8106088</v>
      </c>
      <c r="H47" s="49">
        <v>46780976.524717346</v>
      </c>
      <c r="I47" s="49">
        <v>1936939.9355294425</v>
      </c>
      <c r="J47" s="49">
        <v>252844051.80741203</v>
      </c>
      <c r="K47" s="49">
        <v>843053366.18432963</v>
      </c>
      <c r="L47" s="49">
        <v>44661927.370973051</v>
      </c>
      <c r="M47" s="49">
        <v>725351253.77485943</v>
      </c>
      <c r="N47" s="49">
        <v>0</v>
      </c>
      <c r="O47" s="49">
        <v>0</v>
      </c>
      <c r="P47" s="49">
        <v>102349503.63947053</v>
      </c>
      <c r="Q47" s="49">
        <v>246169641.98404023</v>
      </c>
      <c r="R47" s="49">
        <v>244181434.78578803</v>
      </c>
      <c r="S47" s="49">
        <v>45022315.366172798</v>
      </c>
      <c r="T47" s="49">
        <v>62141663.168706492</v>
      </c>
      <c r="U47" s="49">
        <v>131261348.48159206</v>
      </c>
      <c r="V47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</f>
        <v>10270135463.603371</v>
      </c>
      <c r="W47" s="49">
        <v>3959395791.589993</v>
      </c>
      <c r="X47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Row],[Miscellaneous]]+PremIB[[#This Row],[HMO]]</f>
        <v>14229531255.193363</v>
      </c>
    </row>
    <row r="48" spans="1:24" ht="15" customHeight="1">
      <c r="A48" s="42" t="s">
        <v>37</v>
      </c>
      <c r="B48" s="42" t="s">
        <v>136</v>
      </c>
      <c r="C48" s="56">
        <f t="shared" si="1"/>
        <v>42</v>
      </c>
      <c r="D48" s="42" t="str">
        <f t="shared" si="0"/>
        <v>MONEYHERO INSURANCE BROKERAGE, INC.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160234880.73000109</v>
      </c>
      <c r="K48" s="49">
        <v>0</v>
      </c>
      <c r="L48" s="49">
        <v>0</v>
      </c>
      <c r="M48" s="49">
        <v>0</v>
      </c>
      <c r="N48" s="49">
        <v>0</v>
      </c>
      <c r="O48" s="49">
        <v>0</v>
      </c>
      <c r="P48" s="49">
        <v>0</v>
      </c>
      <c r="Q48" s="49">
        <v>0</v>
      </c>
      <c r="R48" s="49">
        <v>0</v>
      </c>
      <c r="S48" s="49">
        <v>0</v>
      </c>
      <c r="T48" s="49">
        <v>0</v>
      </c>
      <c r="U48" s="49">
        <v>0</v>
      </c>
      <c r="V48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</f>
        <v>160234880.73000109</v>
      </c>
      <c r="W48" s="49">
        <v>0</v>
      </c>
      <c r="X48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Row],[Miscellaneous]]+PremIB[[#This Row],[HMO]]</f>
        <v>160234880.73000109</v>
      </c>
    </row>
    <row r="49" spans="1:24" ht="15" customHeight="1">
      <c r="A49" s="42" t="s">
        <v>47</v>
      </c>
      <c r="B49" s="42" t="s">
        <v>137</v>
      </c>
      <c r="C49" s="58">
        <f t="shared" si="1"/>
        <v>43</v>
      </c>
      <c r="D49" s="42" t="str">
        <f t="shared" si="0"/>
        <v>OMNI INTERNATIONAL CONSULTANTS, INC. (DBS - Omni Insurance Brokers)</v>
      </c>
      <c r="E49" s="49">
        <v>37909253</v>
      </c>
      <c r="F49" s="49">
        <v>8855044</v>
      </c>
      <c r="G49" s="49">
        <v>256766</v>
      </c>
      <c r="H49" s="49">
        <v>0</v>
      </c>
      <c r="I49" s="49">
        <v>0</v>
      </c>
      <c r="J49" s="49">
        <v>14821355</v>
      </c>
      <c r="K49" s="49">
        <v>7953053</v>
      </c>
      <c r="L49" s="49">
        <v>4717644</v>
      </c>
      <c r="M49" s="49">
        <v>-1338473</v>
      </c>
      <c r="N49" s="49">
        <v>0</v>
      </c>
      <c r="O49" s="49">
        <v>0</v>
      </c>
      <c r="P49" s="49">
        <v>4010367</v>
      </c>
      <c r="Q49" s="49">
        <v>2181719</v>
      </c>
      <c r="R49" s="49">
        <v>-98000</v>
      </c>
      <c r="S49" s="49">
        <v>0</v>
      </c>
      <c r="T49" s="49">
        <v>0</v>
      </c>
      <c r="U49" s="49">
        <v>-3499</v>
      </c>
      <c r="V49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</f>
        <v>79265229</v>
      </c>
      <c r="W49" s="49">
        <v>38265799</v>
      </c>
      <c r="X49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Row],[Miscellaneous]]+PremIB[[#This Row],[HMO]]</f>
        <v>117531028</v>
      </c>
    </row>
    <row r="50" spans="1:24" ht="15" customHeight="1">
      <c r="A50" s="42" t="s">
        <v>41</v>
      </c>
      <c r="B50" s="42" t="s">
        <v>138</v>
      </c>
      <c r="C50" s="56">
        <f t="shared" si="1"/>
        <v>44</v>
      </c>
      <c r="D50" s="42" t="str">
        <f t="shared" si="0"/>
        <v>PENTA INSURANCE BROKERS SERVICES, INC.</v>
      </c>
      <c r="E50" s="49">
        <v>234530.23</v>
      </c>
      <c r="F50" s="49">
        <v>92111524.919999987</v>
      </c>
      <c r="G50" s="49">
        <v>3299439.15</v>
      </c>
      <c r="H50" s="49">
        <v>0</v>
      </c>
      <c r="I50" s="49">
        <v>0</v>
      </c>
      <c r="J50" s="49">
        <v>15123397.4</v>
      </c>
      <c r="K50" s="49">
        <v>1964898.47</v>
      </c>
      <c r="L50" s="49">
        <v>199974.44999999998</v>
      </c>
      <c r="M50" s="49">
        <v>29388262.039999999</v>
      </c>
      <c r="N50" s="49">
        <v>0</v>
      </c>
      <c r="O50" s="49">
        <v>0</v>
      </c>
      <c r="P50" s="49">
        <v>19140425.32</v>
      </c>
      <c r="Q50" s="49">
        <v>1676035.4700000002</v>
      </c>
      <c r="R50" s="49">
        <v>240047.5</v>
      </c>
      <c r="S50" s="49">
        <v>0</v>
      </c>
      <c r="T50" s="49">
        <v>0</v>
      </c>
      <c r="U50" s="49">
        <v>290921.10999999993</v>
      </c>
      <c r="V50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</f>
        <v>163669456.06</v>
      </c>
      <c r="W50" s="49">
        <v>0</v>
      </c>
      <c r="X50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Row],[Miscellaneous]]+PremIB[[#This Row],[HMO]]</f>
        <v>163669456.06</v>
      </c>
    </row>
    <row r="51" spans="1:24" ht="15" customHeight="1">
      <c r="A51" s="42" t="s">
        <v>12</v>
      </c>
      <c r="B51" s="42" t="s">
        <v>139</v>
      </c>
      <c r="C51" s="58">
        <f t="shared" si="1"/>
        <v>45</v>
      </c>
      <c r="D51" s="42" t="str">
        <f t="shared" si="0"/>
        <v>PHILPACIFIC INSURANCE BROKERS &amp; MANAGERS, INC.</v>
      </c>
      <c r="E51" s="49">
        <v>160409978.09746999</v>
      </c>
      <c r="F51" s="49">
        <v>970905852.33003199</v>
      </c>
      <c r="G51" s="49">
        <v>113438338.0098695</v>
      </c>
      <c r="H51" s="49">
        <v>187169547.81766</v>
      </c>
      <c r="I51" s="49">
        <v>19709774.53932</v>
      </c>
      <c r="J51" s="49">
        <v>170194001.9600099</v>
      </c>
      <c r="K51" s="49">
        <v>582060763.87770998</v>
      </c>
      <c r="L51" s="49">
        <v>31528552.243900105</v>
      </c>
      <c r="M51" s="49">
        <v>72992798.090000004</v>
      </c>
      <c r="N51" s="49">
        <v>0</v>
      </c>
      <c r="O51" s="49">
        <v>299279034.68000001</v>
      </c>
      <c r="P51" s="49">
        <v>88629545.766149998</v>
      </c>
      <c r="Q51" s="49">
        <v>124437231.56006998</v>
      </c>
      <c r="R51" s="49">
        <v>87479041.534170002</v>
      </c>
      <c r="S51" s="49">
        <v>30247732.796499997</v>
      </c>
      <c r="T51" s="49">
        <v>2709003.4895000001</v>
      </c>
      <c r="U51" s="49">
        <v>23356339.660020001</v>
      </c>
      <c r="V51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</f>
        <v>2964547536.4523821</v>
      </c>
      <c r="W51" s="49">
        <v>313916351.92000008</v>
      </c>
      <c r="X51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Row],[Miscellaneous]]+PremIB[[#This Row],[HMO]]</f>
        <v>3278463888.3723822</v>
      </c>
    </row>
    <row r="52" spans="1:24" ht="15" customHeight="1">
      <c r="A52" s="42" t="s">
        <v>34</v>
      </c>
      <c r="B52" s="42" t="s">
        <v>140</v>
      </c>
      <c r="C52" s="56">
        <f t="shared" si="1"/>
        <v>46</v>
      </c>
      <c r="D52" s="42" t="str">
        <f t="shared" si="0"/>
        <v>PNX-UDENNA INSURANCE BROKERS, INC.</v>
      </c>
      <c r="E52" s="49">
        <v>0</v>
      </c>
      <c r="F52" s="49">
        <v>66436794.558466993</v>
      </c>
      <c r="G52" s="49">
        <v>40471927.82</v>
      </c>
      <c r="H52" s="49">
        <v>85107188.640000001</v>
      </c>
      <c r="I52" s="49">
        <v>17926826.400000002</v>
      </c>
      <c r="J52" s="49">
        <v>24539630.259999998</v>
      </c>
      <c r="K52" s="49">
        <v>0</v>
      </c>
      <c r="L52" s="49">
        <v>10546670.759999998</v>
      </c>
      <c r="M52" s="49">
        <v>4646426.7399999984</v>
      </c>
      <c r="N52" s="49">
        <v>0</v>
      </c>
      <c r="O52" s="49">
        <v>0</v>
      </c>
      <c r="P52" s="49">
        <v>10216039.559999999</v>
      </c>
      <c r="Q52" s="49">
        <v>0</v>
      </c>
      <c r="R52" s="49">
        <v>237262.25</v>
      </c>
      <c r="S52" s="49">
        <v>0</v>
      </c>
      <c r="T52" s="49">
        <v>0</v>
      </c>
      <c r="U52" s="49">
        <v>0</v>
      </c>
      <c r="V52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</f>
        <v>260128766.98846701</v>
      </c>
      <c r="W52" s="49">
        <v>64122683.041200057</v>
      </c>
      <c r="X52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Row],[Miscellaneous]]+PremIB[[#This Row],[HMO]]</f>
        <v>324251450.02966708</v>
      </c>
    </row>
    <row r="53" spans="1:24" ht="15" customHeight="1">
      <c r="A53" s="42" t="s">
        <v>64</v>
      </c>
      <c r="B53" s="42" t="s">
        <v>141</v>
      </c>
      <c r="C53" s="58">
        <f t="shared" si="1"/>
        <v>47</v>
      </c>
      <c r="D53" s="42" t="str">
        <f t="shared" si="0"/>
        <v>PRIMUS INSURANCE BROKERS, INC.</v>
      </c>
      <c r="E53" s="49">
        <v>544657</v>
      </c>
      <c r="F53" s="49">
        <v>335771.65</v>
      </c>
      <c r="G53" s="49">
        <v>36624.9951</v>
      </c>
      <c r="H53" s="49">
        <v>0</v>
      </c>
      <c r="I53" s="49">
        <v>0</v>
      </c>
      <c r="J53" s="49">
        <v>464226.39183333301</v>
      </c>
      <c r="K53" s="49">
        <v>241865.37</v>
      </c>
      <c r="L53" s="49">
        <v>11730.9979285714</v>
      </c>
      <c r="M53" s="49">
        <v>0</v>
      </c>
      <c r="N53" s="49">
        <v>0</v>
      </c>
      <c r="O53" s="49">
        <v>0</v>
      </c>
      <c r="P53" s="49">
        <v>0</v>
      </c>
      <c r="Q53" s="49">
        <v>16573</v>
      </c>
      <c r="R53" s="49">
        <v>0</v>
      </c>
      <c r="S53" s="49">
        <v>0</v>
      </c>
      <c r="T53" s="49">
        <v>0</v>
      </c>
      <c r="U53" s="49">
        <v>0</v>
      </c>
      <c r="V53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</f>
        <v>1651449.4048619047</v>
      </c>
      <c r="W53" s="49">
        <v>0</v>
      </c>
      <c r="X53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Row],[Miscellaneous]]+PremIB[[#This Row],[HMO]]</f>
        <v>1651449.4048619047</v>
      </c>
    </row>
    <row r="54" spans="1:24" ht="15" customHeight="1">
      <c r="A54" s="42" t="s">
        <v>46</v>
      </c>
      <c r="B54" s="42" t="s">
        <v>142</v>
      </c>
      <c r="C54" s="56">
        <f t="shared" si="1"/>
        <v>48</v>
      </c>
      <c r="D54" s="42" t="str">
        <f t="shared" si="0"/>
        <v>RAROCO INSURANCE BROKERS, INC.</v>
      </c>
      <c r="E54" s="49">
        <v>1034858.15</v>
      </c>
      <c r="F54" s="49">
        <v>8879505.2200000007</v>
      </c>
      <c r="G54" s="49">
        <v>47643.91</v>
      </c>
      <c r="H54" s="49">
        <v>39740.75</v>
      </c>
      <c r="I54" s="49">
        <v>111233.55</v>
      </c>
      <c r="J54" s="49">
        <v>7953010.1399999997</v>
      </c>
      <c r="K54" s="49">
        <v>53934650.93</v>
      </c>
      <c r="L54" s="49">
        <v>826561.75</v>
      </c>
      <c r="M54" s="49">
        <v>1275241.7</v>
      </c>
      <c r="N54" s="49">
        <v>143300.48000000001</v>
      </c>
      <c r="O54" s="49">
        <v>163423.47</v>
      </c>
      <c r="P54" s="49">
        <v>558381.28</v>
      </c>
      <c r="Q54" s="49">
        <v>676302.29</v>
      </c>
      <c r="R54" s="49">
        <v>30124.46</v>
      </c>
      <c r="S54" s="49">
        <v>51989424.630000003</v>
      </c>
      <c r="T54" s="49">
        <v>2684019.1800000002</v>
      </c>
      <c r="U54" s="49">
        <v>672725.73</v>
      </c>
      <c r="V54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</f>
        <v>131020147.62000002</v>
      </c>
      <c r="W54" s="49">
        <v>5600</v>
      </c>
      <c r="X54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Row],[Miscellaneous]]+PremIB[[#This Row],[HMO]]</f>
        <v>131025747.62000002</v>
      </c>
    </row>
    <row r="55" spans="1:24" ht="15" customHeight="1">
      <c r="A55" s="42" t="s">
        <v>52</v>
      </c>
      <c r="B55" s="42" t="s">
        <v>143</v>
      </c>
      <c r="C55" s="58">
        <f t="shared" si="1"/>
        <v>49</v>
      </c>
      <c r="D55" s="42" t="str">
        <f t="shared" si="0"/>
        <v>RELIABLE INSURANCE BROKERS, INC.</v>
      </c>
      <c r="E55" s="49">
        <v>0</v>
      </c>
      <c r="F55" s="49">
        <v>22872627.5134</v>
      </c>
      <c r="G55" s="49">
        <v>18716598.66</v>
      </c>
      <c r="H55" s="49">
        <v>0</v>
      </c>
      <c r="I55" s="49">
        <v>2120653.19</v>
      </c>
      <c r="J55" s="49">
        <v>17319334.749200009</v>
      </c>
      <c r="K55" s="49">
        <v>0</v>
      </c>
      <c r="L55" s="49">
        <v>1131614.2246000001</v>
      </c>
      <c r="M55" s="49">
        <v>1938214.2</v>
      </c>
      <c r="N55" s="49">
        <v>570804.42000000004</v>
      </c>
      <c r="O55" s="49">
        <v>0</v>
      </c>
      <c r="P55" s="49">
        <v>1983693.39</v>
      </c>
      <c r="Q55" s="49">
        <v>1741599.44</v>
      </c>
      <c r="R55" s="49">
        <v>0</v>
      </c>
      <c r="S55" s="49">
        <v>520700</v>
      </c>
      <c r="T55" s="49">
        <v>0</v>
      </c>
      <c r="U55" s="49">
        <v>274511.49999999994</v>
      </c>
      <c r="V55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</f>
        <v>69190351.287200019</v>
      </c>
      <c r="W55" s="49">
        <v>19001788.210000001</v>
      </c>
      <c r="X55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Row],[Miscellaneous]]+PremIB[[#This Row],[HMO]]</f>
        <v>88192139.497200012</v>
      </c>
    </row>
    <row r="56" spans="1:24" ht="15" customHeight="1">
      <c r="A56" s="42" t="s">
        <v>50</v>
      </c>
      <c r="B56" s="42" t="s">
        <v>144</v>
      </c>
      <c r="C56" s="56">
        <f t="shared" si="1"/>
        <v>50</v>
      </c>
      <c r="D56" s="42" t="str">
        <f t="shared" si="0"/>
        <v>RESPONSIVE HEALTH &amp; INSURANCE BROKERS, INC.</v>
      </c>
      <c r="E56" s="49">
        <v>1856843.23</v>
      </c>
      <c r="F56" s="49">
        <v>511298.67</v>
      </c>
      <c r="G56" s="49">
        <v>0</v>
      </c>
      <c r="H56" s="49">
        <v>0</v>
      </c>
      <c r="I56" s="49">
        <v>0</v>
      </c>
      <c r="J56" s="49">
        <v>226187.56</v>
      </c>
      <c r="K56" s="49">
        <v>0</v>
      </c>
      <c r="L56" s="49">
        <v>168546.92</v>
      </c>
      <c r="M56" s="49">
        <v>0</v>
      </c>
      <c r="N56" s="49">
        <v>0</v>
      </c>
      <c r="O56" s="49">
        <v>0</v>
      </c>
      <c r="P56" s="49">
        <v>0</v>
      </c>
      <c r="Q56" s="49">
        <v>0</v>
      </c>
      <c r="R56" s="49">
        <v>0</v>
      </c>
      <c r="S56" s="49">
        <v>0</v>
      </c>
      <c r="T56" s="49">
        <v>0</v>
      </c>
      <c r="U56" s="49">
        <v>0</v>
      </c>
      <c r="V56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</f>
        <v>2762876.38</v>
      </c>
      <c r="W56" s="49">
        <v>98473657.650000006</v>
      </c>
      <c r="X56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Row],[Miscellaneous]]+PremIB[[#This Row],[HMO]]</f>
        <v>101236534.03</v>
      </c>
    </row>
    <row r="57" spans="1:24" ht="15" customHeight="1">
      <c r="A57" s="42" t="s">
        <v>49</v>
      </c>
      <c r="B57" s="42" t="s">
        <v>145</v>
      </c>
      <c r="C57" s="58">
        <f t="shared" si="1"/>
        <v>51</v>
      </c>
      <c r="D57" s="42" t="str">
        <f t="shared" si="0"/>
        <v>SOLEBEN INSURANCE BROKERS, INC.</v>
      </c>
      <c r="E57" s="49">
        <v>0</v>
      </c>
      <c r="F57" s="49">
        <v>1039070</v>
      </c>
      <c r="G57" s="49">
        <v>0</v>
      </c>
      <c r="H57" s="49">
        <v>0</v>
      </c>
      <c r="I57" s="49">
        <v>0</v>
      </c>
      <c r="J57" s="49">
        <v>2526817</v>
      </c>
      <c r="K57" s="49">
        <v>0</v>
      </c>
      <c r="L57" s="49">
        <v>0</v>
      </c>
      <c r="M57" s="49">
        <v>0</v>
      </c>
      <c r="N57" s="49">
        <v>0</v>
      </c>
      <c r="O57" s="49">
        <v>0</v>
      </c>
      <c r="P57" s="49">
        <v>0</v>
      </c>
      <c r="Q57" s="49">
        <v>0</v>
      </c>
      <c r="R57" s="49">
        <v>0</v>
      </c>
      <c r="S57" s="49">
        <v>0</v>
      </c>
      <c r="T57" s="49">
        <v>0</v>
      </c>
      <c r="U57" s="49">
        <v>0</v>
      </c>
      <c r="V57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</f>
        <v>3565887</v>
      </c>
      <c r="W57" s="49">
        <v>20752716</v>
      </c>
      <c r="X57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Row],[Miscellaneous]]+PremIB[[#This Row],[HMO]]</f>
        <v>24318603</v>
      </c>
    </row>
    <row r="58" spans="1:24" ht="15" customHeight="1">
      <c r="A58" s="42" t="s">
        <v>29</v>
      </c>
      <c r="B58" s="42" t="s">
        <v>146</v>
      </c>
      <c r="C58" s="56">
        <f t="shared" si="1"/>
        <v>52</v>
      </c>
      <c r="D58" s="42" t="str">
        <f t="shared" si="0"/>
        <v>TAISHAN INSURANCE BROKERS (PHILS.), INC.</v>
      </c>
      <c r="E58" s="49">
        <v>16511357</v>
      </c>
      <c r="F58" s="49">
        <v>129663892</v>
      </c>
      <c r="G58" s="49">
        <v>1916485</v>
      </c>
      <c r="H58" s="49">
        <v>1004298</v>
      </c>
      <c r="I58" s="49">
        <v>0</v>
      </c>
      <c r="J58" s="49">
        <v>7740651</v>
      </c>
      <c r="K58" s="49">
        <v>214169442</v>
      </c>
      <c r="L58" s="49">
        <v>4076193</v>
      </c>
      <c r="M58" s="49">
        <v>10509680</v>
      </c>
      <c r="N58" s="49">
        <v>0</v>
      </c>
      <c r="O58" s="49">
        <v>0</v>
      </c>
      <c r="P58" s="49">
        <v>10800834</v>
      </c>
      <c r="Q58" s="49">
        <v>8356348</v>
      </c>
      <c r="R58" s="49">
        <v>0</v>
      </c>
      <c r="S58" s="49">
        <v>0</v>
      </c>
      <c r="T58" s="49">
        <v>0</v>
      </c>
      <c r="U58" s="49">
        <v>11314555</v>
      </c>
      <c r="V58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</f>
        <v>416063735</v>
      </c>
      <c r="W58" s="49">
        <v>27090378</v>
      </c>
      <c r="X58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Row],[Miscellaneous]]+PremIB[[#This Row],[HMO]]</f>
        <v>443154113</v>
      </c>
    </row>
    <row r="59" spans="1:24" ht="15" customHeight="1">
      <c r="A59" s="42" t="s">
        <v>35</v>
      </c>
      <c r="B59" s="42" t="s">
        <v>147</v>
      </c>
      <c r="C59" s="58">
        <f t="shared" si="1"/>
        <v>53</v>
      </c>
      <c r="D59" s="42" t="str">
        <f t="shared" si="0"/>
        <v>T-O INSURANCE BROKERS, INC.</v>
      </c>
      <c r="E59" s="49">
        <v>79909593.76000011</v>
      </c>
      <c r="F59" s="49">
        <v>89712025.0872612</v>
      </c>
      <c r="G59" s="49">
        <v>12536413.381449999</v>
      </c>
      <c r="H59" s="49">
        <v>0</v>
      </c>
      <c r="I59" s="49">
        <v>0</v>
      </c>
      <c r="J59" s="49">
        <v>7874250.0841500293</v>
      </c>
      <c r="K59" s="49">
        <v>48496961.755350001</v>
      </c>
      <c r="L59" s="49">
        <v>1622373.6927799897</v>
      </c>
      <c r="M59" s="49">
        <v>10593207.044629999</v>
      </c>
      <c r="N59" s="49">
        <v>0</v>
      </c>
      <c r="O59" s="49">
        <v>0</v>
      </c>
      <c r="P59" s="49">
        <v>15443793.67</v>
      </c>
      <c r="Q59" s="49">
        <v>4262991.8550499994</v>
      </c>
      <c r="R59" s="49">
        <v>491318.00000000012</v>
      </c>
      <c r="S59" s="49">
        <v>2326216.4</v>
      </c>
      <c r="T59" s="49">
        <v>2905731.7699999996</v>
      </c>
      <c r="U59" s="49">
        <v>3613986.7199999997</v>
      </c>
      <c r="V59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</f>
        <v>279788863.2206713</v>
      </c>
      <c r="W59" s="49">
        <v>3345448.7000000011</v>
      </c>
      <c r="X59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Row],[Miscellaneous]]+PremIB[[#This Row],[HMO]]</f>
        <v>283134311.92067128</v>
      </c>
    </row>
    <row r="60" spans="1:24" ht="15" customHeight="1">
      <c r="A60" s="42" t="s">
        <v>19</v>
      </c>
      <c r="B60" s="42" t="s">
        <v>148</v>
      </c>
      <c r="C60" s="56">
        <f t="shared" si="1"/>
        <v>54</v>
      </c>
      <c r="D60" s="42" t="str">
        <f t="shared" si="0"/>
        <v>TRINITY INSURANCE &amp; REINSURANCE BROKERS, INC.</v>
      </c>
      <c r="E60" s="49">
        <v>33963530.690000005</v>
      </c>
      <c r="F60" s="49">
        <v>715954131.45000005</v>
      </c>
      <c r="G60" s="49">
        <v>47478864.82</v>
      </c>
      <c r="H60" s="49">
        <v>16852757.529999997</v>
      </c>
      <c r="I60" s="49">
        <v>4299845.3</v>
      </c>
      <c r="J60" s="49">
        <v>76607918.029999509</v>
      </c>
      <c r="K60" s="49">
        <v>61346893.270000003</v>
      </c>
      <c r="L60" s="49">
        <v>9798367.870000001</v>
      </c>
      <c r="M60" s="49">
        <v>45085368.359999999</v>
      </c>
      <c r="N60" s="49">
        <v>0</v>
      </c>
      <c r="O60" s="49">
        <v>0</v>
      </c>
      <c r="P60" s="49">
        <v>85720767.2299999</v>
      </c>
      <c r="Q60" s="49">
        <v>55829252.920000002</v>
      </c>
      <c r="R60" s="49">
        <v>0</v>
      </c>
      <c r="S60" s="49">
        <v>0</v>
      </c>
      <c r="T60" s="49">
        <v>0</v>
      </c>
      <c r="U60" s="49">
        <v>435729.31</v>
      </c>
      <c r="V60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</f>
        <v>1153373426.7799995</v>
      </c>
      <c r="W60" s="49">
        <v>858751987.84000003</v>
      </c>
      <c r="X60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Row],[Miscellaneous]]+PremIB[[#This Row],[HMO]]</f>
        <v>2012125414.6199994</v>
      </c>
    </row>
    <row r="61" spans="1:24" ht="15" customHeight="1">
      <c r="A61" s="42" t="s">
        <v>48</v>
      </c>
      <c r="B61" s="42" t="s">
        <v>149</v>
      </c>
      <c r="C61" s="58">
        <f t="shared" si="1"/>
        <v>55</v>
      </c>
      <c r="D61" s="42" t="str">
        <f t="shared" si="0"/>
        <v>TRINITY INSURANCE BROKERS, CEBU, INC.</v>
      </c>
      <c r="E61" s="49">
        <v>2842960.34</v>
      </c>
      <c r="F61" s="49">
        <v>17108630.899999984</v>
      </c>
      <c r="G61" s="49">
        <v>2851128.49</v>
      </c>
      <c r="H61" s="49">
        <v>80389626.109999999</v>
      </c>
      <c r="I61" s="49">
        <v>0</v>
      </c>
      <c r="J61" s="49">
        <v>4293877.3899999913</v>
      </c>
      <c r="K61" s="49">
        <v>681720.50000000012</v>
      </c>
      <c r="L61" s="49">
        <v>1626117.66</v>
      </c>
      <c r="M61" s="49">
        <v>1809445.27</v>
      </c>
      <c r="N61" s="49">
        <v>0</v>
      </c>
      <c r="O61" s="49">
        <v>0</v>
      </c>
      <c r="P61" s="49">
        <v>444103.92</v>
      </c>
      <c r="Q61" s="49">
        <v>739639.14999999991</v>
      </c>
      <c r="R61" s="49">
        <v>0</v>
      </c>
      <c r="S61" s="49">
        <v>0</v>
      </c>
      <c r="T61" s="49">
        <v>58585.739999999991</v>
      </c>
      <c r="U61" s="49">
        <v>0</v>
      </c>
      <c r="V61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</f>
        <v>112845835.46999995</v>
      </c>
      <c r="W61" s="49">
        <v>2303869.0832479997</v>
      </c>
      <c r="X61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Row],[Miscellaneous]]+PremIB[[#This Row],[HMO]]</f>
        <v>115149704.55324796</v>
      </c>
    </row>
    <row r="62" spans="1:24" ht="15" customHeight="1">
      <c r="A62" s="42" t="s">
        <v>16</v>
      </c>
      <c r="B62" s="42" t="s">
        <v>150</v>
      </c>
      <c r="C62" s="56">
        <f t="shared" si="1"/>
        <v>56</v>
      </c>
      <c r="D62" s="42" t="str">
        <f t="shared" si="0"/>
        <v>UNICON INSURANCE BROKERS CORPORATION</v>
      </c>
      <c r="E62" s="49">
        <v>31969109</v>
      </c>
      <c r="F62" s="49">
        <v>1167272280</v>
      </c>
      <c r="G62" s="49">
        <v>61812442</v>
      </c>
      <c r="H62" s="49">
        <v>4772731</v>
      </c>
      <c r="I62" s="49">
        <v>573851877</v>
      </c>
      <c r="J62" s="49">
        <v>54830589</v>
      </c>
      <c r="K62" s="49">
        <v>0</v>
      </c>
      <c r="L62" s="49">
        <v>5463539</v>
      </c>
      <c r="M62" s="49">
        <v>151626902</v>
      </c>
      <c r="N62" s="49">
        <v>0</v>
      </c>
      <c r="O62" s="49">
        <v>0</v>
      </c>
      <c r="P62" s="49">
        <v>125512037</v>
      </c>
      <c r="Q62" s="49">
        <v>90960496</v>
      </c>
      <c r="R62" s="49">
        <v>895424</v>
      </c>
      <c r="S62" s="49">
        <v>0</v>
      </c>
      <c r="T62" s="49">
        <v>0</v>
      </c>
      <c r="U62" s="49">
        <v>0</v>
      </c>
      <c r="V62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</f>
        <v>2268967426</v>
      </c>
      <c r="W62" s="49">
        <v>580155623</v>
      </c>
      <c r="X62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Row],[Miscellaneous]]+PremIB[[#This Row],[HMO]]</f>
        <v>2849123049</v>
      </c>
    </row>
    <row r="63" spans="1:24" ht="15" customHeight="1">
      <c r="A63" s="42" t="s">
        <v>38</v>
      </c>
      <c r="B63" s="42" t="s">
        <v>151</v>
      </c>
      <c r="C63" s="58">
        <f t="shared" si="1"/>
        <v>57</v>
      </c>
      <c r="D63" s="42" t="str">
        <f t="shared" si="0"/>
        <v>UNIGUARANTEE INSURANCE BROKERAGE, INC.</v>
      </c>
      <c r="E63" s="49">
        <v>8004203.5499999598</v>
      </c>
      <c r="F63" s="49">
        <v>63498428.840000004</v>
      </c>
      <c r="G63" s="49">
        <v>8958914.43000005</v>
      </c>
      <c r="H63" s="49">
        <v>0</v>
      </c>
      <c r="I63" s="49">
        <v>0</v>
      </c>
      <c r="J63" s="49">
        <v>15049246.609999999</v>
      </c>
      <c r="K63" s="49">
        <v>20552086.749229956</v>
      </c>
      <c r="L63" s="49">
        <v>5501700.2100000009</v>
      </c>
      <c r="M63" s="49">
        <v>11591815.98</v>
      </c>
      <c r="N63" s="49">
        <v>0</v>
      </c>
      <c r="O63" s="49">
        <v>0</v>
      </c>
      <c r="P63" s="49">
        <v>8215334.2199999988</v>
      </c>
      <c r="Q63" s="49">
        <v>15426677.520000001</v>
      </c>
      <c r="R63" s="49">
        <v>0</v>
      </c>
      <c r="S63" s="49">
        <v>0</v>
      </c>
      <c r="T63" s="49">
        <v>0</v>
      </c>
      <c r="U63" s="49">
        <v>0</v>
      </c>
      <c r="V63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</f>
        <v>156798408.10922995</v>
      </c>
      <c r="W63" s="49">
        <v>88868391.915342093</v>
      </c>
      <c r="X63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Row],[Miscellaneous]]+PremIB[[#This Row],[HMO]]</f>
        <v>245666800.02457204</v>
      </c>
    </row>
    <row r="64" spans="1:24" ht="15" customHeight="1">
      <c r="A64" s="42" t="s">
        <v>36</v>
      </c>
      <c r="B64" s="42" t="s">
        <v>152</v>
      </c>
      <c r="C64" s="56">
        <f t="shared" si="1"/>
        <v>58</v>
      </c>
      <c r="D64" s="42" t="str">
        <f t="shared" si="0"/>
        <v>WINEBRENNER &amp; IÑIGO INSURANCE  BROKERS, INC.</v>
      </c>
      <c r="E64" s="49">
        <v>4121916</v>
      </c>
      <c r="F64" s="49">
        <v>12735150</v>
      </c>
      <c r="G64" s="49">
        <v>3676616</v>
      </c>
      <c r="H64" s="49">
        <v>75811692</v>
      </c>
      <c r="I64" s="49">
        <v>2644437</v>
      </c>
      <c r="J64" s="49">
        <v>71456148</v>
      </c>
      <c r="K64" s="49">
        <v>20546355</v>
      </c>
      <c r="L64" s="49">
        <v>0</v>
      </c>
      <c r="M64" s="49">
        <v>440765</v>
      </c>
      <c r="N64" s="49">
        <v>0</v>
      </c>
      <c r="O64" s="49">
        <v>0</v>
      </c>
      <c r="P64" s="49">
        <v>60315983</v>
      </c>
      <c r="Q64" s="49">
        <v>0</v>
      </c>
      <c r="R64" s="49">
        <v>0</v>
      </c>
      <c r="S64" s="49">
        <v>0</v>
      </c>
      <c r="T64" s="49">
        <v>0</v>
      </c>
      <c r="U64" s="49">
        <v>489505</v>
      </c>
      <c r="V64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</f>
        <v>252238567</v>
      </c>
      <c r="W64" s="49">
        <v>0</v>
      </c>
      <c r="X64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Row],[Miscellaneous]]+PremIB[[#This Row],[HMO]]</f>
        <v>252238567</v>
      </c>
    </row>
    <row r="65" spans="1:24" ht="15" customHeight="1">
      <c r="A65" s="42" t="s">
        <v>53</v>
      </c>
      <c r="B65" s="42" t="s">
        <v>153</v>
      </c>
      <c r="C65" s="58">
        <f t="shared" si="1"/>
        <v>59</v>
      </c>
      <c r="D65" s="42" t="str">
        <f t="shared" si="0"/>
        <v>WINTERNITZ  ASSOCIATES INSURANCE BROKERS CORPORATION</v>
      </c>
      <c r="E65" s="49">
        <v>0</v>
      </c>
      <c r="F65" s="49">
        <v>30770329</v>
      </c>
      <c r="G65" s="49">
        <v>584487</v>
      </c>
      <c r="H65" s="49">
        <v>0</v>
      </c>
      <c r="I65" s="49">
        <v>0</v>
      </c>
      <c r="J65" s="49">
        <v>7987094</v>
      </c>
      <c r="K65" s="49">
        <v>23796410</v>
      </c>
      <c r="L65" s="49">
        <v>0</v>
      </c>
      <c r="M65" s="49">
        <v>0</v>
      </c>
      <c r="N65" s="49">
        <v>0</v>
      </c>
      <c r="O65" s="49">
        <v>0</v>
      </c>
      <c r="P65" s="49">
        <v>2350850</v>
      </c>
      <c r="Q65" s="49">
        <v>0</v>
      </c>
      <c r="R65" s="49">
        <v>0</v>
      </c>
      <c r="S65" s="49">
        <v>0</v>
      </c>
      <c r="T65" s="49">
        <v>0</v>
      </c>
      <c r="U65" s="49">
        <v>0</v>
      </c>
      <c r="V65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</f>
        <v>65489170</v>
      </c>
      <c r="W65" s="49">
        <v>0</v>
      </c>
      <c r="X65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Row],[Miscellaneous]]+PremIB[[#This Row],[HMO]]</f>
        <v>65489170</v>
      </c>
    </row>
    <row r="66" spans="1:24" ht="15" customHeight="1">
      <c r="A66" s="42" t="s">
        <v>10</v>
      </c>
      <c r="B66" s="42" t="s">
        <v>154</v>
      </c>
      <c r="C66" s="56">
        <f t="shared" si="1"/>
        <v>60</v>
      </c>
      <c r="D66" s="42" t="str">
        <f t="shared" si="0"/>
        <v>WTW INSURANCE &amp; REINSURANCE BROKERS PHILIPPINES, INC.</v>
      </c>
      <c r="E66" s="49">
        <v>167475693.925883</v>
      </c>
      <c r="F66" s="49">
        <v>1813815581.76686</v>
      </c>
      <c r="G66" s="49">
        <v>31301935.479433399</v>
      </c>
      <c r="H66" s="49">
        <v>2414100.5</v>
      </c>
      <c r="I66" s="49">
        <v>0</v>
      </c>
      <c r="J66" s="49">
        <v>5850274.6200000001</v>
      </c>
      <c r="K66" s="49">
        <v>4366054930.0580101</v>
      </c>
      <c r="L66" s="49">
        <v>10688241.302684899</v>
      </c>
      <c r="M66" s="49">
        <v>14741531.01</v>
      </c>
      <c r="N66" s="49">
        <v>0</v>
      </c>
      <c r="O66" s="49">
        <v>0</v>
      </c>
      <c r="P66" s="49">
        <v>182172.3</v>
      </c>
      <c r="Q66" s="49">
        <v>121854536.32974701</v>
      </c>
      <c r="R66" s="49">
        <v>26680202.988000002</v>
      </c>
      <c r="S66" s="49">
        <v>2231384.65</v>
      </c>
      <c r="T66" s="49">
        <v>804868.87</v>
      </c>
      <c r="U66" s="49">
        <v>32908818.9200163</v>
      </c>
      <c r="V66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</f>
        <v>6597004272.7206345</v>
      </c>
      <c r="W66" s="49">
        <v>0</v>
      </c>
      <c r="X66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Row],[Miscellaneous]]+PremIB[[#This Row],[HMO]]</f>
        <v>6597004272.7206345</v>
      </c>
    </row>
    <row r="67" spans="1:24" ht="15" customHeight="1">
      <c r="A67" s="42" t="s">
        <v>59</v>
      </c>
      <c r="B67" s="42" t="s">
        <v>155</v>
      </c>
      <c r="C67" s="58">
        <f t="shared" si="1"/>
        <v>61</v>
      </c>
      <c r="D67" s="42" t="str">
        <f t="shared" si="0"/>
        <v>YAPSTER-E INSURANCE BROKERS, INC.</v>
      </c>
      <c r="E67" s="49">
        <v>0</v>
      </c>
      <c r="F67" s="49">
        <v>18535132.810000002</v>
      </c>
      <c r="G67" s="49">
        <v>7514981.8700000001</v>
      </c>
      <c r="H67" s="49">
        <v>0</v>
      </c>
      <c r="I67" s="49">
        <v>822912</v>
      </c>
      <c r="J67" s="49">
        <v>2609325.8499999996</v>
      </c>
      <c r="K67" s="49">
        <v>0</v>
      </c>
      <c r="L67" s="49">
        <v>1288481.8190000001</v>
      </c>
      <c r="M67" s="49">
        <v>5409.96</v>
      </c>
      <c r="N67" s="49">
        <v>0</v>
      </c>
      <c r="O67" s="49">
        <v>0</v>
      </c>
      <c r="P67" s="49">
        <v>517383.53</v>
      </c>
      <c r="Q67" s="49">
        <v>21478.799999999999</v>
      </c>
      <c r="R67" s="49">
        <v>0</v>
      </c>
      <c r="S67" s="49">
        <v>0</v>
      </c>
      <c r="T67" s="49">
        <v>0</v>
      </c>
      <c r="U67" s="49">
        <v>2798</v>
      </c>
      <c r="V67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</f>
        <v>31317904.639000002</v>
      </c>
      <c r="W67" s="49">
        <v>3103865.9699999997</v>
      </c>
      <c r="X67" s="49">
        <f>PremIB[[#This Row],[Life]]+PremIB[[#This Row],[Fire]]+PremIB[[#This Row],[Marine Cargo]]+PremIB[[#This Row],[Marine Hull]]+PremIB[[#This Row],[Aviation]]+PremIB[[#This Row],[Motor Car]]+PremIB[[#This Row],[Health]]+PremIB[[#This Row],[Accident]]+PremIB[[#This Row],[Engineering]]+PremIB[[#This Row],[Insurance for Migrant Workers]]+PremIB[[#This Row],[Micro-Insurance]]+PremIB[[#This Row],[Bonds]]+PremIB[[#This Row],[General Liability]]+PremIB[[#This Row],[Prof. Indemnity]]+PremIB[[#This Row],[Crime Insurance]]+PremIB[[#This Row],[Special Risks]]+PremIB[[#This Row],[Miscellaneous]]+PremIB[[#This Row],[HMO]]</f>
        <v>34421770.609000005</v>
      </c>
    </row>
    <row r="68" spans="1:24" s="52" customFormat="1" ht="18" customHeight="1">
      <c r="C68" s="59"/>
      <c r="D68" s="53" t="s">
        <v>69</v>
      </c>
      <c r="E68" s="54">
        <f>SUM(E7:E67)</f>
        <v>10259040013.230034</v>
      </c>
      <c r="F68" s="54">
        <f t="shared" ref="F68:X68" si="2">SUM(F7:F67)</f>
        <v>25363840441.441208</v>
      </c>
      <c r="G68" s="54">
        <f t="shared" si="2"/>
        <v>1676683593.5549538</v>
      </c>
      <c r="H68" s="54">
        <f t="shared" si="2"/>
        <v>1150983016.7315297</v>
      </c>
      <c r="I68" s="54">
        <f t="shared" si="2"/>
        <v>998210795.58556032</v>
      </c>
      <c r="J68" s="54">
        <f t="shared" si="2"/>
        <v>5377195698.5946732</v>
      </c>
      <c r="K68" s="54">
        <f t="shared" si="2"/>
        <v>11413716563.751919</v>
      </c>
      <c r="L68" s="54">
        <f t="shared" si="2"/>
        <v>501599249.13562924</v>
      </c>
      <c r="M68" s="54">
        <f t="shared" si="2"/>
        <v>2357392239.7266898</v>
      </c>
      <c r="N68" s="54">
        <f t="shared" si="2"/>
        <v>976997.15</v>
      </c>
      <c r="O68" s="54">
        <f t="shared" si="2"/>
        <v>723082813.90020013</v>
      </c>
      <c r="P68" s="54">
        <f t="shared" si="2"/>
        <v>1341063418.2071064</v>
      </c>
      <c r="Q68" s="54">
        <f t="shared" si="2"/>
        <v>1456101030.0229166</v>
      </c>
      <c r="R68" s="54">
        <f t="shared" si="2"/>
        <v>649878383.76245427</v>
      </c>
      <c r="S68" s="54">
        <f t="shared" si="2"/>
        <v>196311613.79211181</v>
      </c>
      <c r="T68" s="54">
        <f t="shared" si="2"/>
        <v>150458503.72461382</v>
      </c>
      <c r="U68" s="54">
        <f t="shared" si="2"/>
        <v>1016708402.4012111</v>
      </c>
      <c r="V68" s="54">
        <f t="shared" si="2"/>
        <v>64633242774.712814</v>
      </c>
      <c r="W68" s="54">
        <f t="shared" si="2"/>
        <v>18882489300.627182</v>
      </c>
      <c r="X68" s="54">
        <f t="shared" si="2"/>
        <v>83515732075.339951</v>
      </c>
    </row>
    <row r="70" spans="1:24">
      <c r="C70" s="35" t="s">
        <v>70</v>
      </c>
    </row>
    <row r="71" spans="1:24" ht="14.25">
      <c r="D71" s="36"/>
    </row>
  </sheetData>
  <pageMargins left="0.39370078740157483" right="0.31496062992125984" top="0.55118110236220474" bottom="0.55118110236220474" header="0.31496062992125984" footer="0.31496062992125984"/>
  <pageSetup paperSize="9" scale="62" orientation="landscape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IB Rankings</vt:lpstr>
      <vt:lpstr>IB Premiums per LINE</vt:lpstr>
      <vt:lpstr>'IB Rankings'!Print_Area</vt:lpstr>
      <vt:lpstr>'IB Premiums per LINE'!Print_Titles</vt:lpstr>
      <vt:lpstr>'IB Rankings'!Print_Titles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R. Musñgi</dc:creator>
  <cp:lastModifiedBy>Carol R. Musñgi</cp:lastModifiedBy>
  <cp:lastPrinted>2023-11-16T05:18:36Z</cp:lastPrinted>
  <dcterms:created xsi:type="dcterms:W3CDTF">2023-11-08T07:27:24Z</dcterms:created>
  <dcterms:modified xsi:type="dcterms:W3CDTF">2023-11-16T05:18:38Z</dcterms:modified>
</cp:coreProperties>
</file>