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m.sipin\Downloads\"/>
    </mc:Choice>
  </mc:AlternateContent>
  <workbookProtection workbookAlgorithmName="SHA-512" workbookHashValue="IhTIkHZZakfv6+OVR/B8Kvw986KOOymcgstmSHmEQk7XrZDf9rn5JEcWicHUI/shVQggZPy+xNNEb46D9SvE+w==" workbookSaltValue="pQeXFdwTDLYDQf0MiSko9w==" workbookSpinCount="100000" lockStructure="1"/>
  <bookViews>
    <workbookView xWindow="0" yWindow="0" windowWidth="28800" windowHeight="11835" firstSheet="1" activeTab="4"/>
  </bookViews>
  <sheets>
    <sheet name="ANNEXES" sheetId="10" state="hidden" r:id="rId1"/>
    <sheet name="SUMMARY" sheetId="1" r:id="rId2"/>
    <sheet name="STATEMENT - REMIT" sheetId="2" r:id="rId3"/>
    <sheet name="STATEMENT - RECEIPT" sheetId="6" r:id="rId4"/>
    <sheet name="RISK CLASS" sheetId="7" r:id="rId5"/>
    <sheet name="REMIT - BROKER" sheetId="11" state="hidden" r:id="rId6"/>
    <sheet name="Sheet3" sheetId="12" state="hidden" r:id="rId7"/>
    <sheet name="COS. RECEIPTS" sheetId="4" state="hidden" r:id="rId8"/>
    <sheet name="COS. REMIT" sheetId="5" state="hidden" r:id="rId9"/>
    <sheet name="LIST" sheetId="3" state="hidden" r:id="rId10"/>
    <sheet name="REC - SUM REC" sheetId="8" state="hidden" r:id="rId11"/>
    <sheet name="REC- SUM REM" sheetId="9" state="hidden" r:id="rId1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1" l="1"/>
  <c r="E69" i="1"/>
  <c r="F69" i="1"/>
  <c r="F68" i="1"/>
  <c r="E68" i="1"/>
  <c r="D68" i="1"/>
  <c r="D67" i="1"/>
  <c r="E67" i="1"/>
  <c r="F67" i="1"/>
  <c r="F66" i="1"/>
  <c r="E66" i="1"/>
  <c r="D66" i="1"/>
  <c r="D53" i="1"/>
  <c r="E53" i="1"/>
  <c r="F53" i="1"/>
  <c r="F52" i="1"/>
  <c r="E52" i="1"/>
  <c r="D52" i="1"/>
  <c r="D51" i="1"/>
  <c r="E51" i="1"/>
  <c r="F51" i="1"/>
  <c r="F50" i="1"/>
  <c r="E50" i="1"/>
  <c r="D50" i="1"/>
  <c r="E2" i="1"/>
  <c r="E5" i="1"/>
  <c r="F35" i="1"/>
  <c r="E35" i="1"/>
  <c r="D35" i="1"/>
  <c r="F34" i="1"/>
  <c r="E34" i="1"/>
  <c r="D34" i="1"/>
  <c r="F33" i="1"/>
  <c r="E33" i="1"/>
  <c r="D33" i="1"/>
  <c r="F32" i="1"/>
  <c r="E32" i="1"/>
  <c r="D32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G69" i="1" l="1"/>
  <c r="G68" i="1"/>
  <c r="G67" i="1"/>
  <c r="G66" i="1"/>
  <c r="G53" i="1"/>
  <c r="G52" i="1"/>
  <c r="G51" i="1"/>
  <c r="G50" i="1"/>
  <c r="G34" i="1"/>
  <c r="G35" i="1"/>
  <c r="G33" i="1"/>
  <c r="G32" i="1"/>
  <c r="G19" i="1"/>
  <c r="G18" i="1"/>
  <c r="G17" i="1"/>
  <c r="G16" i="1"/>
  <c r="E65" i="1" l="1"/>
  <c r="E64" i="1"/>
  <c r="E63" i="1"/>
  <c r="E49" i="1"/>
  <c r="E48" i="1"/>
  <c r="E47" i="1"/>
  <c r="E31" i="1"/>
  <c r="E30" i="1"/>
  <c r="E29" i="1"/>
  <c r="E15" i="1"/>
  <c r="E14" i="1"/>
  <c r="E13" i="1"/>
  <c r="B9" i="9"/>
  <c r="B9" i="8"/>
  <c r="B12" i="4" l="1"/>
  <c r="B11" i="4"/>
  <c r="B10" i="4"/>
  <c r="B7" i="5"/>
  <c r="C12" i="4"/>
  <c r="C11" i="4"/>
  <c r="C10" i="4"/>
  <c r="F65" i="1"/>
  <c r="F64" i="1"/>
  <c r="F63" i="1"/>
  <c r="D65" i="1"/>
  <c r="D64" i="1"/>
  <c r="D63" i="1"/>
  <c r="F12" i="4"/>
  <c r="F49" i="1"/>
  <c r="O9" i="8" s="1"/>
  <c r="O14" i="8" s="1"/>
  <c r="F48" i="1"/>
  <c r="N9" i="8" s="1"/>
  <c r="N14" i="8" s="1"/>
  <c r="F47" i="1"/>
  <c r="M9" i="8" s="1"/>
  <c r="M14" i="8" s="1"/>
  <c r="E12" i="4"/>
  <c r="J9" i="8"/>
  <c r="J14" i="8" s="1"/>
  <c r="I9" i="8"/>
  <c r="I14" i="8" s="1"/>
  <c r="H9" i="8"/>
  <c r="H14" i="8" s="1"/>
  <c r="D12" i="4"/>
  <c r="D49" i="1"/>
  <c r="E9" i="8" s="1"/>
  <c r="E14" i="8" s="1"/>
  <c r="D48" i="1"/>
  <c r="D9" i="8" s="1"/>
  <c r="D14" i="8" s="1"/>
  <c r="D47" i="1"/>
  <c r="C9" i="8" s="1"/>
  <c r="C14" i="8" s="1"/>
  <c r="C7" i="5"/>
  <c r="J9" i="9"/>
  <c r="J14" i="9" s="1"/>
  <c r="I9" i="9"/>
  <c r="I14" i="9" s="1"/>
  <c r="H9" i="9"/>
  <c r="H14" i="9" s="1"/>
  <c r="C9" i="4"/>
  <c r="C20" i="8" l="1"/>
  <c r="C18" i="8"/>
  <c r="F11" i="4"/>
  <c r="C19" i="8"/>
  <c r="F10" i="4"/>
  <c r="E11" i="4"/>
  <c r="E10" i="4"/>
  <c r="D11" i="4"/>
  <c r="D10" i="4"/>
  <c r="B9" i="4"/>
  <c r="G73" i="1" l="1"/>
  <c r="G72" i="1"/>
  <c r="F70" i="1"/>
  <c r="F74" i="1" s="1"/>
  <c r="E70" i="1"/>
  <c r="E74" i="1" s="1"/>
  <c r="G71" i="1"/>
  <c r="G57" i="1"/>
  <c r="G56" i="1"/>
  <c r="F54" i="1"/>
  <c r="E54" i="1"/>
  <c r="F36" i="1"/>
  <c r="F31" i="1"/>
  <c r="F30" i="1"/>
  <c r="F29" i="1"/>
  <c r="E36" i="1"/>
  <c r="D31" i="1"/>
  <c r="D30" i="1"/>
  <c r="D29" i="1"/>
  <c r="G39" i="1"/>
  <c r="G38" i="1"/>
  <c r="G23" i="1"/>
  <c r="G22" i="1"/>
  <c r="F20" i="1"/>
  <c r="P9" i="9" s="1"/>
  <c r="P14" i="9" s="1"/>
  <c r="E20" i="1"/>
  <c r="K9" i="9" s="1"/>
  <c r="K14" i="9" s="1"/>
  <c r="F9" i="9"/>
  <c r="F14" i="9" s="1"/>
  <c r="F15" i="1"/>
  <c r="O9" i="9" s="1"/>
  <c r="O14" i="9" s="1"/>
  <c r="F14" i="1"/>
  <c r="N9" i="9" s="1"/>
  <c r="N14" i="9" s="1"/>
  <c r="F13" i="1"/>
  <c r="M9" i="9" s="1"/>
  <c r="M14" i="9" s="1"/>
  <c r="D15" i="1"/>
  <c r="E9" i="9" s="1"/>
  <c r="E14" i="9" s="1"/>
  <c r="D14" i="1"/>
  <c r="D9" i="9" s="1"/>
  <c r="D14" i="9" s="1"/>
  <c r="D13" i="1"/>
  <c r="C9" i="9" s="1"/>
  <c r="C14" i="9" s="1"/>
  <c r="P9" i="8" l="1"/>
  <c r="P14" i="8" s="1"/>
  <c r="F58" i="1"/>
  <c r="K9" i="8"/>
  <c r="K14" i="8" s="1"/>
  <c r="E58" i="1"/>
  <c r="C19" i="9"/>
  <c r="C18" i="9"/>
  <c r="C21" i="9"/>
  <c r="C20" i="9"/>
  <c r="D9" i="4"/>
  <c r="D24" i="1"/>
  <c r="G64" i="1"/>
  <c r="F40" i="1"/>
  <c r="G55" i="1"/>
  <c r="J12" i="4" s="1"/>
  <c r="F9" i="4"/>
  <c r="E40" i="1"/>
  <c r="G49" i="1"/>
  <c r="G63" i="1"/>
  <c r="E9" i="4"/>
  <c r="G48" i="1"/>
  <c r="G47" i="1"/>
  <c r="D70" i="1"/>
  <c r="G65" i="1"/>
  <c r="D54" i="1"/>
  <c r="G31" i="1"/>
  <c r="G30" i="1"/>
  <c r="G29" i="1"/>
  <c r="G21" i="1"/>
  <c r="G37" i="1"/>
  <c r="D36" i="1"/>
  <c r="G36" i="1" s="1"/>
  <c r="F24" i="1"/>
  <c r="G20" i="1"/>
  <c r="U9" i="9" s="1"/>
  <c r="U14" i="9" s="1"/>
  <c r="E24" i="1"/>
  <c r="G15" i="1"/>
  <c r="G14" i="1"/>
  <c r="G13" i="1"/>
  <c r="G70" i="1" l="1"/>
  <c r="G74" i="1" s="1"/>
  <c r="D74" i="1"/>
  <c r="T9" i="8"/>
  <c r="T14" i="8" s="1"/>
  <c r="I11" i="4"/>
  <c r="R9" i="8"/>
  <c r="R14" i="8" s="1"/>
  <c r="S9" i="8"/>
  <c r="S14" i="8" s="1"/>
  <c r="H10" i="4"/>
  <c r="G54" i="1"/>
  <c r="U9" i="8" s="1"/>
  <c r="U14" i="8" s="1"/>
  <c r="F9" i="8"/>
  <c r="F14" i="8" s="1"/>
  <c r="C21" i="8" s="1"/>
  <c r="D58" i="1"/>
  <c r="E7" i="5"/>
  <c r="S9" i="9"/>
  <c r="S14" i="9" s="1"/>
  <c r="F7" i="5"/>
  <c r="T9" i="9"/>
  <c r="T14" i="9" s="1"/>
  <c r="D40" i="1"/>
  <c r="D7" i="5"/>
  <c r="R9" i="9"/>
  <c r="R14" i="9" s="1"/>
  <c r="G9" i="4"/>
  <c r="G40" i="1"/>
  <c r="G24" i="1"/>
  <c r="G58" i="1" l="1"/>
</calcChain>
</file>

<file path=xl/sharedStrings.xml><?xml version="1.0" encoding="utf-8"?>
<sst xmlns="http://schemas.openxmlformats.org/spreadsheetml/2006/main" count="353" uniqueCount="123">
  <si>
    <t>SUMMARY OF FOREIGN EXCHANGE RECEIPTS AND REMITTANCES</t>
  </si>
  <si>
    <t>DATE REMITTED</t>
  </si>
  <si>
    <t>REMITTING BANK</t>
  </si>
  <si>
    <t>COMPANY/BROKER</t>
  </si>
  <si>
    <t>AMOUNT REMITTED</t>
  </si>
  <si>
    <t>IN ACTUAL CURRENCY</t>
  </si>
  <si>
    <t>PESO EQUIVALENT IF REMITTED IN FOREIGN CURRENCY</t>
  </si>
  <si>
    <t>PERIOD COVERED OR DATE OF LOSS</t>
  </si>
  <si>
    <t>FOR THE MONTH OF :</t>
  </si>
  <si>
    <t>NAME OF COMPANY/BROKER:</t>
  </si>
  <si>
    <t>Japanese Yen</t>
  </si>
  <si>
    <t>Purpose of Remittance</t>
  </si>
  <si>
    <t>Premium</t>
  </si>
  <si>
    <t>Others</t>
  </si>
  <si>
    <t>TYPE OF REINSURANCE</t>
  </si>
  <si>
    <t>TREATY NAME OR ASSURED'S FACULTATIVE PLACEMENT POLICY NUMBER</t>
  </si>
  <si>
    <t>Type of Reinsurance</t>
  </si>
  <si>
    <t>Treaty</t>
  </si>
  <si>
    <t>Facultative</t>
  </si>
  <si>
    <t>SUMMARY OF FOREIGN EXCHANGE REMITTANCES</t>
  </si>
  <si>
    <t>PHIL. PESO</t>
  </si>
  <si>
    <t>JPY</t>
  </si>
  <si>
    <t>OTHERS</t>
  </si>
  <si>
    <t>REMITTING BANK/S</t>
  </si>
  <si>
    <t>US DOLLAR</t>
  </si>
  <si>
    <t>JAPANESE YEN</t>
  </si>
  <si>
    <t>FOREIGN EXCHANGE REMITTANCES</t>
  </si>
  <si>
    <t>PHP</t>
  </si>
  <si>
    <t>USD</t>
  </si>
  <si>
    <t>PREMIUM</t>
  </si>
  <si>
    <t>TOTAL</t>
  </si>
  <si>
    <t>EURO</t>
  </si>
  <si>
    <t>OTHERS:</t>
  </si>
  <si>
    <t>CURRENCY</t>
  </si>
  <si>
    <t>Currency</t>
  </si>
  <si>
    <t>EU</t>
  </si>
  <si>
    <t>FOREIGN EXCHANGE RECEIPTS</t>
  </si>
  <si>
    <t>AMOUNT RECEIVED</t>
  </si>
  <si>
    <r>
      <t xml:space="preserve">Department:  </t>
    </r>
    <r>
      <rPr>
        <b/>
        <sz val="9"/>
        <rFont val="Arial"/>
        <family val="2"/>
      </rPr>
      <t>FINANCE</t>
    </r>
  </si>
  <si>
    <r>
      <t xml:space="preserve">Agency:  </t>
    </r>
    <r>
      <rPr>
        <b/>
        <sz val="9"/>
        <rFont val="Arial"/>
        <family val="2"/>
      </rPr>
      <t>INSURANCE COMMISSION</t>
    </r>
  </si>
  <si>
    <t>SUMMARY OF FOREIGN EXCHANGE RECEIPTS</t>
  </si>
  <si>
    <t>3rd Quarter, 2021</t>
  </si>
  <si>
    <t>Name of Company</t>
  </si>
  <si>
    <t>Type of Currency</t>
  </si>
  <si>
    <t>T  O  T  A  L</t>
  </si>
  <si>
    <t>For the Month of JULY 2021</t>
  </si>
  <si>
    <t>Phil. Peso</t>
  </si>
  <si>
    <t>US Dollar</t>
  </si>
  <si>
    <t>Other Currency</t>
  </si>
  <si>
    <t>LIFE COMPANIES</t>
  </si>
  <si>
    <t>PHILIPPINE PESO</t>
  </si>
  <si>
    <t>COMPLIANCE WITH CIRCULAR NO. 22-2009 dated August 18, 2009</t>
  </si>
  <si>
    <t>For the Month of APRIL 2021</t>
  </si>
  <si>
    <t>REMITTING</t>
  </si>
  <si>
    <t>PURPOSE OF REMITTANCE</t>
  </si>
  <si>
    <t>NO.</t>
  </si>
  <si>
    <t>NAME OF INSURANCE COMPANY</t>
  </si>
  <si>
    <t>BANK</t>
  </si>
  <si>
    <t>US $</t>
  </si>
  <si>
    <t>RI PREMIUM</t>
  </si>
  <si>
    <t>CLAIMS/LOSSES</t>
  </si>
  <si>
    <t>BDO</t>
  </si>
  <si>
    <t>NAME OF COMPANY/BROKER :</t>
  </si>
  <si>
    <t>DATE OF RECEIPT</t>
  </si>
  <si>
    <t>NAME OF PAYING UNAUTHORIZED FOREIGN REINSURER/BROKER</t>
  </si>
  <si>
    <t>RISK CLASSIFICATION</t>
  </si>
  <si>
    <t>PURPOSE (PREMIUM, LOSS/RECOVERIES, OTHERS)</t>
  </si>
  <si>
    <t>STATEMENT OF FOREIGN EXCHANGE RECEIPTS</t>
  </si>
  <si>
    <t>STATEMENT OF FOREIGN EXCHANGE REMITTANCES</t>
  </si>
  <si>
    <t>Purpose of Receipts</t>
  </si>
  <si>
    <t>Risk Classification</t>
  </si>
  <si>
    <t>Marine</t>
  </si>
  <si>
    <t>Property</t>
  </si>
  <si>
    <t>Personal</t>
  </si>
  <si>
    <t>Motor</t>
  </si>
  <si>
    <t xml:space="preserve">PESO EQUIVALENT IF REMITTED IN FOREIGN CURRENCY </t>
  </si>
  <si>
    <t>DAPOWER</t>
  </si>
  <si>
    <t>Claims/Loss Recoveries</t>
  </si>
  <si>
    <t>CLAIMS/LOSS RECOVERIES</t>
  </si>
  <si>
    <t>PURPOSE OF REMITTANCE (PREMIUM, CLAIMS/LOSS RECOVERIES, OTHERS)</t>
  </si>
  <si>
    <t>TREATY OR FACULTATIVE PLACEMENT INCEPTION DATE</t>
  </si>
  <si>
    <t>Annex A</t>
  </si>
  <si>
    <t>Annex B</t>
  </si>
  <si>
    <t>Annex C</t>
  </si>
  <si>
    <t>Annex D</t>
  </si>
  <si>
    <t>ANNEXES</t>
  </si>
  <si>
    <t>SUMMARY!A1</t>
  </si>
  <si>
    <t>STATEMENT - REMIT'!A1</t>
  </si>
  <si>
    <t>STATEMENT - RECEIPT'!A1</t>
  </si>
  <si>
    <t>SINGAPOREAN DOLLAR</t>
  </si>
  <si>
    <t>AUSTRALIAN DOLLAR</t>
  </si>
  <si>
    <t>BRITISH POUND</t>
  </si>
  <si>
    <t>SGD</t>
  </si>
  <si>
    <t>AUD</t>
  </si>
  <si>
    <t>EUR</t>
  </si>
  <si>
    <t>GBP</t>
  </si>
  <si>
    <t>NAME OF BROKER:</t>
  </si>
  <si>
    <t>NAME OF COMPANY:</t>
  </si>
  <si>
    <t>Liability</t>
  </si>
  <si>
    <t>RISK CLASS'!A1</t>
  </si>
  <si>
    <t>ANNEX B</t>
  </si>
  <si>
    <t>ANNEX C</t>
  </si>
  <si>
    <t>ANNEX D</t>
  </si>
  <si>
    <t xml:space="preserve">CURRENCY </t>
  </si>
  <si>
    <t>General Liability (including systems under created risk)</t>
  </si>
  <si>
    <t>1. Life</t>
  </si>
  <si>
    <t>2. Personal Accident</t>
  </si>
  <si>
    <t>3. Casualty</t>
  </si>
  <si>
    <t>4. Others (Please specify)</t>
  </si>
  <si>
    <t>1. Marine Cargo</t>
  </si>
  <si>
    <t>2. Marine Hull</t>
  </si>
  <si>
    <t>3. Aviation</t>
  </si>
  <si>
    <t>1. Fire</t>
  </si>
  <si>
    <t>2. Engineering</t>
  </si>
  <si>
    <t>3. Sabotage &amp; Terrorism</t>
  </si>
  <si>
    <t>4. All Risk (Please specify)</t>
  </si>
  <si>
    <t>5. Others (Please specify)</t>
  </si>
  <si>
    <t>1. CGL</t>
  </si>
  <si>
    <t>2. Surety &amp; Bonds</t>
  </si>
  <si>
    <t>3. Others (Please specify)</t>
  </si>
  <si>
    <t>1. Motor</t>
  </si>
  <si>
    <t>2. Others (Please specify)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</si>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</sst>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PHP]\ #,##0.00"/>
    <numFmt numFmtId="165" formatCode="[$-3409]dd\-mmm\-yy;@"/>
    <numFmt numFmtId="166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/>
    <xf numFmtId="0" fontId="0" fillId="0" borderId="15" xfId="0" applyBorder="1" applyAlignment="1">
      <alignment horizontal="center"/>
    </xf>
    <xf numFmtId="4" fontId="0" fillId="0" borderId="0" xfId="0" applyNumberFormat="1" applyBorder="1"/>
    <xf numFmtId="165" fontId="0" fillId="0" borderId="2" xfId="0" applyNumberFormat="1" applyBorder="1"/>
    <xf numFmtId="165" fontId="0" fillId="0" borderId="0" xfId="0" applyNumberFormat="1"/>
    <xf numFmtId="165" fontId="0" fillId="0" borderId="0" xfId="0" applyNumberFormat="1" applyBorder="1"/>
    <xf numFmtId="4" fontId="1" fillId="0" borderId="3" xfId="0" applyNumberFormat="1" applyFont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0" fontId="1" fillId="0" borderId="16" xfId="0" applyFont="1" applyBorder="1"/>
    <xf numFmtId="4" fontId="1" fillId="0" borderId="17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4" fontId="0" fillId="0" borderId="15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0" xfId="0" applyFont="1" applyBorder="1"/>
    <xf numFmtId="0" fontId="0" fillId="0" borderId="1" xfId="0" applyFont="1" applyBorder="1"/>
    <xf numFmtId="0" fontId="1" fillId="0" borderId="28" xfId="0" applyFont="1" applyBorder="1"/>
    <xf numFmtId="4" fontId="1" fillId="0" borderId="27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164" fontId="5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39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/>
    <xf numFmtId="39" fontId="9" fillId="0" borderId="34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" fillId="0" borderId="26" xfId="0" applyFont="1" applyBorder="1"/>
    <xf numFmtId="0" fontId="1" fillId="0" borderId="35" xfId="0" applyFont="1" applyBorder="1"/>
    <xf numFmtId="0" fontId="0" fillId="0" borderId="2" xfId="0" applyFont="1" applyBorder="1" applyAlignme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12" fillId="0" borderId="36" xfId="0" applyFont="1" applyBorder="1"/>
    <xf numFmtId="0" fontId="16" fillId="0" borderId="36" xfId="0" applyFont="1" applyBorder="1"/>
    <xf numFmtId="0" fontId="16" fillId="0" borderId="36" xfId="0" applyFont="1" applyBorder="1" applyAlignment="1">
      <alignment wrapText="1"/>
    </xf>
    <xf numFmtId="0" fontId="17" fillId="0" borderId="0" xfId="0" applyFont="1"/>
    <xf numFmtId="0" fontId="17" fillId="0" borderId="36" xfId="0" applyFont="1" applyBorder="1"/>
    <xf numFmtId="0" fontId="18" fillId="0" borderId="31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7" fillId="0" borderId="31" xfId="0" applyFont="1" applyBorder="1" applyAlignment="1">
      <alignment horizontal="center" wrapText="1"/>
    </xf>
    <xf numFmtId="0" fontId="17" fillId="0" borderId="31" xfId="0" applyFont="1" applyBorder="1" applyAlignment="1">
      <alignment horizontal="center"/>
    </xf>
    <xf numFmtId="4" fontId="0" fillId="0" borderId="1" xfId="0" applyNumberFormat="1" applyBorder="1"/>
    <xf numFmtId="166" fontId="18" fillId="0" borderId="1" xfId="0" applyNumberFormat="1" applyFont="1" applyBorder="1"/>
    <xf numFmtId="0" fontId="14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3" fontId="18" fillId="0" borderId="0" xfId="0" applyNumberFormat="1" applyFont="1" applyBorder="1"/>
    <xf numFmtId="0" fontId="17" fillId="0" borderId="41" xfId="0" applyFont="1" applyBorder="1" applyAlignment="1">
      <alignment horizontal="center"/>
    </xf>
    <xf numFmtId="0" fontId="17" fillId="0" borderId="41" xfId="0" applyFont="1" applyBorder="1" applyAlignment="1">
      <alignment horizontal="center" wrapText="1"/>
    </xf>
    <xf numFmtId="0" fontId="17" fillId="0" borderId="39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7" fillId="0" borderId="39" xfId="0" applyFont="1" applyBorder="1" applyAlignment="1">
      <alignment horizontal="center" wrapText="1"/>
    </xf>
    <xf numFmtId="0" fontId="18" fillId="0" borderId="5" xfId="0" applyFont="1" applyBorder="1"/>
    <xf numFmtId="14" fontId="18" fillId="0" borderId="5" xfId="0" applyNumberFormat="1" applyFont="1" applyBorder="1" applyAlignment="1">
      <alignment horizontal="center" wrapText="1"/>
    </xf>
    <xf numFmtId="166" fontId="18" fillId="0" borderId="5" xfId="0" applyNumberFormat="1" applyFont="1" applyBorder="1"/>
    <xf numFmtId="0" fontId="0" fillId="0" borderId="5" xfId="0" applyBorder="1" applyAlignment="1">
      <alignment horizontal="center"/>
    </xf>
    <xf numFmtId="0" fontId="12" fillId="0" borderId="0" xfId="0" applyFont="1" applyBorder="1"/>
    <xf numFmtId="0" fontId="17" fillId="0" borderId="42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0" xfId="0" applyNumberFormat="1" applyBorder="1" applyAlignment="1">
      <alignment horizontal="left"/>
    </xf>
    <xf numFmtId="165" fontId="0" fillId="0" borderId="4" xfId="0" applyNumberFormat="1" applyBorder="1"/>
    <xf numFmtId="165" fontId="0" fillId="0" borderId="15" xfId="0" applyNumberFormat="1" applyBorder="1"/>
    <xf numFmtId="165" fontId="0" fillId="0" borderId="5" xfId="0" applyNumberFormat="1" applyBorder="1"/>
    <xf numFmtId="0" fontId="0" fillId="0" borderId="4" xfId="0" applyBorder="1"/>
    <xf numFmtId="0" fontId="0" fillId="0" borderId="15" xfId="0" applyBorder="1"/>
    <xf numFmtId="0" fontId="0" fillId="0" borderId="5" xfId="0" applyBorder="1"/>
    <xf numFmtId="4" fontId="0" fillId="0" borderId="4" xfId="0" applyNumberFormat="1" applyBorder="1" applyAlignment="1">
      <alignment horizontal="left"/>
    </xf>
    <xf numFmtId="4" fontId="0" fillId="0" borderId="15" xfId="0" applyNumberFormat="1" applyBorder="1" applyAlignment="1">
      <alignment horizontal="left"/>
    </xf>
    <xf numFmtId="4" fontId="0" fillId="0" borderId="5" xfId="0" applyNumberFormat="1" applyBorder="1" applyAlignment="1">
      <alignment horizontal="left"/>
    </xf>
    <xf numFmtId="0" fontId="0" fillId="0" borderId="4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 applyAlignment="1">
      <alignment horizontal="center"/>
    </xf>
    <xf numFmtId="0" fontId="9" fillId="0" borderId="29" xfId="0" applyFont="1" applyBorder="1" applyAlignment="1">
      <alignment horizontal="center" vertical="center" wrapText="1"/>
    </xf>
    <xf numFmtId="39" fontId="9" fillId="0" borderId="3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/>
    </xf>
    <xf numFmtId="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4" fontId="0" fillId="0" borderId="11" xfId="0" applyNumberFormat="1" applyBorder="1"/>
    <xf numFmtId="4" fontId="0" fillId="0" borderId="9" xfId="0" applyNumberFormat="1" applyBorder="1"/>
    <xf numFmtId="4" fontId="0" fillId="0" borderId="26" xfId="0" applyNumberFormat="1" applyBorder="1"/>
    <xf numFmtId="4" fontId="0" fillId="0" borderId="27" xfId="0" applyNumberFormat="1" applyBorder="1"/>
    <xf numFmtId="4" fontId="0" fillId="0" borderId="21" xfId="0" applyNumberFormat="1" applyBorder="1"/>
    <xf numFmtId="4" fontId="0" fillId="0" borderId="25" xfId="0" applyNumberFormat="1" applyBorder="1"/>
    <xf numFmtId="0" fontId="0" fillId="0" borderId="20" xfId="0" applyBorder="1" applyAlignment="1">
      <alignment horizontal="left"/>
    </xf>
    <xf numFmtId="0" fontId="0" fillId="0" borderId="23" xfId="0" applyBorder="1" applyAlignment="1">
      <alignment horizontal="left"/>
    </xf>
    <xf numFmtId="0" fontId="1" fillId="0" borderId="27" xfId="0" applyFont="1" applyBorder="1"/>
    <xf numFmtId="0" fontId="21" fillId="0" borderId="0" xfId="1"/>
    <xf numFmtId="0" fontId="21" fillId="0" borderId="0" xfId="1" quotePrefix="1"/>
    <xf numFmtId="164" fontId="0" fillId="0" borderId="5" xfId="0" applyNumberForma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right"/>
    </xf>
    <xf numFmtId="2" fontId="0" fillId="0" borderId="15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 applyProtection="1">
      <alignment horizontal="left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22" fillId="0" borderId="1" xfId="0" applyFont="1" applyBorder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40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29" xfId="0" applyFont="1" applyBorder="1" applyAlignment="1">
      <alignment horizontal="center" vertical="center"/>
    </xf>
    <xf numFmtId="0" fontId="10" fillId="0" borderId="30" xfId="0" applyFont="1" applyBorder="1"/>
    <xf numFmtId="0" fontId="9" fillId="0" borderId="3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/>
    </xf>
    <xf numFmtId="39" fontId="9" fillId="0" borderId="31" xfId="0" applyNumberFormat="1" applyFont="1" applyBorder="1" applyAlignment="1">
      <alignment horizontal="center" vertical="center"/>
    </xf>
    <xf numFmtId="39" fontId="9" fillId="0" borderId="31" xfId="0" applyNumberFormat="1" applyFont="1" applyBorder="1" applyAlignment="1">
      <alignment horizontal="center" vertical="center" wrapText="1"/>
    </xf>
    <xf numFmtId="4" fontId="9" fillId="0" borderId="29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7" xfId="0" applyFont="1" applyBorder="1"/>
    <xf numFmtId="0" fontId="18" fillId="0" borderId="43" xfId="0" applyFont="1" applyBorder="1"/>
    <xf numFmtId="0" fontId="17" fillId="0" borderId="44" xfId="0" applyFont="1" applyBorder="1" applyAlignment="1">
      <alignment horizontal="center"/>
    </xf>
    <xf numFmtId="0" fontId="18" fillId="0" borderId="8" xfId="0" applyFont="1" applyBorder="1"/>
    <xf numFmtId="0" fontId="17" fillId="0" borderId="1" xfId="0" applyFont="1" applyBorder="1" applyAlignment="1">
      <alignment horizontal="left"/>
    </xf>
    <xf numFmtId="4" fontId="9" fillId="0" borderId="32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11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fmlaLink="#REF!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fmlaLink="#REF!" lockText="1" noThreeD="1"/>
</file>

<file path=xl/ctrlProps/ctrlProp104.xml><?xml version="1.0" encoding="utf-8"?>
<formControlPr xmlns="http://schemas.microsoft.com/office/spreadsheetml/2009/9/main" objectType="CheckBox" fmlaLink="#REF!" lockText="1" noThreeD="1"/>
</file>

<file path=xl/ctrlProps/ctrlProp105.xml><?xml version="1.0" encoding="utf-8"?>
<formControlPr xmlns="http://schemas.microsoft.com/office/spreadsheetml/2009/9/main" objectType="CheckBox" fmlaLink="#REF!" lockText="1" noThreeD="1"/>
</file>

<file path=xl/ctrlProps/ctrlProp106.xml><?xml version="1.0" encoding="utf-8"?>
<formControlPr xmlns="http://schemas.microsoft.com/office/spreadsheetml/2009/9/main" objectType="CheckBox" fmlaLink="#REF!" lockText="1" noThreeD="1"/>
</file>

<file path=xl/ctrlProps/ctrlProp107.xml><?xml version="1.0" encoding="utf-8"?>
<formControlPr xmlns="http://schemas.microsoft.com/office/spreadsheetml/2009/9/main" objectType="CheckBox" fmlaLink="#REF!" lockText="1" noThreeD="1"/>
</file>

<file path=xl/ctrlProps/ctrlProp108.xml><?xml version="1.0" encoding="utf-8"?>
<formControlPr xmlns="http://schemas.microsoft.com/office/spreadsheetml/2009/9/main" objectType="CheckBox" checked="Checked" fmlaLink="#REF!" lockText="1" noThreeD="1"/>
</file>

<file path=xl/ctrlProps/ctrlProp109.xml><?xml version="1.0" encoding="utf-8"?>
<formControlPr xmlns="http://schemas.microsoft.com/office/spreadsheetml/2009/9/main" objectType="CheckBox" checked="Checked" fmlaLink="#REF!" lockText="1" noThreeD="1"/>
</file>

<file path=xl/ctrlProps/ctrlProp11.xml><?xml version="1.0" encoding="utf-8"?>
<formControlPr xmlns="http://schemas.microsoft.com/office/spreadsheetml/2009/9/main" objectType="CheckBox" checked="Checked" fmlaLink="#REF!" lockText="1" noThreeD="1"/>
</file>

<file path=xl/ctrlProps/ctrlProp110.xml><?xml version="1.0" encoding="utf-8"?>
<formControlPr xmlns="http://schemas.microsoft.com/office/spreadsheetml/2009/9/main" objectType="CheckBox" fmlaLink="#REF!" lockText="1" noThreeD="1"/>
</file>

<file path=xl/ctrlProps/ctrlProp111.xml><?xml version="1.0" encoding="utf-8"?>
<formControlPr xmlns="http://schemas.microsoft.com/office/spreadsheetml/2009/9/main" objectType="CheckBox" fmlaLink="#REF!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checked="Checked" fmlaLink="#REF!" lockText="1" noThreeD="1"/>
</file>

<file path=xl/ctrlProps/ctrlProp114.xml><?xml version="1.0" encoding="utf-8"?>
<formControlPr xmlns="http://schemas.microsoft.com/office/spreadsheetml/2009/9/main" objectType="CheckBox" checked="Checked" fmlaLink="#REF!" lockText="1" noThreeD="1"/>
</file>

<file path=xl/ctrlProps/ctrlProp115.xml><?xml version="1.0" encoding="utf-8"?>
<formControlPr xmlns="http://schemas.microsoft.com/office/spreadsheetml/2009/9/main" objectType="CheckBox" fmlaLink="#REF!" lockText="1" noThreeD="1"/>
</file>

<file path=xl/ctrlProps/ctrlProp116.xml><?xml version="1.0" encoding="utf-8"?>
<formControlPr xmlns="http://schemas.microsoft.com/office/spreadsheetml/2009/9/main" objectType="CheckBox" fmlaLink="#REF!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fmlaLink="#REF!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fmlaLink="#REF!" lockText="1" noThreeD="1"/>
</file>

<file path=xl/ctrlProps/ctrlProp120.xml><?xml version="1.0" encoding="utf-8"?>
<formControlPr xmlns="http://schemas.microsoft.com/office/spreadsheetml/2009/9/main" objectType="CheckBox" fmlaLink="#REF!" lockText="1" noThreeD="1"/>
</file>

<file path=xl/ctrlProps/ctrlProp121.xml><?xml version="1.0" encoding="utf-8"?>
<formControlPr xmlns="http://schemas.microsoft.com/office/spreadsheetml/2009/9/main" objectType="CheckBox" fmlaLink="#REF!" lockText="1" noThreeD="1"/>
</file>

<file path=xl/ctrlProps/ctrlProp122.xml><?xml version="1.0" encoding="utf-8"?>
<formControlPr xmlns="http://schemas.microsoft.com/office/spreadsheetml/2009/9/main" objectType="CheckBox" fmlaLink="#REF!" lockText="1" noThreeD="1"/>
</file>

<file path=xl/ctrlProps/ctrlProp123.xml><?xml version="1.0" encoding="utf-8"?>
<formControlPr xmlns="http://schemas.microsoft.com/office/spreadsheetml/2009/9/main" objectType="CheckBox" fmlaLink="#REF!" lockText="1" noThreeD="1"/>
</file>

<file path=xl/ctrlProps/ctrlProp124.xml><?xml version="1.0" encoding="utf-8"?>
<formControlPr xmlns="http://schemas.microsoft.com/office/spreadsheetml/2009/9/main" objectType="CheckBox" fmlaLink="#REF!" lockText="1" noThreeD="1"/>
</file>

<file path=xl/ctrlProps/ctrlProp125.xml><?xml version="1.0" encoding="utf-8"?>
<formControlPr xmlns="http://schemas.microsoft.com/office/spreadsheetml/2009/9/main" objectType="CheckBox" checked="Checked" fmlaLink="#REF!" lockText="1" noThreeD="1"/>
</file>

<file path=xl/ctrlProps/ctrlProp126.xml><?xml version="1.0" encoding="utf-8"?>
<formControlPr xmlns="http://schemas.microsoft.com/office/spreadsheetml/2009/9/main" objectType="CheckBox" checked="Checked" fmlaLink="#REF!" lockText="1" noThreeD="1"/>
</file>

<file path=xl/ctrlProps/ctrlProp127.xml><?xml version="1.0" encoding="utf-8"?>
<formControlPr xmlns="http://schemas.microsoft.com/office/spreadsheetml/2009/9/main" objectType="CheckBox" fmlaLink="#REF!" lockText="1" noThreeD="1"/>
</file>

<file path=xl/ctrlProps/ctrlProp128.xml><?xml version="1.0" encoding="utf-8"?>
<formControlPr xmlns="http://schemas.microsoft.com/office/spreadsheetml/2009/9/main" objectType="CheckBox" fmlaLink="#REF!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30.xml><?xml version="1.0" encoding="utf-8"?>
<formControlPr xmlns="http://schemas.microsoft.com/office/spreadsheetml/2009/9/main" objectType="CheckBox" checked="Checked" fmlaLink="#REF!" lockText="1" noThreeD="1"/>
</file>

<file path=xl/ctrlProps/ctrlProp131.xml><?xml version="1.0" encoding="utf-8"?>
<formControlPr xmlns="http://schemas.microsoft.com/office/spreadsheetml/2009/9/main" objectType="CheckBox" checked="Checked" fmlaLink="#REF!" lockText="1" noThreeD="1"/>
</file>

<file path=xl/ctrlProps/ctrlProp132.xml><?xml version="1.0" encoding="utf-8"?>
<formControlPr xmlns="http://schemas.microsoft.com/office/spreadsheetml/2009/9/main" objectType="CheckBox" fmlaLink="#REF!" lockText="1" noThreeD="1"/>
</file>

<file path=xl/ctrlProps/ctrlProp133.xml><?xml version="1.0" encoding="utf-8"?>
<formControlPr xmlns="http://schemas.microsoft.com/office/spreadsheetml/2009/9/main" objectType="CheckBox" fmlaLink="#REF!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fmlaLink="#REF!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fmlaLink="#REF!" lockText="1" noThreeD="1"/>
</file>

<file path=xl/ctrlProps/ctrlProp138.xml><?xml version="1.0" encoding="utf-8"?>
<formControlPr xmlns="http://schemas.microsoft.com/office/spreadsheetml/2009/9/main" objectType="CheckBox" fmlaLink="#REF!" lockText="1" noThreeD="1"/>
</file>

<file path=xl/ctrlProps/ctrlProp139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40.xml><?xml version="1.0" encoding="utf-8"?>
<formControlPr xmlns="http://schemas.microsoft.com/office/spreadsheetml/2009/9/main" objectType="CheckBox" fmlaLink="#REF!" lockText="1" noThreeD="1"/>
</file>

<file path=xl/ctrlProps/ctrlProp141.xml><?xml version="1.0" encoding="utf-8"?>
<formControlPr xmlns="http://schemas.microsoft.com/office/spreadsheetml/2009/9/main" objectType="CheckBox" fmlaLink="#REF!" lockText="1" noThreeD="1"/>
</file>

<file path=xl/ctrlProps/ctrlProp142.xml><?xml version="1.0" encoding="utf-8"?>
<formControlPr xmlns="http://schemas.microsoft.com/office/spreadsheetml/2009/9/main" objectType="CheckBox" checked="Checked" fmlaLink="#REF!" lockText="1" noThreeD="1"/>
</file>

<file path=xl/ctrlProps/ctrlProp143.xml><?xml version="1.0" encoding="utf-8"?>
<formControlPr xmlns="http://schemas.microsoft.com/office/spreadsheetml/2009/9/main" objectType="CheckBox" checked="Checked" fmlaLink="#REF!" lockText="1" noThreeD="1"/>
</file>

<file path=xl/ctrlProps/ctrlProp144.xml><?xml version="1.0" encoding="utf-8"?>
<formControlPr xmlns="http://schemas.microsoft.com/office/spreadsheetml/2009/9/main" objectType="CheckBox" fmlaLink="#REF!" lockText="1" noThreeD="1"/>
</file>

<file path=xl/ctrlProps/ctrlProp145.xml><?xml version="1.0" encoding="utf-8"?>
<formControlPr xmlns="http://schemas.microsoft.com/office/spreadsheetml/2009/9/main" objectType="CheckBox" fmlaLink="#REF!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fmlaLink="#REF!" lockText="1" noThreeD="1"/>
</file>

<file path=xl/ctrlProps/ctrlProp148.xml><?xml version="1.0" encoding="utf-8"?>
<formControlPr xmlns="http://schemas.microsoft.com/office/spreadsheetml/2009/9/main" objectType="CheckBox" checked="Checked" fmlaLink="#REF!" lockText="1" noThreeD="1"/>
</file>

<file path=xl/ctrlProps/ctrlProp149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fmlaLink="#REF!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fmlaLink="#REF!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checked="Checked" fmlaLink="#REF!" lockText="1" noThreeD="1"/>
</file>

<file path=xl/ctrlProps/ctrlProp24.xml><?xml version="1.0" encoding="utf-8"?>
<formControlPr xmlns="http://schemas.microsoft.com/office/spreadsheetml/2009/9/main" objectType="CheckBox" checked="Checked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fmlaLink="#REF!" lockText="1" noThreeD="1"/>
</file>

<file path=xl/ctrlProps/ctrlProp29.xml><?xml version="1.0" encoding="utf-8"?>
<formControlPr xmlns="http://schemas.microsoft.com/office/spreadsheetml/2009/9/main" objectType="CheckBox" checked="Checked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#REF!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#REF!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checked="Checked" fmlaLink="#REF!" lockText="1" noThreeD="1"/>
</file>

<file path=xl/ctrlProps/ctrlProp41.xml><?xml version="1.0" encoding="utf-8"?>
<formControlPr xmlns="http://schemas.microsoft.com/office/spreadsheetml/2009/9/main" objectType="CheckBox" checked="Checked" fmlaLink="#REF!" lockText="1" noThreeD="1"/>
</file>

<file path=xl/ctrlProps/ctrlProp42.xml><?xml version="1.0" encoding="utf-8"?>
<formControlPr xmlns="http://schemas.microsoft.com/office/spreadsheetml/2009/9/main" objectType="CheckBox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fmlaLink="#REF!" lockText="1" noThreeD="1"/>
</file>

<file path=xl/ctrlProps/ctrlProp46.xml><?xml version="1.0" encoding="utf-8"?>
<formControlPr xmlns="http://schemas.microsoft.com/office/spreadsheetml/2009/9/main" objectType="CheckBox" checked="Checked" fmlaLink="#REF!" lockText="1" noThreeD="1"/>
</file>

<file path=xl/ctrlProps/ctrlProp47.xml><?xml version="1.0" encoding="utf-8"?>
<formControlPr xmlns="http://schemas.microsoft.com/office/spreadsheetml/2009/9/main" objectType="CheckBox" fmlaLink="#REF!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#REF!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57.xml><?xml version="1.0" encoding="utf-8"?>
<formControlPr xmlns="http://schemas.microsoft.com/office/spreadsheetml/2009/9/main" objectType="CheckBox" checked="Checked" fmlaLink="#REF!" lockText="1" noThreeD="1"/>
</file>

<file path=xl/ctrlProps/ctrlProp58.xml><?xml version="1.0" encoding="utf-8"?>
<formControlPr xmlns="http://schemas.microsoft.com/office/spreadsheetml/2009/9/main" objectType="CheckBox" checked="Checked" fmlaLink="#REF!" lockText="1" noThreeD="1"/>
</file>

<file path=xl/ctrlProps/ctrlProp59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checked="Checked" fmlaLink="#REF!" lockText="1" noThreeD="1"/>
</file>

<file path=xl/ctrlProps/ctrlProp60.xml><?xml version="1.0" encoding="utf-8"?>
<formControlPr xmlns="http://schemas.microsoft.com/office/spreadsheetml/2009/9/main" objectType="CheckBox" fmlaLink="#REF!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fmlaLink="#REF!" lockText="1" noThreeD="1"/>
</file>

<file path=xl/ctrlProps/ctrlProp63.xml><?xml version="1.0" encoding="utf-8"?>
<formControlPr xmlns="http://schemas.microsoft.com/office/spreadsheetml/2009/9/main" objectType="CheckBox" checked="Checked" fmlaLink="#REF!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#REF!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fmlaLink="#REF!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checked="Checked" fmlaLink="#REF!" lockText="1" noThreeD="1"/>
</file>

<file path=xl/ctrlProps/ctrlProp70.xml><?xml version="1.0" encoding="utf-8"?>
<formControlPr xmlns="http://schemas.microsoft.com/office/spreadsheetml/2009/9/main" objectType="CheckBox" fmlaLink="#REF!" lockText="1" noThreeD="1"/>
</file>

<file path=xl/ctrlProps/ctrlProp71.xml><?xml version="1.0" encoding="utf-8"?>
<formControlPr xmlns="http://schemas.microsoft.com/office/spreadsheetml/2009/9/main" objectType="CheckBox" fmlaLink="#REF!" lockText="1" noThreeD="1"/>
</file>

<file path=xl/ctrlProps/ctrlProp72.xml><?xml version="1.0" encoding="utf-8"?>
<formControlPr xmlns="http://schemas.microsoft.com/office/spreadsheetml/2009/9/main" objectType="CheckBox" fmlaLink="#REF!" lockText="1" noThreeD="1"/>
</file>

<file path=xl/ctrlProps/ctrlProp73.xml><?xml version="1.0" encoding="utf-8"?>
<formControlPr xmlns="http://schemas.microsoft.com/office/spreadsheetml/2009/9/main" objectType="CheckBox" fmlaLink="#REF!" lockText="1" noThreeD="1"/>
</file>

<file path=xl/ctrlProps/ctrlProp74.xml><?xml version="1.0" encoding="utf-8"?>
<formControlPr xmlns="http://schemas.microsoft.com/office/spreadsheetml/2009/9/main" objectType="CheckBox" checked="Checked" fmlaLink="#REF!" lockText="1" noThreeD="1"/>
</file>

<file path=xl/ctrlProps/ctrlProp75.xml><?xml version="1.0" encoding="utf-8"?>
<formControlPr xmlns="http://schemas.microsoft.com/office/spreadsheetml/2009/9/main" objectType="CheckBox" checked="Checked" fmlaLink="#REF!" lockText="1" noThreeD="1"/>
</file>

<file path=xl/ctrlProps/ctrlProp76.xml><?xml version="1.0" encoding="utf-8"?>
<formControlPr xmlns="http://schemas.microsoft.com/office/spreadsheetml/2009/9/main" objectType="CheckBox" fmlaLink="#REF!" lockText="1" noThreeD="1"/>
</file>

<file path=xl/ctrlProps/ctrlProp77.xml><?xml version="1.0" encoding="utf-8"?>
<formControlPr xmlns="http://schemas.microsoft.com/office/spreadsheetml/2009/9/main" objectType="CheckBox" fmlaLink="#REF!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80.xml><?xml version="1.0" encoding="utf-8"?>
<formControlPr xmlns="http://schemas.microsoft.com/office/spreadsheetml/2009/9/main" objectType="CheckBox" checked="Checked" fmlaLink="#REF!" lockText="1" noThreeD="1"/>
</file>

<file path=xl/ctrlProps/ctrlProp81.xml><?xml version="1.0" encoding="utf-8"?>
<formControlPr xmlns="http://schemas.microsoft.com/office/spreadsheetml/2009/9/main" objectType="CheckBox" fmlaLink="#REF!" lockText="1" noThreeD="1"/>
</file>

<file path=xl/ctrlProps/ctrlProp82.xml><?xml version="1.0" encoding="utf-8"?>
<formControlPr xmlns="http://schemas.microsoft.com/office/spreadsheetml/2009/9/main" objectType="CheckBox" fmlaLink="#REF!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fmlaLink="#REF!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fmlaLink="#REF!" lockText="1" noThreeD="1"/>
</file>

<file path=xl/ctrlProps/ctrlProp87.xml><?xml version="1.0" encoding="utf-8"?>
<formControlPr xmlns="http://schemas.microsoft.com/office/spreadsheetml/2009/9/main" objectType="CheckBox" fmlaLink="#REF!" lockText="1" noThreeD="1"/>
</file>

<file path=xl/ctrlProps/ctrlProp88.xml><?xml version="1.0" encoding="utf-8"?>
<formControlPr xmlns="http://schemas.microsoft.com/office/spreadsheetml/2009/9/main" objectType="CheckBox" fmlaLink="#REF!" lockText="1" noThreeD="1"/>
</file>

<file path=xl/ctrlProps/ctrlProp89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ctrlProps/ctrlProp90.xml><?xml version="1.0" encoding="utf-8"?>
<formControlPr xmlns="http://schemas.microsoft.com/office/spreadsheetml/2009/9/main" objectType="CheckBox" fmlaLink="#REF!" lockText="1" noThreeD="1"/>
</file>

<file path=xl/ctrlProps/ctrlProp91.xml><?xml version="1.0" encoding="utf-8"?>
<formControlPr xmlns="http://schemas.microsoft.com/office/spreadsheetml/2009/9/main" objectType="CheckBox" checked="Checked" fmlaLink="#REF!" lockText="1" noThreeD="1"/>
</file>

<file path=xl/ctrlProps/ctrlProp92.xml><?xml version="1.0" encoding="utf-8"?>
<formControlPr xmlns="http://schemas.microsoft.com/office/spreadsheetml/2009/9/main" objectType="CheckBox" checked="Checked" fmlaLink="#REF!" lockText="1" noThreeD="1"/>
</file>

<file path=xl/ctrlProps/ctrlProp93.xml><?xml version="1.0" encoding="utf-8"?>
<formControlPr xmlns="http://schemas.microsoft.com/office/spreadsheetml/2009/9/main" objectType="CheckBox" fmlaLink="#REF!" lockText="1" noThreeD="1"/>
</file>

<file path=xl/ctrlProps/ctrlProp94.xml><?xml version="1.0" encoding="utf-8"?>
<formControlPr xmlns="http://schemas.microsoft.com/office/spreadsheetml/2009/9/main" objectType="CheckBox" fmlaLink="#REF!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fmlaLink="#REF!" lockText="1" noThreeD="1"/>
</file>

<file path=xl/ctrlProps/ctrlProp97.xml><?xml version="1.0" encoding="utf-8"?>
<formControlPr xmlns="http://schemas.microsoft.com/office/spreadsheetml/2009/9/main" objectType="CheckBox" checked="Checked" fmlaLink="#REF!" lockText="1" noThreeD="1"/>
</file>

<file path=xl/ctrlProps/ctrlProp98.xml><?xml version="1.0" encoding="utf-8"?>
<formControlPr xmlns="http://schemas.microsoft.com/office/spreadsheetml/2009/9/main" objectType="CheckBox" fmlaLink="#REF!" lockText="1" noThreeD="1"/>
</file>

<file path=xl/ctrlProps/ctrlProp99.xml><?xml version="1.0" encoding="utf-8"?>
<formControlPr xmlns="http://schemas.microsoft.com/office/spreadsheetml/2009/9/main" objectType="CheckBox" fmlaLink="#REF!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152400</xdr:rowOff>
    </xdr:from>
    <xdr:to>
      <xdr:col>2</xdr:col>
      <xdr:colOff>171450</xdr:colOff>
      <xdr:row>0</xdr:row>
      <xdr:rowOff>504825</xdr:rowOff>
    </xdr:to>
    <xdr:sp macro="" textlink="">
      <xdr:nvSpPr>
        <xdr:cNvPr id="2" name="TextBox 1"/>
        <xdr:cNvSpPr txBox="1"/>
      </xdr:nvSpPr>
      <xdr:spPr>
        <a:xfrm>
          <a:off x="485775" y="152400"/>
          <a:ext cx="1466850" cy="3524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PH" sz="1100" b="1"/>
            <a:t>ANNEX</a:t>
          </a:r>
          <a:r>
            <a:rPr lang="en-PH" sz="1100" b="1" baseline="0"/>
            <a:t> A</a:t>
          </a:r>
          <a:endParaRPr lang="en-PH" sz="1100" b="1"/>
        </a:p>
      </xdr:txBody>
    </xdr:sp>
    <xdr:clientData/>
  </xdr:twoCellAnchor>
  <xdr:twoCellAnchor>
    <xdr:from>
      <xdr:col>8</xdr:col>
      <xdr:colOff>28575</xdr:colOff>
      <xdr:row>6</xdr:row>
      <xdr:rowOff>85725</xdr:rowOff>
    </xdr:from>
    <xdr:to>
      <xdr:col>12</xdr:col>
      <xdr:colOff>95250</xdr:colOff>
      <xdr:row>8</xdr:row>
      <xdr:rowOff>142875</xdr:rowOff>
    </xdr:to>
    <xdr:sp macro="" textlink="">
      <xdr:nvSpPr>
        <xdr:cNvPr id="4" name="Left Arrow Callout 3"/>
        <xdr:cNvSpPr/>
      </xdr:nvSpPr>
      <xdr:spPr>
        <a:xfrm>
          <a:off x="8810625" y="1657350"/>
          <a:ext cx="2505075" cy="457200"/>
        </a:xfrm>
        <a:prstGeom prst="leftArrowCallou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PH" sz="1100">
              <a:solidFill>
                <a:sysClr val="windowText" lastClr="000000"/>
              </a:solidFill>
            </a:rPr>
            <a:t>INDICATE</a:t>
          </a:r>
          <a:r>
            <a:rPr lang="en-PH" sz="1100" baseline="0">
              <a:solidFill>
                <a:sysClr val="windowText" lastClr="000000"/>
              </a:solidFill>
            </a:rPr>
            <a:t> HERE ALL REMITTING BANK/S </a:t>
          </a:r>
          <a:endParaRPr lang="en-PH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0</xdr:rowOff>
    </xdr:from>
    <xdr:to>
      <xdr:col>29</xdr:col>
      <xdr:colOff>85725</xdr:colOff>
      <xdr:row>1</xdr:row>
      <xdr:rowOff>171450</xdr:rowOff>
    </xdr:to>
    <xdr:sp macro="" textlink="">
      <xdr:nvSpPr>
        <xdr:cNvPr id="2" name="Rectangle 1"/>
        <xdr:cNvSpPr/>
      </xdr:nvSpPr>
      <xdr:spPr>
        <a:xfrm>
          <a:off x="5267325" y="0"/>
          <a:ext cx="11715750" cy="4095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PH" sz="1100">
              <a:solidFill>
                <a:sysClr val="windowText" lastClr="000000"/>
              </a:solidFill>
            </a:rPr>
            <a:t>FOR</a:t>
          </a:r>
          <a:r>
            <a:rPr lang="en-PH" sz="1100" baseline="0">
              <a:solidFill>
                <a:sysClr val="windowText" lastClr="000000"/>
              </a:solidFill>
            </a:rPr>
            <a:t> UNIFORMITY, COMPANIES SHOULD CLASSIFY THEIR RISKS/LINES UNDER THE FIVE (5) GENERAL LINES IDENTIFIED BY THE COMMISSION. </a:t>
          </a:r>
          <a:endParaRPr lang="en-PH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6</xdr:row>
          <xdr:rowOff>0</xdr:rowOff>
        </xdr:from>
        <xdr:to>
          <xdr:col>8</xdr:col>
          <xdr:colOff>752475</xdr:colOff>
          <xdr:row>7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xmlns="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6</xdr:row>
          <xdr:rowOff>0</xdr:rowOff>
        </xdr:from>
        <xdr:to>
          <xdr:col>8</xdr:col>
          <xdr:colOff>752475</xdr:colOff>
          <xdr:row>7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xmlns="" id="{87BC75FE-33F5-4D5F-8016-5046978979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6</xdr:row>
          <xdr:rowOff>0</xdr:rowOff>
        </xdr:from>
        <xdr:to>
          <xdr:col>8</xdr:col>
          <xdr:colOff>752475</xdr:colOff>
          <xdr:row>7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xmlns="" id="{6D04E56A-AC2D-4006-9482-C5DDED898B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6</xdr:row>
          <xdr:rowOff>0</xdr:rowOff>
        </xdr:from>
        <xdr:to>
          <xdr:col>8</xdr:col>
          <xdr:colOff>752475</xdr:colOff>
          <xdr:row>7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xmlns="" id="{A2BDE778-5162-42E3-8929-C1853EA1AF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6</xdr:row>
          <xdr:rowOff>0</xdr:rowOff>
        </xdr:from>
        <xdr:to>
          <xdr:col>8</xdr:col>
          <xdr:colOff>752475</xdr:colOff>
          <xdr:row>7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xmlns="" id="{369BC063-A058-4F00-B204-BF85F3A0B6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6</xdr:row>
          <xdr:rowOff>0</xdr:rowOff>
        </xdr:from>
        <xdr:to>
          <xdr:col>9</xdr:col>
          <xdr:colOff>752475</xdr:colOff>
          <xdr:row>7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xmlns="" id="{F6720D58-FF4C-47D6-A120-7F05E79FA4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6</xdr:row>
          <xdr:rowOff>0</xdr:rowOff>
        </xdr:from>
        <xdr:to>
          <xdr:col>9</xdr:col>
          <xdr:colOff>752475</xdr:colOff>
          <xdr:row>7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xmlns="" id="{41E300AA-02F1-42C3-BEAA-7E03C9DAD6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6</xdr:row>
          <xdr:rowOff>0</xdr:rowOff>
        </xdr:from>
        <xdr:to>
          <xdr:col>9</xdr:col>
          <xdr:colOff>752475</xdr:colOff>
          <xdr:row>7</xdr:row>
          <xdr:rowOff>19050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xmlns="" id="{089337B0-2909-4CB4-BF16-BF750E73E4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6</xdr:row>
          <xdr:rowOff>0</xdr:rowOff>
        </xdr:from>
        <xdr:to>
          <xdr:col>9</xdr:col>
          <xdr:colOff>752475</xdr:colOff>
          <xdr:row>7</xdr:row>
          <xdr:rowOff>19050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xmlns="" id="{2AB7C9F7-F5C9-4456-A1FE-91F27393C2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6</xdr:row>
          <xdr:rowOff>0</xdr:rowOff>
        </xdr:from>
        <xdr:to>
          <xdr:col>9</xdr:col>
          <xdr:colOff>752475</xdr:colOff>
          <xdr:row>7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xmlns="" id="{D1ABAD34-75D8-435B-9F1B-4DD0AA16A6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6</xdr:row>
          <xdr:rowOff>0</xdr:rowOff>
        </xdr:from>
        <xdr:to>
          <xdr:col>10</xdr:col>
          <xdr:colOff>752475</xdr:colOff>
          <xdr:row>7</xdr:row>
          <xdr:rowOff>19050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xmlns="" id="{634CA690-93AA-4F27-A5F6-1A9B56935D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6</xdr:row>
          <xdr:rowOff>0</xdr:rowOff>
        </xdr:from>
        <xdr:to>
          <xdr:col>10</xdr:col>
          <xdr:colOff>752475</xdr:colOff>
          <xdr:row>7</xdr:row>
          <xdr:rowOff>19050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xmlns="" id="{7B9804A5-FCB0-4DB2-B038-DB81DFA2EF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6</xdr:row>
          <xdr:rowOff>0</xdr:rowOff>
        </xdr:from>
        <xdr:to>
          <xdr:col>10</xdr:col>
          <xdr:colOff>752475</xdr:colOff>
          <xdr:row>7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xmlns="" id="{0105C66A-1007-41A7-8985-96606AE98F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6</xdr:row>
          <xdr:rowOff>0</xdr:rowOff>
        </xdr:from>
        <xdr:to>
          <xdr:col>10</xdr:col>
          <xdr:colOff>752475</xdr:colOff>
          <xdr:row>7</xdr:row>
          <xdr:rowOff>19050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xmlns="" id="{36C1F0A5-1A53-4187-92C8-5BC7CD7B6A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6</xdr:row>
          <xdr:rowOff>0</xdr:rowOff>
        </xdr:from>
        <xdr:to>
          <xdr:col>10</xdr:col>
          <xdr:colOff>752475</xdr:colOff>
          <xdr:row>7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xmlns="" id="{16077168-FCF6-4EB3-91AE-FBD1883F50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6</xdr:row>
          <xdr:rowOff>0</xdr:rowOff>
        </xdr:from>
        <xdr:to>
          <xdr:col>8</xdr:col>
          <xdr:colOff>752475</xdr:colOff>
          <xdr:row>7</xdr:row>
          <xdr:rowOff>19050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xmlns="" id="{FF1BF939-9C7F-4F01-B533-FFB0DF2F6C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6</xdr:row>
          <xdr:rowOff>0</xdr:rowOff>
        </xdr:from>
        <xdr:to>
          <xdr:col>8</xdr:col>
          <xdr:colOff>752475</xdr:colOff>
          <xdr:row>7</xdr:row>
          <xdr:rowOff>19050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xmlns="" id="{6324918E-87EE-42D4-B9F7-0B5150C058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7</xdr:row>
          <xdr:rowOff>0</xdr:rowOff>
        </xdr:from>
        <xdr:to>
          <xdr:col>8</xdr:col>
          <xdr:colOff>752475</xdr:colOff>
          <xdr:row>8</xdr:row>
          <xdr:rowOff>19050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xmlns="" id="{0959062D-025D-451C-A3AE-B6A28C6261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7</xdr:row>
          <xdr:rowOff>0</xdr:rowOff>
        </xdr:from>
        <xdr:to>
          <xdr:col>8</xdr:col>
          <xdr:colOff>752475</xdr:colOff>
          <xdr:row>8</xdr:row>
          <xdr:rowOff>19050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xmlns="" id="{84148C70-BEA5-4380-B86A-7845465942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7</xdr:row>
          <xdr:rowOff>0</xdr:rowOff>
        </xdr:from>
        <xdr:to>
          <xdr:col>8</xdr:col>
          <xdr:colOff>752475</xdr:colOff>
          <xdr:row>8</xdr:row>
          <xdr:rowOff>19050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xmlns="" id="{E46C900B-08A0-4705-975C-67BD7BF3C6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7</xdr:row>
          <xdr:rowOff>0</xdr:rowOff>
        </xdr:from>
        <xdr:to>
          <xdr:col>8</xdr:col>
          <xdr:colOff>752475</xdr:colOff>
          <xdr:row>8</xdr:row>
          <xdr:rowOff>19050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xmlns="" id="{0EE92189-8AAA-43E1-B8BE-67216AE818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7</xdr:row>
          <xdr:rowOff>0</xdr:rowOff>
        </xdr:from>
        <xdr:to>
          <xdr:col>8</xdr:col>
          <xdr:colOff>752475</xdr:colOff>
          <xdr:row>8</xdr:row>
          <xdr:rowOff>19050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xmlns="" id="{7460B6D0-5BD5-49BD-AEA9-43A7D715B2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7</xdr:row>
          <xdr:rowOff>0</xdr:rowOff>
        </xdr:from>
        <xdr:to>
          <xdr:col>9</xdr:col>
          <xdr:colOff>752475</xdr:colOff>
          <xdr:row>8</xdr:row>
          <xdr:rowOff>19050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xmlns="" id="{5814CD5D-0590-49CD-A73E-1D8899A6A9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7</xdr:row>
          <xdr:rowOff>0</xdr:rowOff>
        </xdr:from>
        <xdr:to>
          <xdr:col>9</xdr:col>
          <xdr:colOff>752475</xdr:colOff>
          <xdr:row>8</xdr:row>
          <xdr:rowOff>19050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xmlns="" id="{1D31CFE7-4864-4D9E-985F-2EA5619F14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7</xdr:row>
          <xdr:rowOff>0</xdr:rowOff>
        </xdr:from>
        <xdr:to>
          <xdr:col>9</xdr:col>
          <xdr:colOff>752475</xdr:colOff>
          <xdr:row>8</xdr:row>
          <xdr:rowOff>19050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xmlns="" id="{5CB1F3DA-6D3E-4D58-A3A8-A2D7D891F3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7</xdr:row>
          <xdr:rowOff>0</xdr:rowOff>
        </xdr:from>
        <xdr:to>
          <xdr:col>9</xdr:col>
          <xdr:colOff>752475</xdr:colOff>
          <xdr:row>8</xdr:row>
          <xdr:rowOff>19050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xmlns="" id="{AB44DD9D-1765-4317-BB24-0619F98260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7</xdr:row>
          <xdr:rowOff>0</xdr:rowOff>
        </xdr:from>
        <xdr:to>
          <xdr:col>9</xdr:col>
          <xdr:colOff>752475</xdr:colOff>
          <xdr:row>8</xdr:row>
          <xdr:rowOff>19050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xmlns="" id="{E86485AF-2119-4753-B191-E1C88E5E9A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7</xdr:row>
          <xdr:rowOff>0</xdr:rowOff>
        </xdr:from>
        <xdr:to>
          <xdr:col>10</xdr:col>
          <xdr:colOff>752475</xdr:colOff>
          <xdr:row>8</xdr:row>
          <xdr:rowOff>19050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xmlns="" id="{599BDB5D-C519-406D-AC3A-E8E0344907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7</xdr:row>
          <xdr:rowOff>0</xdr:rowOff>
        </xdr:from>
        <xdr:to>
          <xdr:col>10</xdr:col>
          <xdr:colOff>752475</xdr:colOff>
          <xdr:row>8</xdr:row>
          <xdr:rowOff>19050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xmlns="" id="{83CE689C-A6EC-43AE-B834-A19857D778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7</xdr:row>
          <xdr:rowOff>0</xdr:rowOff>
        </xdr:from>
        <xdr:to>
          <xdr:col>10</xdr:col>
          <xdr:colOff>752475</xdr:colOff>
          <xdr:row>8</xdr:row>
          <xdr:rowOff>19050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xmlns="" id="{299541C6-C0AA-4318-AA9D-A77CE6794F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7</xdr:row>
          <xdr:rowOff>0</xdr:rowOff>
        </xdr:from>
        <xdr:to>
          <xdr:col>10</xdr:col>
          <xdr:colOff>752475</xdr:colOff>
          <xdr:row>8</xdr:row>
          <xdr:rowOff>19050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xmlns="" id="{C5F2C2A0-F31D-4283-AF38-1C3EDD7040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7</xdr:row>
          <xdr:rowOff>0</xdr:rowOff>
        </xdr:from>
        <xdr:to>
          <xdr:col>10</xdr:col>
          <xdr:colOff>752475</xdr:colOff>
          <xdr:row>8</xdr:row>
          <xdr:rowOff>19050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xmlns="" id="{3ECB57B5-D1D4-42C4-89F3-C4A0A2B3E3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7</xdr:row>
          <xdr:rowOff>0</xdr:rowOff>
        </xdr:from>
        <xdr:to>
          <xdr:col>8</xdr:col>
          <xdr:colOff>752475</xdr:colOff>
          <xdr:row>8</xdr:row>
          <xdr:rowOff>19050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xmlns="" id="{03210E31-C0A7-4BEA-8FD9-0AB662B0B2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7</xdr:row>
          <xdr:rowOff>0</xdr:rowOff>
        </xdr:from>
        <xdr:to>
          <xdr:col>8</xdr:col>
          <xdr:colOff>752475</xdr:colOff>
          <xdr:row>8</xdr:row>
          <xdr:rowOff>19050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xmlns="" id="{A26106B8-486F-46E1-96B3-50070C1DCB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8</xdr:row>
          <xdr:rowOff>0</xdr:rowOff>
        </xdr:from>
        <xdr:to>
          <xdr:col>8</xdr:col>
          <xdr:colOff>752475</xdr:colOff>
          <xdr:row>9</xdr:row>
          <xdr:rowOff>19050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xmlns="" id="{DD0BC981-3A58-45B3-A8E1-1398B541C6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8</xdr:row>
          <xdr:rowOff>0</xdr:rowOff>
        </xdr:from>
        <xdr:to>
          <xdr:col>8</xdr:col>
          <xdr:colOff>752475</xdr:colOff>
          <xdr:row>9</xdr:row>
          <xdr:rowOff>19050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xmlns="" id="{3FF97447-DA5D-4906-ACC9-E768F636F8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8</xdr:row>
          <xdr:rowOff>0</xdr:rowOff>
        </xdr:from>
        <xdr:to>
          <xdr:col>8</xdr:col>
          <xdr:colOff>752475</xdr:colOff>
          <xdr:row>9</xdr:row>
          <xdr:rowOff>19050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xmlns="" id="{7D8C9DAA-CE6C-401A-86C9-7B57ED5684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8</xdr:row>
          <xdr:rowOff>0</xdr:rowOff>
        </xdr:from>
        <xdr:to>
          <xdr:col>8</xdr:col>
          <xdr:colOff>752475</xdr:colOff>
          <xdr:row>9</xdr:row>
          <xdr:rowOff>19050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xmlns="" id="{270AC03C-E00F-43BB-AB63-0BA00B873D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8</xdr:row>
          <xdr:rowOff>0</xdr:rowOff>
        </xdr:from>
        <xdr:to>
          <xdr:col>8</xdr:col>
          <xdr:colOff>752475</xdr:colOff>
          <xdr:row>9</xdr:row>
          <xdr:rowOff>19050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xmlns="" id="{8F066259-69EF-4AE3-8C03-32335A33FA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8</xdr:row>
          <xdr:rowOff>0</xdr:rowOff>
        </xdr:from>
        <xdr:to>
          <xdr:col>9</xdr:col>
          <xdr:colOff>752475</xdr:colOff>
          <xdr:row>9</xdr:row>
          <xdr:rowOff>19050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xmlns="" id="{89433B49-D741-4522-92A9-EDD2C0FD99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8</xdr:row>
          <xdr:rowOff>0</xdr:rowOff>
        </xdr:from>
        <xdr:to>
          <xdr:col>9</xdr:col>
          <xdr:colOff>752475</xdr:colOff>
          <xdr:row>9</xdr:row>
          <xdr:rowOff>19050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xmlns="" id="{9B1C52F1-86D9-4099-A0F3-478E20DB3D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8</xdr:row>
          <xdr:rowOff>0</xdr:rowOff>
        </xdr:from>
        <xdr:to>
          <xdr:col>9</xdr:col>
          <xdr:colOff>752475</xdr:colOff>
          <xdr:row>9</xdr:row>
          <xdr:rowOff>19050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xmlns="" id="{8764CFD4-1FC4-4A6A-BC55-FB146A8371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8</xdr:row>
          <xdr:rowOff>0</xdr:rowOff>
        </xdr:from>
        <xdr:to>
          <xdr:col>9</xdr:col>
          <xdr:colOff>752475</xdr:colOff>
          <xdr:row>9</xdr:row>
          <xdr:rowOff>19050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xmlns="" id="{E23A6AB8-38C8-4E72-9024-17945DE738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8</xdr:row>
          <xdr:rowOff>0</xdr:rowOff>
        </xdr:from>
        <xdr:to>
          <xdr:col>9</xdr:col>
          <xdr:colOff>752475</xdr:colOff>
          <xdr:row>9</xdr:row>
          <xdr:rowOff>19050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xmlns="" id="{EC218F45-C07B-4964-B463-0D9755E627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8</xdr:row>
          <xdr:rowOff>0</xdr:rowOff>
        </xdr:from>
        <xdr:to>
          <xdr:col>10</xdr:col>
          <xdr:colOff>752475</xdr:colOff>
          <xdr:row>9</xdr:row>
          <xdr:rowOff>19050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xmlns="" id="{CB1797D9-8D15-4D7D-86DC-B6F2CDC18C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8</xdr:row>
          <xdr:rowOff>0</xdr:rowOff>
        </xdr:from>
        <xdr:to>
          <xdr:col>10</xdr:col>
          <xdr:colOff>752475</xdr:colOff>
          <xdr:row>9</xdr:row>
          <xdr:rowOff>19050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xmlns="" id="{DB6DB7FB-2B06-45B3-A3D9-E0E40B1941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8</xdr:row>
          <xdr:rowOff>0</xdr:rowOff>
        </xdr:from>
        <xdr:to>
          <xdr:col>10</xdr:col>
          <xdr:colOff>752475</xdr:colOff>
          <xdr:row>9</xdr:row>
          <xdr:rowOff>19050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xmlns="" id="{20BC15A9-CDC7-4E96-AB22-B79C789853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8</xdr:row>
          <xdr:rowOff>0</xdr:rowOff>
        </xdr:from>
        <xdr:to>
          <xdr:col>10</xdr:col>
          <xdr:colOff>752475</xdr:colOff>
          <xdr:row>9</xdr:row>
          <xdr:rowOff>19050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xmlns="" id="{BD31AA38-A1F4-494A-A54A-63B0BAFB7E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8</xdr:row>
          <xdr:rowOff>0</xdr:rowOff>
        </xdr:from>
        <xdr:to>
          <xdr:col>10</xdr:col>
          <xdr:colOff>752475</xdr:colOff>
          <xdr:row>9</xdr:row>
          <xdr:rowOff>19050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xmlns="" id="{5831D2BC-DA04-4148-89C6-BB8D1F5370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8</xdr:row>
          <xdr:rowOff>0</xdr:rowOff>
        </xdr:from>
        <xdr:to>
          <xdr:col>8</xdr:col>
          <xdr:colOff>752475</xdr:colOff>
          <xdr:row>9</xdr:row>
          <xdr:rowOff>19050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xmlns="" id="{8A7EE085-01D8-4832-BC4F-10C7500D26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8</xdr:row>
          <xdr:rowOff>0</xdr:rowOff>
        </xdr:from>
        <xdr:to>
          <xdr:col>8</xdr:col>
          <xdr:colOff>752475</xdr:colOff>
          <xdr:row>9</xdr:row>
          <xdr:rowOff>19050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xmlns="" id="{C1A54D82-1CBD-4C18-8A40-C25CF3B1BA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9</xdr:row>
          <xdr:rowOff>0</xdr:rowOff>
        </xdr:from>
        <xdr:to>
          <xdr:col>8</xdr:col>
          <xdr:colOff>752475</xdr:colOff>
          <xdr:row>10</xdr:row>
          <xdr:rowOff>19050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xmlns="" id="{D5EBAF3B-24A9-4BE5-91F4-F4AEC5C7E7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9</xdr:row>
          <xdr:rowOff>0</xdr:rowOff>
        </xdr:from>
        <xdr:to>
          <xdr:col>8</xdr:col>
          <xdr:colOff>752475</xdr:colOff>
          <xdr:row>10</xdr:row>
          <xdr:rowOff>19050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xmlns="" id="{A7218EAF-650A-461E-9547-FF4A58C653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9</xdr:row>
          <xdr:rowOff>0</xdr:rowOff>
        </xdr:from>
        <xdr:to>
          <xdr:col>8</xdr:col>
          <xdr:colOff>752475</xdr:colOff>
          <xdr:row>10</xdr:row>
          <xdr:rowOff>19050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xmlns="" id="{730920E9-FB95-401B-B8F0-840DE369E1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9</xdr:row>
          <xdr:rowOff>0</xdr:rowOff>
        </xdr:from>
        <xdr:to>
          <xdr:col>8</xdr:col>
          <xdr:colOff>752475</xdr:colOff>
          <xdr:row>10</xdr:row>
          <xdr:rowOff>19050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xmlns="" id="{BE3551A9-0786-4692-B792-5DBCB17ED8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9</xdr:row>
          <xdr:rowOff>0</xdr:rowOff>
        </xdr:from>
        <xdr:to>
          <xdr:col>8</xdr:col>
          <xdr:colOff>752475</xdr:colOff>
          <xdr:row>10</xdr:row>
          <xdr:rowOff>19050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xmlns="" id="{C61874B7-D02E-4175-936B-C096C2BA65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9</xdr:row>
          <xdr:rowOff>0</xdr:rowOff>
        </xdr:from>
        <xdr:to>
          <xdr:col>9</xdr:col>
          <xdr:colOff>752475</xdr:colOff>
          <xdr:row>10</xdr:row>
          <xdr:rowOff>19050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xmlns="" id="{D590CE62-6744-4D82-9EB8-DEC1B9E0D2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9</xdr:row>
          <xdr:rowOff>0</xdr:rowOff>
        </xdr:from>
        <xdr:to>
          <xdr:col>9</xdr:col>
          <xdr:colOff>752475</xdr:colOff>
          <xdr:row>10</xdr:row>
          <xdr:rowOff>19050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xmlns="" id="{496CA812-F7D4-4579-86C2-7203ACC504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9</xdr:row>
          <xdr:rowOff>0</xdr:rowOff>
        </xdr:from>
        <xdr:to>
          <xdr:col>9</xdr:col>
          <xdr:colOff>752475</xdr:colOff>
          <xdr:row>10</xdr:row>
          <xdr:rowOff>19050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xmlns="" id="{B3CB0CE8-F6C7-4AAF-9071-CC5F9CD9A7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9</xdr:row>
          <xdr:rowOff>0</xdr:rowOff>
        </xdr:from>
        <xdr:to>
          <xdr:col>9</xdr:col>
          <xdr:colOff>752475</xdr:colOff>
          <xdr:row>10</xdr:row>
          <xdr:rowOff>19050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xmlns="" id="{E9F50F5F-6B49-427B-B236-3E342FF070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9</xdr:row>
          <xdr:rowOff>0</xdr:rowOff>
        </xdr:from>
        <xdr:to>
          <xdr:col>9</xdr:col>
          <xdr:colOff>752475</xdr:colOff>
          <xdr:row>10</xdr:row>
          <xdr:rowOff>19050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xmlns="" id="{CA9056FE-EA2F-4DD4-9D37-0C1537E4CE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9</xdr:row>
          <xdr:rowOff>0</xdr:rowOff>
        </xdr:from>
        <xdr:to>
          <xdr:col>10</xdr:col>
          <xdr:colOff>752475</xdr:colOff>
          <xdr:row>10</xdr:row>
          <xdr:rowOff>19050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xmlns="" id="{2CF56A0A-36E7-470F-B055-D32FBF3E9E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9</xdr:row>
          <xdr:rowOff>0</xdr:rowOff>
        </xdr:from>
        <xdr:to>
          <xdr:col>10</xdr:col>
          <xdr:colOff>752475</xdr:colOff>
          <xdr:row>10</xdr:row>
          <xdr:rowOff>19050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xmlns="" id="{026D73D6-1208-4583-A801-4955C6098F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9</xdr:row>
          <xdr:rowOff>0</xdr:rowOff>
        </xdr:from>
        <xdr:to>
          <xdr:col>10</xdr:col>
          <xdr:colOff>752475</xdr:colOff>
          <xdr:row>10</xdr:row>
          <xdr:rowOff>19050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xmlns="" id="{3CA66CF9-08FE-4D2E-93FB-8FE6D1747C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9</xdr:row>
          <xdr:rowOff>0</xdr:rowOff>
        </xdr:from>
        <xdr:to>
          <xdr:col>10</xdr:col>
          <xdr:colOff>752475</xdr:colOff>
          <xdr:row>10</xdr:row>
          <xdr:rowOff>19050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xmlns="" id="{79C6AB3C-F17E-4BF3-9FCA-AED9AAC488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9</xdr:row>
          <xdr:rowOff>0</xdr:rowOff>
        </xdr:from>
        <xdr:to>
          <xdr:col>10</xdr:col>
          <xdr:colOff>752475</xdr:colOff>
          <xdr:row>10</xdr:row>
          <xdr:rowOff>19050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xmlns="" id="{154B921C-F329-4156-B08B-6A5B824620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9</xdr:row>
          <xdr:rowOff>0</xdr:rowOff>
        </xdr:from>
        <xdr:to>
          <xdr:col>8</xdr:col>
          <xdr:colOff>752475</xdr:colOff>
          <xdr:row>10</xdr:row>
          <xdr:rowOff>19050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xmlns="" id="{25D0D436-E19B-4609-B360-E10F078ACD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9</xdr:row>
          <xdr:rowOff>0</xdr:rowOff>
        </xdr:from>
        <xdr:to>
          <xdr:col>8</xdr:col>
          <xdr:colOff>752475</xdr:colOff>
          <xdr:row>10</xdr:row>
          <xdr:rowOff>19050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xmlns="" id="{74ABC29B-E79F-44E2-8D65-F2A015E8C7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10</xdr:row>
          <xdr:rowOff>0</xdr:rowOff>
        </xdr:from>
        <xdr:to>
          <xdr:col>8</xdr:col>
          <xdr:colOff>752475</xdr:colOff>
          <xdr:row>11</xdr:row>
          <xdr:rowOff>19050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xmlns="" id="{44E94A59-E10F-4CEF-98B6-95A86B1F5E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10</xdr:row>
          <xdr:rowOff>0</xdr:rowOff>
        </xdr:from>
        <xdr:to>
          <xdr:col>8</xdr:col>
          <xdr:colOff>752475</xdr:colOff>
          <xdr:row>11</xdr:row>
          <xdr:rowOff>19050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xmlns="" id="{32494ACF-7AAD-498F-BC12-175E22DCF4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10</xdr:row>
          <xdr:rowOff>0</xdr:rowOff>
        </xdr:from>
        <xdr:to>
          <xdr:col>8</xdr:col>
          <xdr:colOff>752475</xdr:colOff>
          <xdr:row>11</xdr:row>
          <xdr:rowOff>19050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xmlns="" id="{FEA8A799-F666-443A-8A80-31A62D3050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10</xdr:row>
          <xdr:rowOff>0</xdr:rowOff>
        </xdr:from>
        <xdr:to>
          <xdr:col>8</xdr:col>
          <xdr:colOff>752475</xdr:colOff>
          <xdr:row>11</xdr:row>
          <xdr:rowOff>19050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xmlns="" id="{C256CD2C-38D0-4E3C-B95D-FBEEF7FE56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10</xdr:row>
          <xdr:rowOff>0</xdr:rowOff>
        </xdr:from>
        <xdr:to>
          <xdr:col>8</xdr:col>
          <xdr:colOff>752475</xdr:colOff>
          <xdr:row>11</xdr:row>
          <xdr:rowOff>19050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xmlns="" id="{8A79ECF1-16BF-4A5A-8985-940D67D19A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10</xdr:row>
          <xdr:rowOff>0</xdr:rowOff>
        </xdr:from>
        <xdr:to>
          <xdr:col>9</xdr:col>
          <xdr:colOff>752475</xdr:colOff>
          <xdr:row>11</xdr:row>
          <xdr:rowOff>19050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xmlns="" id="{81DDC6FC-3001-463B-891C-6598E3D355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10</xdr:row>
          <xdr:rowOff>0</xdr:rowOff>
        </xdr:from>
        <xdr:to>
          <xdr:col>9</xdr:col>
          <xdr:colOff>752475</xdr:colOff>
          <xdr:row>11</xdr:row>
          <xdr:rowOff>19050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xmlns="" id="{59066B19-09F0-47CE-A3B8-5F11D55BCA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10</xdr:row>
          <xdr:rowOff>0</xdr:rowOff>
        </xdr:from>
        <xdr:to>
          <xdr:col>9</xdr:col>
          <xdr:colOff>752475</xdr:colOff>
          <xdr:row>11</xdr:row>
          <xdr:rowOff>19050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xmlns="" id="{FA07039E-E36E-4068-948F-64C61C059E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10</xdr:row>
          <xdr:rowOff>0</xdr:rowOff>
        </xdr:from>
        <xdr:to>
          <xdr:col>9</xdr:col>
          <xdr:colOff>752475</xdr:colOff>
          <xdr:row>11</xdr:row>
          <xdr:rowOff>19050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xmlns="" id="{315A970E-AA6F-4683-97DE-2A303810D6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10</xdr:row>
          <xdr:rowOff>0</xdr:rowOff>
        </xdr:from>
        <xdr:to>
          <xdr:col>9</xdr:col>
          <xdr:colOff>752475</xdr:colOff>
          <xdr:row>11</xdr:row>
          <xdr:rowOff>19050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xmlns="" id="{B4F70B56-8A68-4093-9A0C-5FC61581E7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10</xdr:row>
          <xdr:rowOff>0</xdr:rowOff>
        </xdr:from>
        <xdr:to>
          <xdr:col>10</xdr:col>
          <xdr:colOff>752475</xdr:colOff>
          <xdr:row>11</xdr:row>
          <xdr:rowOff>19050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xmlns="" id="{DB5904A3-C7DE-46F1-B416-40DD56729D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10</xdr:row>
          <xdr:rowOff>0</xdr:rowOff>
        </xdr:from>
        <xdr:to>
          <xdr:col>10</xdr:col>
          <xdr:colOff>752475</xdr:colOff>
          <xdr:row>11</xdr:row>
          <xdr:rowOff>19050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xmlns="" id="{284C361E-8EC6-4E22-A6DE-06507098D0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10</xdr:row>
          <xdr:rowOff>0</xdr:rowOff>
        </xdr:from>
        <xdr:to>
          <xdr:col>10</xdr:col>
          <xdr:colOff>752475</xdr:colOff>
          <xdr:row>11</xdr:row>
          <xdr:rowOff>19050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xmlns="" id="{D3D685B2-6C40-4363-90DE-EFA7E01BE1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10</xdr:row>
          <xdr:rowOff>0</xdr:rowOff>
        </xdr:from>
        <xdr:to>
          <xdr:col>10</xdr:col>
          <xdr:colOff>752475</xdr:colOff>
          <xdr:row>11</xdr:row>
          <xdr:rowOff>19050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xmlns="" id="{E22945BA-FFA4-48B6-ABB0-4064B3341B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10</xdr:row>
          <xdr:rowOff>0</xdr:rowOff>
        </xdr:from>
        <xdr:to>
          <xdr:col>10</xdr:col>
          <xdr:colOff>752475</xdr:colOff>
          <xdr:row>11</xdr:row>
          <xdr:rowOff>19050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xmlns="" id="{52939DC5-ADAD-4D72-B7ED-19640DBA45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10</xdr:row>
          <xdr:rowOff>0</xdr:rowOff>
        </xdr:from>
        <xdr:to>
          <xdr:col>8</xdr:col>
          <xdr:colOff>752475</xdr:colOff>
          <xdr:row>11</xdr:row>
          <xdr:rowOff>19050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xmlns="" id="{2BFB380E-F4C4-4682-B5C1-8D2A2FECFD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10</xdr:row>
          <xdr:rowOff>0</xdr:rowOff>
        </xdr:from>
        <xdr:to>
          <xdr:col>8</xdr:col>
          <xdr:colOff>752475</xdr:colOff>
          <xdr:row>11</xdr:row>
          <xdr:rowOff>19050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xmlns="" id="{E17A4E31-7A1F-4308-AB85-6E262423EE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11</xdr:row>
          <xdr:rowOff>0</xdr:rowOff>
        </xdr:from>
        <xdr:to>
          <xdr:col>8</xdr:col>
          <xdr:colOff>752475</xdr:colOff>
          <xdr:row>12</xdr:row>
          <xdr:rowOff>19050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xmlns="" id="{A0A9589C-14CE-4216-95B1-DD23DE9B69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11</xdr:row>
          <xdr:rowOff>0</xdr:rowOff>
        </xdr:from>
        <xdr:to>
          <xdr:col>8</xdr:col>
          <xdr:colOff>752475</xdr:colOff>
          <xdr:row>12</xdr:row>
          <xdr:rowOff>19050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xmlns="" id="{4C11A4B9-45AD-4C10-909B-83ACB74931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11</xdr:row>
          <xdr:rowOff>0</xdr:rowOff>
        </xdr:from>
        <xdr:to>
          <xdr:col>8</xdr:col>
          <xdr:colOff>752475</xdr:colOff>
          <xdr:row>12</xdr:row>
          <xdr:rowOff>19050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xmlns="" id="{5A8C37B2-AD34-491D-86E0-15DEF6A24F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11</xdr:row>
          <xdr:rowOff>0</xdr:rowOff>
        </xdr:from>
        <xdr:to>
          <xdr:col>8</xdr:col>
          <xdr:colOff>752475</xdr:colOff>
          <xdr:row>12</xdr:row>
          <xdr:rowOff>19050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xmlns="" id="{311DE0AD-EC32-482A-838B-8B34327630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11</xdr:row>
          <xdr:rowOff>0</xdr:rowOff>
        </xdr:from>
        <xdr:to>
          <xdr:col>8</xdr:col>
          <xdr:colOff>752475</xdr:colOff>
          <xdr:row>12</xdr:row>
          <xdr:rowOff>19050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xmlns="" id="{F46D7199-234F-49CB-9FF2-1A4F495096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11</xdr:row>
          <xdr:rowOff>0</xdr:rowOff>
        </xdr:from>
        <xdr:to>
          <xdr:col>9</xdr:col>
          <xdr:colOff>752475</xdr:colOff>
          <xdr:row>12</xdr:row>
          <xdr:rowOff>19050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xmlns="" id="{04FB0E58-629E-4B4A-9D8D-5EA9BBBDCB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11</xdr:row>
          <xdr:rowOff>0</xdr:rowOff>
        </xdr:from>
        <xdr:to>
          <xdr:col>9</xdr:col>
          <xdr:colOff>752475</xdr:colOff>
          <xdr:row>12</xdr:row>
          <xdr:rowOff>19050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xmlns="" id="{FABD5EC6-3A99-4B94-8D18-DF926475AA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11</xdr:row>
          <xdr:rowOff>0</xdr:rowOff>
        </xdr:from>
        <xdr:to>
          <xdr:col>9</xdr:col>
          <xdr:colOff>752475</xdr:colOff>
          <xdr:row>12</xdr:row>
          <xdr:rowOff>19050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xmlns="" id="{55BDFE06-F0BC-48AA-8B5E-430C277B47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11</xdr:row>
          <xdr:rowOff>0</xdr:rowOff>
        </xdr:from>
        <xdr:to>
          <xdr:col>9</xdr:col>
          <xdr:colOff>752475</xdr:colOff>
          <xdr:row>12</xdr:row>
          <xdr:rowOff>19050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xmlns="" id="{F5FDBD15-C4EC-4FC1-85D5-631084C210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11</xdr:row>
          <xdr:rowOff>0</xdr:rowOff>
        </xdr:from>
        <xdr:to>
          <xdr:col>9</xdr:col>
          <xdr:colOff>752475</xdr:colOff>
          <xdr:row>12</xdr:row>
          <xdr:rowOff>19050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xmlns="" id="{B208D91F-2B70-4B7B-AFC1-ED87C911A4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11</xdr:row>
          <xdr:rowOff>0</xdr:rowOff>
        </xdr:from>
        <xdr:to>
          <xdr:col>10</xdr:col>
          <xdr:colOff>752475</xdr:colOff>
          <xdr:row>12</xdr:row>
          <xdr:rowOff>19050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xmlns="" id="{8699D636-CE21-4213-B7A6-2C67CEADB6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11</xdr:row>
          <xdr:rowOff>0</xdr:rowOff>
        </xdr:from>
        <xdr:to>
          <xdr:col>10</xdr:col>
          <xdr:colOff>752475</xdr:colOff>
          <xdr:row>12</xdr:row>
          <xdr:rowOff>19050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xmlns="" id="{EC3559D9-53C3-4BC5-854E-AA282261B7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11</xdr:row>
          <xdr:rowOff>0</xdr:rowOff>
        </xdr:from>
        <xdr:to>
          <xdr:col>10</xdr:col>
          <xdr:colOff>752475</xdr:colOff>
          <xdr:row>12</xdr:row>
          <xdr:rowOff>19050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xmlns="" id="{9E1BA408-06DF-4E80-B62A-BFB6A883B5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11</xdr:row>
          <xdr:rowOff>0</xdr:rowOff>
        </xdr:from>
        <xdr:to>
          <xdr:col>10</xdr:col>
          <xdr:colOff>752475</xdr:colOff>
          <xdr:row>12</xdr:row>
          <xdr:rowOff>19050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xmlns="" id="{F6285C0C-8D3C-489E-B85B-E6D829EF01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11</xdr:row>
          <xdr:rowOff>0</xdr:rowOff>
        </xdr:from>
        <xdr:to>
          <xdr:col>10</xdr:col>
          <xdr:colOff>752475</xdr:colOff>
          <xdr:row>12</xdr:row>
          <xdr:rowOff>19050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xmlns="" id="{BA5F393C-315E-4C16-9D79-CA0049A114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11</xdr:row>
          <xdr:rowOff>0</xdr:rowOff>
        </xdr:from>
        <xdr:to>
          <xdr:col>8</xdr:col>
          <xdr:colOff>752475</xdr:colOff>
          <xdr:row>12</xdr:row>
          <xdr:rowOff>19050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xmlns="" id="{806C5893-0370-4A6C-954D-9E7DC50F4A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11</xdr:row>
          <xdr:rowOff>0</xdr:rowOff>
        </xdr:from>
        <xdr:to>
          <xdr:col>8</xdr:col>
          <xdr:colOff>752475</xdr:colOff>
          <xdr:row>12</xdr:row>
          <xdr:rowOff>19050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xmlns="" id="{0EC6C114-3F90-446B-9237-71DFB34E1C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12</xdr:row>
          <xdr:rowOff>0</xdr:rowOff>
        </xdr:from>
        <xdr:to>
          <xdr:col>8</xdr:col>
          <xdr:colOff>752475</xdr:colOff>
          <xdr:row>13</xdr:row>
          <xdr:rowOff>19050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xmlns="" id="{F3699A4A-68F7-40DA-B2E7-AA149280FC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12</xdr:row>
          <xdr:rowOff>0</xdr:rowOff>
        </xdr:from>
        <xdr:to>
          <xdr:col>8</xdr:col>
          <xdr:colOff>752475</xdr:colOff>
          <xdr:row>13</xdr:row>
          <xdr:rowOff>19050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xmlns="" id="{789F4F3B-EAA1-4596-8615-E044289E91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12</xdr:row>
          <xdr:rowOff>0</xdr:rowOff>
        </xdr:from>
        <xdr:to>
          <xdr:col>8</xdr:col>
          <xdr:colOff>752475</xdr:colOff>
          <xdr:row>13</xdr:row>
          <xdr:rowOff>19050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xmlns="" id="{05C1988D-53EC-4EAF-8E3F-98114D40E7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12</xdr:row>
          <xdr:rowOff>0</xdr:rowOff>
        </xdr:from>
        <xdr:to>
          <xdr:col>8</xdr:col>
          <xdr:colOff>752475</xdr:colOff>
          <xdr:row>13</xdr:row>
          <xdr:rowOff>19050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xmlns="" id="{162DAAE6-CD68-44AF-ADA8-AFE53EA942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12</xdr:row>
          <xdr:rowOff>0</xdr:rowOff>
        </xdr:from>
        <xdr:to>
          <xdr:col>8</xdr:col>
          <xdr:colOff>752475</xdr:colOff>
          <xdr:row>13</xdr:row>
          <xdr:rowOff>19050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xmlns="" id="{53864A61-D2C6-43B2-BD69-261982A6A5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12</xdr:row>
          <xdr:rowOff>0</xdr:rowOff>
        </xdr:from>
        <xdr:to>
          <xdr:col>9</xdr:col>
          <xdr:colOff>752475</xdr:colOff>
          <xdr:row>13</xdr:row>
          <xdr:rowOff>19050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xmlns="" id="{83D6A639-8802-43BA-A2EA-4EDC3C715F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12</xdr:row>
          <xdr:rowOff>0</xdr:rowOff>
        </xdr:from>
        <xdr:to>
          <xdr:col>9</xdr:col>
          <xdr:colOff>752475</xdr:colOff>
          <xdr:row>13</xdr:row>
          <xdr:rowOff>19050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xmlns="" id="{040B58DB-9CB7-44EE-A678-AC2280C203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12</xdr:row>
          <xdr:rowOff>0</xdr:rowOff>
        </xdr:from>
        <xdr:to>
          <xdr:col>9</xdr:col>
          <xdr:colOff>752475</xdr:colOff>
          <xdr:row>13</xdr:row>
          <xdr:rowOff>19050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xmlns="" id="{A262E025-ED04-4728-AD4E-47A36EED83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12</xdr:row>
          <xdr:rowOff>0</xdr:rowOff>
        </xdr:from>
        <xdr:to>
          <xdr:col>9</xdr:col>
          <xdr:colOff>752475</xdr:colOff>
          <xdr:row>13</xdr:row>
          <xdr:rowOff>19050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xmlns="" id="{DE399AB4-4F63-4EDF-8BD0-607E03EFF4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12</xdr:row>
          <xdr:rowOff>0</xdr:rowOff>
        </xdr:from>
        <xdr:to>
          <xdr:col>9</xdr:col>
          <xdr:colOff>752475</xdr:colOff>
          <xdr:row>13</xdr:row>
          <xdr:rowOff>19050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xmlns="" id="{24DC80EE-571D-4040-8D85-8F53815A88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12</xdr:row>
          <xdr:rowOff>0</xdr:rowOff>
        </xdr:from>
        <xdr:to>
          <xdr:col>10</xdr:col>
          <xdr:colOff>752475</xdr:colOff>
          <xdr:row>13</xdr:row>
          <xdr:rowOff>19050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xmlns="" id="{56C0A05E-AF6F-4E32-94F1-67BE178C8D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12</xdr:row>
          <xdr:rowOff>0</xdr:rowOff>
        </xdr:from>
        <xdr:to>
          <xdr:col>10</xdr:col>
          <xdr:colOff>752475</xdr:colOff>
          <xdr:row>13</xdr:row>
          <xdr:rowOff>19050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xmlns="" id="{DCE768F2-AA36-4090-A769-C5D729BB5F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12</xdr:row>
          <xdr:rowOff>0</xdr:rowOff>
        </xdr:from>
        <xdr:to>
          <xdr:col>10</xdr:col>
          <xdr:colOff>752475</xdr:colOff>
          <xdr:row>13</xdr:row>
          <xdr:rowOff>19050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xmlns="" id="{A34DC524-1C2B-4C9E-AF13-1A9D6E8DBD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12</xdr:row>
          <xdr:rowOff>0</xdr:rowOff>
        </xdr:from>
        <xdr:to>
          <xdr:col>10</xdr:col>
          <xdr:colOff>752475</xdr:colOff>
          <xdr:row>13</xdr:row>
          <xdr:rowOff>19050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xmlns="" id="{AB87C724-F75E-4B78-A779-ED17F664E6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12</xdr:row>
          <xdr:rowOff>0</xdr:rowOff>
        </xdr:from>
        <xdr:to>
          <xdr:col>10</xdr:col>
          <xdr:colOff>752475</xdr:colOff>
          <xdr:row>13</xdr:row>
          <xdr:rowOff>19050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xmlns="" id="{77FA0B18-A96D-42D0-A72A-6E93478F2F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12</xdr:row>
          <xdr:rowOff>0</xdr:rowOff>
        </xdr:from>
        <xdr:to>
          <xdr:col>8</xdr:col>
          <xdr:colOff>752475</xdr:colOff>
          <xdr:row>13</xdr:row>
          <xdr:rowOff>19050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xmlns="" id="{E14CECCC-1407-42BF-B946-3B0F5A7840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12</xdr:row>
          <xdr:rowOff>0</xdr:rowOff>
        </xdr:from>
        <xdr:to>
          <xdr:col>8</xdr:col>
          <xdr:colOff>752475</xdr:colOff>
          <xdr:row>13</xdr:row>
          <xdr:rowOff>19050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xmlns="" id="{ACA00EE7-8B38-47B9-AFBB-2F0D4BB8B5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13</xdr:row>
          <xdr:rowOff>0</xdr:rowOff>
        </xdr:from>
        <xdr:to>
          <xdr:col>8</xdr:col>
          <xdr:colOff>752475</xdr:colOff>
          <xdr:row>14</xdr:row>
          <xdr:rowOff>19050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xmlns="" id="{45002194-4E2B-42FA-9D9C-757E22ED32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13</xdr:row>
          <xdr:rowOff>0</xdr:rowOff>
        </xdr:from>
        <xdr:to>
          <xdr:col>8</xdr:col>
          <xdr:colOff>752475</xdr:colOff>
          <xdr:row>14</xdr:row>
          <xdr:rowOff>19050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xmlns="" id="{7C38199A-D8EF-4EA3-BBAA-CF71205D3C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13</xdr:row>
          <xdr:rowOff>0</xdr:rowOff>
        </xdr:from>
        <xdr:to>
          <xdr:col>8</xdr:col>
          <xdr:colOff>752475</xdr:colOff>
          <xdr:row>14</xdr:row>
          <xdr:rowOff>19050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xmlns="" id="{70522D8A-2FD3-4211-B4E9-9247C479EF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13</xdr:row>
          <xdr:rowOff>0</xdr:rowOff>
        </xdr:from>
        <xdr:to>
          <xdr:col>8</xdr:col>
          <xdr:colOff>752475</xdr:colOff>
          <xdr:row>14</xdr:row>
          <xdr:rowOff>19050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xmlns="" id="{34F058DD-539F-4035-BF8B-936A032BA2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13</xdr:row>
          <xdr:rowOff>0</xdr:rowOff>
        </xdr:from>
        <xdr:to>
          <xdr:col>8</xdr:col>
          <xdr:colOff>752475</xdr:colOff>
          <xdr:row>14</xdr:row>
          <xdr:rowOff>19050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xmlns="" id="{3EE7B11C-FF87-4D40-AD7E-85EEBEE1C0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13</xdr:row>
          <xdr:rowOff>0</xdr:rowOff>
        </xdr:from>
        <xdr:to>
          <xdr:col>9</xdr:col>
          <xdr:colOff>752475</xdr:colOff>
          <xdr:row>14</xdr:row>
          <xdr:rowOff>19050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xmlns="" id="{768C3955-EB69-4395-B86C-88EE7629CA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13</xdr:row>
          <xdr:rowOff>0</xdr:rowOff>
        </xdr:from>
        <xdr:to>
          <xdr:col>9</xdr:col>
          <xdr:colOff>752475</xdr:colOff>
          <xdr:row>14</xdr:row>
          <xdr:rowOff>19050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xmlns="" id="{C5F61C35-BC02-44E1-BA93-1C7841F683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13</xdr:row>
          <xdr:rowOff>0</xdr:rowOff>
        </xdr:from>
        <xdr:to>
          <xdr:col>9</xdr:col>
          <xdr:colOff>752475</xdr:colOff>
          <xdr:row>14</xdr:row>
          <xdr:rowOff>19050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xmlns="" id="{75A3984A-D93D-4F84-A188-8D911D1C1D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13</xdr:row>
          <xdr:rowOff>0</xdr:rowOff>
        </xdr:from>
        <xdr:to>
          <xdr:col>9</xdr:col>
          <xdr:colOff>752475</xdr:colOff>
          <xdr:row>14</xdr:row>
          <xdr:rowOff>19050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xmlns="" id="{18D58E09-8BFB-4997-9951-9CFEFD83F4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13</xdr:row>
          <xdr:rowOff>0</xdr:rowOff>
        </xdr:from>
        <xdr:to>
          <xdr:col>9</xdr:col>
          <xdr:colOff>752475</xdr:colOff>
          <xdr:row>14</xdr:row>
          <xdr:rowOff>19050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xmlns="" id="{C1D5286C-6D65-4EE8-B809-0276D4C0A7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13</xdr:row>
          <xdr:rowOff>0</xdr:rowOff>
        </xdr:from>
        <xdr:to>
          <xdr:col>10</xdr:col>
          <xdr:colOff>752475</xdr:colOff>
          <xdr:row>14</xdr:row>
          <xdr:rowOff>19050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xmlns="" id="{7F875B72-D19A-42D6-BE6E-A35C2AA5EA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13</xdr:row>
          <xdr:rowOff>0</xdr:rowOff>
        </xdr:from>
        <xdr:to>
          <xdr:col>10</xdr:col>
          <xdr:colOff>752475</xdr:colOff>
          <xdr:row>14</xdr:row>
          <xdr:rowOff>19050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xmlns="" id="{0D47DB6F-F1A7-4C97-9819-66202A944D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13</xdr:row>
          <xdr:rowOff>0</xdr:rowOff>
        </xdr:from>
        <xdr:to>
          <xdr:col>10</xdr:col>
          <xdr:colOff>752475</xdr:colOff>
          <xdr:row>14</xdr:row>
          <xdr:rowOff>19050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xmlns="" id="{DD1BDD10-50A9-44D8-9833-53E9809863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13</xdr:row>
          <xdr:rowOff>0</xdr:rowOff>
        </xdr:from>
        <xdr:to>
          <xdr:col>10</xdr:col>
          <xdr:colOff>752475</xdr:colOff>
          <xdr:row>14</xdr:row>
          <xdr:rowOff>19050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xmlns="" id="{D0ECE78B-A7C4-47EF-80BC-2DB8402252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13</xdr:row>
          <xdr:rowOff>0</xdr:rowOff>
        </xdr:from>
        <xdr:to>
          <xdr:col>10</xdr:col>
          <xdr:colOff>752475</xdr:colOff>
          <xdr:row>14</xdr:row>
          <xdr:rowOff>19050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xmlns="" id="{21147B05-CD5E-47CA-9DC4-EAD8C7CC80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13</xdr:row>
          <xdr:rowOff>0</xdr:rowOff>
        </xdr:from>
        <xdr:to>
          <xdr:col>8</xdr:col>
          <xdr:colOff>752475</xdr:colOff>
          <xdr:row>14</xdr:row>
          <xdr:rowOff>19050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xmlns="" id="{8D9CDA36-6516-415D-9E2E-EC33D4C5AF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13</xdr:row>
          <xdr:rowOff>0</xdr:rowOff>
        </xdr:from>
        <xdr:to>
          <xdr:col>8</xdr:col>
          <xdr:colOff>752475</xdr:colOff>
          <xdr:row>14</xdr:row>
          <xdr:rowOff>19050</xdr:rowOff>
        </xdr:to>
        <xdr:sp macro=""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xmlns="" id="{ECD5F909-9D08-4271-B745-643590CB52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14</xdr:row>
          <xdr:rowOff>0</xdr:rowOff>
        </xdr:from>
        <xdr:to>
          <xdr:col>8</xdr:col>
          <xdr:colOff>752475</xdr:colOff>
          <xdr:row>15</xdr:row>
          <xdr:rowOff>19050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xmlns="" id="{72FFC6B6-BACB-485C-9144-D9B5373B36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14</xdr:row>
          <xdr:rowOff>0</xdr:rowOff>
        </xdr:from>
        <xdr:to>
          <xdr:col>8</xdr:col>
          <xdr:colOff>752475</xdr:colOff>
          <xdr:row>15</xdr:row>
          <xdr:rowOff>19050</xdr:rowOff>
        </xdr:to>
        <xdr:sp macro="" textlink="">
          <xdr:nvSpPr>
            <xdr:cNvPr id="5265" name="Check Box 145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xmlns="" id="{0030F6A2-CFB9-42CB-9DFE-27DE4C029F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14</xdr:row>
          <xdr:rowOff>0</xdr:rowOff>
        </xdr:from>
        <xdr:to>
          <xdr:col>8</xdr:col>
          <xdr:colOff>752475</xdr:colOff>
          <xdr:row>15</xdr:row>
          <xdr:rowOff>19050</xdr:rowOff>
        </xdr:to>
        <xdr:sp macro="" textlink="">
          <xdr:nvSpPr>
            <xdr:cNvPr id="5266" name="Check Box 146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xmlns="" id="{95BF6F63-F6C6-4794-A5A4-CC8C8D5123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14</xdr:row>
          <xdr:rowOff>0</xdr:rowOff>
        </xdr:from>
        <xdr:to>
          <xdr:col>8</xdr:col>
          <xdr:colOff>752475</xdr:colOff>
          <xdr:row>15</xdr:row>
          <xdr:rowOff>19050</xdr:rowOff>
        </xdr:to>
        <xdr:sp macro="" textlink="">
          <xdr:nvSpPr>
            <xdr:cNvPr id="5267" name="Check Box 147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xmlns="" id="{3AF8D0E6-9458-4DDF-BCA1-C8E89A4463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14</xdr:row>
          <xdr:rowOff>0</xdr:rowOff>
        </xdr:from>
        <xdr:to>
          <xdr:col>8</xdr:col>
          <xdr:colOff>752475</xdr:colOff>
          <xdr:row>15</xdr:row>
          <xdr:rowOff>19050</xdr:rowOff>
        </xdr:to>
        <xdr:sp macro="" textlink="">
          <xdr:nvSpPr>
            <xdr:cNvPr id="5268" name="Check Box 148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xmlns="" id="{9E2C7F33-8064-40D2-B1ED-37AFB4BCAF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14</xdr:row>
          <xdr:rowOff>0</xdr:rowOff>
        </xdr:from>
        <xdr:to>
          <xdr:col>9</xdr:col>
          <xdr:colOff>752475</xdr:colOff>
          <xdr:row>15</xdr:row>
          <xdr:rowOff>19050</xdr:rowOff>
        </xdr:to>
        <xdr:sp macro="" textlink="">
          <xdr:nvSpPr>
            <xdr:cNvPr id="5269" name="Check Box 149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xmlns="" id="{C12CF86C-7072-4D6B-AFD0-1A82B3E1B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14</xdr:row>
          <xdr:rowOff>0</xdr:rowOff>
        </xdr:from>
        <xdr:to>
          <xdr:col>9</xdr:col>
          <xdr:colOff>752475</xdr:colOff>
          <xdr:row>15</xdr:row>
          <xdr:rowOff>19050</xdr:rowOff>
        </xdr:to>
        <xdr:sp macro="" textlink="">
          <xdr:nvSpPr>
            <xdr:cNvPr id="5270" name="Check Box 150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xmlns="" id="{3B449C99-E58B-4487-900E-B816E09D8F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14</xdr:row>
          <xdr:rowOff>0</xdr:rowOff>
        </xdr:from>
        <xdr:to>
          <xdr:col>9</xdr:col>
          <xdr:colOff>752475</xdr:colOff>
          <xdr:row>15</xdr:row>
          <xdr:rowOff>19050</xdr:rowOff>
        </xdr:to>
        <xdr:sp macro="" textlink="">
          <xdr:nvSpPr>
            <xdr:cNvPr id="5271" name="Check Box 151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xmlns="" id="{396315FD-814A-4ACA-8EE0-EB4ADC3AF3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14</xdr:row>
          <xdr:rowOff>0</xdr:rowOff>
        </xdr:from>
        <xdr:to>
          <xdr:col>9</xdr:col>
          <xdr:colOff>752475</xdr:colOff>
          <xdr:row>15</xdr:row>
          <xdr:rowOff>19050</xdr:rowOff>
        </xdr:to>
        <xdr:sp macro="" textlink="">
          <xdr:nvSpPr>
            <xdr:cNvPr id="5272" name="Check Box 152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xmlns="" id="{E8746EF7-ED1A-4C6A-AF21-57DF18666F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14</xdr:row>
          <xdr:rowOff>0</xdr:rowOff>
        </xdr:from>
        <xdr:to>
          <xdr:col>9</xdr:col>
          <xdr:colOff>752475</xdr:colOff>
          <xdr:row>15</xdr:row>
          <xdr:rowOff>19050</xdr:rowOff>
        </xdr:to>
        <xdr:sp macro="" textlink="">
          <xdr:nvSpPr>
            <xdr:cNvPr id="5273" name="Check Box 153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xmlns="" id="{65C5763E-9FAC-4B73-8D20-5F03D275DB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14</xdr:row>
          <xdr:rowOff>0</xdr:rowOff>
        </xdr:from>
        <xdr:to>
          <xdr:col>10</xdr:col>
          <xdr:colOff>752475</xdr:colOff>
          <xdr:row>15</xdr:row>
          <xdr:rowOff>19050</xdr:rowOff>
        </xdr:to>
        <xdr:sp macro="" textlink="">
          <xdr:nvSpPr>
            <xdr:cNvPr id="5274" name="Check Box 154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xmlns="" id="{FC44E4E3-03F3-45AD-B003-54A2772B3E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14</xdr:row>
          <xdr:rowOff>0</xdr:rowOff>
        </xdr:from>
        <xdr:to>
          <xdr:col>10</xdr:col>
          <xdr:colOff>752475</xdr:colOff>
          <xdr:row>15</xdr:row>
          <xdr:rowOff>19050</xdr:rowOff>
        </xdr:to>
        <xdr:sp macro="" textlink="">
          <xdr:nvSpPr>
            <xdr:cNvPr id="5275" name="Check Box 155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xmlns="" id="{EC2DAFC9-AE1C-42E8-8D6F-475028CC37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14</xdr:row>
          <xdr:rowOff>0</xdr:rowOff>
        </xdr:from>
        <xdr:to>
          <xdr:col>10</xdr:col>
          <xdr:colOff>752475</xdr:colOff>
          <xdr:row>15</xdr:row>
          <xdr:rowOff>19050</xdr:rowOff>
        </xdr:to>
        <xdr:sp macro="" textlink="">
          <xdr:nvSpPr>
            <xdr:cNvPr id="5276" name="Check Box 156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xmlns="" id="{8C09EB6A-0808-4920-AE97-854657BFF6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14</xdr:row>
          <xdr:rowOff>0</xdr:rowOff>
        </xdr:from>
        <xdr:to>
          <xdr:col>10</xdr:col>
          <xdr:colOff>752475</xdr:colOff>
          <xdr:row>15</xdr:row>
          <xdr:rowOff>19050</xdr:rowOff>
        </xdr:to>
        <xdr:sp macro=""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xmlns="" id="{05945FBD-7CB4-432D-AEBF-675CF29252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14</xdr:row>
          <xdr:rowOff>0</xdr:rowOff>
        </xdr:from>
        <xdr:to>
          <xdr:col>10</xdr:col>
          <xdr:colOff>752475</xdr:colOff>
          <xdr:row>15</xdr:row>
          <xdr:rowOff>19050</xdr:rowOff>
        </xdr:to>
        <xdr:sp macro=""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xmlns="" id="{34AD0EEC-2B15-4CFA-B97E-F3E0C28740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14</xdr:row>
          <xdr:rowOff>0</xdr:rowOff>
        </xdr:from>
        <xdr:to>
          <xdr:col>8</xdr:col>
          <xdr:colOff>752475</xdr:colOff>
          <xdr:row>15</xdr:row>
          <xdr:rowOff>19050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xmlns="" id="{F0220297-E00F-4281-A860-2A96F5E8A7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14</xdr:row>
          <xdr:rowOff>0</xdr:rowOff>
        </xdr:from>
        <xdr:to>
          <xdr:col>8</xdr:col>
          <xdr:colOff>752475</xdr:colOff>
          <xdr:row>15</xdr:row>
          <xdr:rowOff>19050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xmlns="" id="{20C900ED-D08C-4717-AFA7-BC096CBFBF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P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0" sqref="B20"/>
    </sheetView>
  </sheetViews>
  <sheetFormatPr defaultRowHeight="15" x14ac:dyDescent="0.25"/>
  <cols>
    <col min="1" max="1" width="15.42578125" customWidth="1"/>
    <col min="2" max="2" width="31.42578125" customWidth="1"/>
  </cols>
  <sheetData>
    <row r="1" spans="1:2" x14ac:dyDescent="0.25">
      <c r="A1" t="s">
        <v>85</v>
      </c>
    </row>
    <row r="3" spans="1:2" x14ac:dyDescent="0.25">
      <c r="A3" t="s">
        <v>81</v>
      </c>
      <c r="B3" s="110" t="s">
        <v>86</v>
      </c>
    </row>
    <row r="4" spans="1:2" x14ac:dyDescent="0.25">
      <c r="A4" t="s">
        <v>82</v>
      </c>
      <c r="B4" s="111" t="s">
        <v>87</v>
      </c>
    </row>
    <row r="5" spans="1:2" x14ac:dyDescent="0.25">
      <c r="A5" t="s">
        <v>83</v>
      </c>
      <c r="B5" s="111" t="s">
        <v>88</v>
      </c>
    </row>
    <row r="6" spans="1:2" x14ac:dyDescent="0.25">
      <c r="A6" t="s">
        <v>84</v>
      </c>
      <c r="B6" s="111" t="s">
        <v>99</v>
      </c>
    </row>
  </sheetData>
  <hyperlinks>
    <hyperlink ref="B3" location="SUMMARY!A1" display="SUMMARY!A1"/>
    <hyperlink ref="B4" location="'STATEMENT - REMIT'!A1" display="'STATEMENT - REMIT'!A1"/>
    <hyperlink ref="B5" location="'STATEMENT - RECEIPT'!A1" display="'STATEMENT - RECEIPT'!A1"/>
    <hyperlink ref="B6" location="'RISK CLASS'!A1" display="'RISK CLASS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249977111117893"/>
  </sheetPr>
  <dimension ref="A1:G8"/>
  <sheetViews>
    <sheetView topLeftCell="C1" workbookViewId="0">
      <selection activeCell="G7" sqref="G7"/>
    </sheetView>
  </sheetViews>
  <sheetFormatPr defaultRowHeight="15" x14ac:dyDescent="0.25"/>
  <cols>
    <col min="1" max="1" width="22.28515625" customWidth="1"/>
    <col min="2" max="2" width="22.42578125" customWidth="1"/>
    <col min="3" max="3" width="18.140625" customWidth="1"/>
    <col min="5" max="5" width="22.7109375" customWidth="1"/>
    <col min="7" max="7" width="23" customWidth="1"/>
    <col min="8" max="8" width="40.28515625" customWidth="1"/>
  </cols>
  <sheetData>
    <row r="1" spans="1:7" x14ac:dyDescent="0.25">
      <c r="A1" t="s">
        <v>11</v>
      </c>
      <c r="B1" t="s">
        <v>16</v>
      </c>
      <c r="C1" t="s">
        <v>34</v>
      </c>
      <c r="E1" t="s">
        <v>69</v>
      </c>
      <c r="G1" t="s">
        <v>70</v>
      </c>
    </row>
    <row r="2" spans="1:7" x14ac:dyDescent="0.25">
      <c r="A2" t="s">
        <v>12</v>
      </c>
      <c r="B2" t="s">
        <v>17</v>
      </c>
      <c r="C2" t="s">
        <v>27</v>
      </c>
      <c r="E2" t="s">
        <v>12</v>
      </c>
      <c r="G2" t="s">
        <v>73</v>
      </c>
    </row>
    <row r="3" spans="1:7" x14ac:dyDescent="0.25">
      <c r="A3" t="s">
        <v>77</v>
      </c>
      <c r="B3" t="s">
        <v>18</v>
      </c>
      <c r="C3" t="s">
        <v>28</v>
      </c>
      <c r="E3" t="s">
        <v>77</v>
      </c>
      <c r="G3" t="s">
        <v>71</v>
      </c>
    </row>
    <row r="4" spans="1:7" x14ac:dyDescent="0.25">
      <c r="A4" t="s">
        <v>13</v>
      </c>
      <c r="C4" t="s">
        <v>21</v>
      </c>
      <c r="E4" t="s">
        <v>13</v>
      </c>
      <c r="G4" t="s">
        <v>72</v>
      </c>
    </row>
    <row r="5" spans="1:7" x14ac:dyDescent="0.25">
      <c r="C5" t="s">
        <v>94</v>
      </c>
      <c r="G5" t="s">
        <v>98</v>
      </c>
    </row>
    <row r="6" spans="1:7" x14ac:dyDescent="0.25">
      <c r="C6" t="s">
        <v>92</v>
      </c>
      <c r="G6" t="s">
        <v>74</v>
      </c>
    </row>
    <row r="7" spans="1:7" x14ac:dyDescent="0.25">
      <c r="C7" t="s">
        <v>93</v>
      </c>
    </row>
    <row r="8" spans="1:7" x14ac:dyDescent="0.25">
      <c r="C8" t="s">
        <v>95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activeCell="F23" sqref="F23"/>
    </sheetView>
  </sheetViews>
  <sheetFormatPr defaultRowHeight="15" x14ac:dyDescent="0.25"/>
  <cols>
    <col min="2" max="2" width="28" customWidth="1"/>
    <col min="3" max="3" width="12.5703125" customWidth="1"/>
    <col min="4" max="4" width="12.140625" customWidth="1"/>
    <col min="5" max="5" width="13.5703125" customWidth="1"/>
    <col min="6" max="6" width="15" customWidth="1"/>
    <col min="7" max="7" width="1.28515625" style="3" customWidth="1"/>
    <col min="8" max="11" width="12.5703125" customWidth="1"/>
    <col min="12" max="12" width="1.140625" style="3" customWidth="1"/>
    <col min="13" max="16" width="12.5703125" customWidth="1"/>
    <col min="17" max="17" width="1.42578125" customWidth="1"/>
    <col min="18" max="21" width="12.5703125" customWidth="1"/>
  </cols>
  <sheetData>
    <row r="1" spans="1:21" x14ac:dyDescent="0.25">
      <c r="A1" s="36" t="s">
        <v>38</v>
      </c>
      <c r="B1" s="37"/>
      <c r="C1" s="39"/>
      <c r="D1" s="39"/>
      <c r="E1" s="39"/>
      <c r="F1" s="40"/>
      <c r="G1" s="97"/>
    </row>
    <row r="2" spans="1:21" x14ac:dyDescent="0.25">
      <c r="A2" s="36" t="s">
        <v>39</v>
      </c>
      <c r="B2" s="37"/>
      <c r="C2" s="39"/>
      <c r="D2" s="39"/>
      <c r="E2" s="39"/>
      <c r="F2" s="40"/>
      <c r="G2" s="97"/>
    </row>
    <row r="3" spans="1:21" x14ac:dyDescent="0.25">
      <c r="A3" s="36"/>
      <c r="B3" s="37"/>
      <c r="C3" s="39"/>
      <c r="D3" s="39"/>
      <c r="E3" s="39"/>
      <c r="F3" s="40"/>
      <c r="G3" s="97"/>
    </row>
    <row r="4" spans="1:21" x14ac:dyDescent="0.25">
      <c r="A4" s="182" t="s">
        <v>40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</row>
    <row r="5" spans="1:21" x14ac:dyDescent="0.25">
      <c r="A5" s="184" t="s">
        <v>41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</row>
    <row r="6" spans="1:21" s="41" customFormat="1" ht="12" customHeight="1" x14ac:dyDescent="0.2">
      <c r="A6" s="185" t="s">
        <v>42</v>
      </c>
      <c r="B6" s="208"/>
      <c r="C6" s="191" t="s">
        <v>29</v>
      </c>
      <c r="D6" s="201"/>
      <c r="E6" s="201"/>
      <c r="F6" s="202"/>
      <c r="G6" s="98"/>
      <c r="H6" s="191" t="s">
        <v>78</v>
      </c>
      <c r="I6" s="201"/>
      <c r="J6" s="201"/>
      <c r="K6" s="202"/>
      <c r="L6" s="98"/>
      <c r="M6" s="191" t="s">
        <v>22</v>
      </c>
      <c r="N6" s="201"/>
      <c r="O6" s="201"/>
      <c r="P6" s="202"/>
      <c r="Q6" s="98"/>
      <c r="R6" s="191" t="s">
        <v>30</v>
      </c>
      <c r="S6" s="201"/>
      <c r="T6" s="201"/>
      <c r="U6" s="202"/>
    </row>
    <row r="7" spans="1:21" s="41" customFormat="1" ht="24" x14ac:dyDescent="0.2">
      <c r="A7" s="194" t="s">
        <v>45</v>
      </c>
      <c r="B7" s="207"/>
      <c r="C7" s="42" t="s">
        <v>46</v>
      </c>
      <c r="D7" s="42" t="s">
        <v>47</v>
      </c>
      <c r="E7" s="42" t="s">
        <v>10</v>
      </c>
      <c r="F7" s="95" t="s">
        <v>48</v>
      </c>
      <c r="G7" s="99"/>
      <c r="H7" s="96" t="s">
        <v>46</v>
      </c>
      <c r="I7" s="42" t="s">
        <v>47</v>
      </c>
      <c r="J7" s="42" t="s">
        <v>10</v>
      </c>
      <c r="K7" s="95" t="s">
        <v>48</v>
      </c>
      <c r="L7" s="99"/>
      <c r="M7" s="96" t="s">
        <v>46</v>
      </c>
      <c r="N7" s="42" t="s">
        <v>47</v>
      </c>
      <c r="O7" s="42" t="s">
        <v>10</v>
      </c>
      <c r="P7" s="43" t="s">
        <v>48</v>
      </c>
      <c r="Q7" s="99"/>
      <c r="R7" s="96" t="s">
        <v>46</v>
      </c>
      <c r="S7" s="42" t="s">
        <v>47</v>
      </c>
      <c r="T7" s="42" t="s">
        <v>10</v>
      </c>
      <c r="U7" s="43" t="s">
        <v>48</v>
      </c>
    </row>
    <row r="8" spans="1:21" s="41" customFormat="1" ht="20.25" customHeight="1" x14ac:dyDescent="0.2">
      <c r="A8" s="203" t="s">
        <v>49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5"/>
      <c r="R8" s="204"/>
      <c r="S8" s="204"/>
      <c r="T8" s="204"/>
      <c r="U8" s="206"/>
    </row>
    <row r="9" spans="1:21" x14ac:dyDescent="0.25">
      <c r="A9" s="88">
        <v>1</v>
      </c>
      <c r="B9" s="88">
        <f>SUMMARY!E2</f>
        <v>0</v>
      </c>
      <c r="C9" s="93">
        <f>SUMMARY!D47</f>
        <v>0</v>
      </c>
      <c r="D9" s="93">
        <f>SUMMARY!D48</f>
        <v>0</v>
      </c>
      <c r="E9" s="93">
        <f>SUMMARY!D49</f>
        <v>0</v>
      </c>
      <c r="F9" s="102">
        <f>SUMMARY!D54</f>
        <v>0</v>
      </c>
      <c r="G9" s="100"/>
      <c r="H9" s="101">
        <f>SUMMARY!E47</f>
        <v>0</v>
      </c>
      <c r="I9" s="93">
        <f>SUMMARY!E48</f>
        <v>0</v>
      </c>
      <c r="J9" s="93">
        <f>SUMMARY!E49</f>
        <v>0</v>
      </c>
      <c r="K9" s="102">
        <f>SUMMARY!E54</f>
        <v>0</v>
      </c>
      <c r="L9" s="100"/>
      <c r="M9" s="101">
        <f>SUMMARY!F47</f>
        <v>0</v>
      </c>
      <c r="N9" s="93">
        <f>SUMMARY!F48</f>
        <v>0</v>
      </c>
      <c r="O9" s="93">
        <f>SUMMARY!F49</f>
        <v>0</v>
      </c>
      <c r="P9" s="102">
        <f>SUMMARY!F54</f>
        <v>0</v>
      </c>
      <c r="Q9" s="100"/>
      <c r="R9" s="101">
        <f>SUMMARY!G47</f>
        <v>0</v>
      </c>
      <c r="S9" s="93">
        <f>SUMMARY!G48</f>
        <v>0</v>
      </c>
      <c r="T9" s="93">
        <f>SUMMARY!G49</f>
        <v>0</v>
      </c>
      <c r="U9" s="93">
        <f>SUMMARY!G54</f>
        <v>0</v>
      </c>
    </row>
    <row r="10" spans="1:21" x14ac:dyDescent="0.25">
      <c r="G10" s="100"/>
      <c r="L10" s="100"/>
      <c r="Q10" s="100"/>
    </row>
    <row r="11" spans="1:21" x14ac:dyDescent="0.25">
      <c r="G11" s="100"/>
      <c r="L11" s="100"/>
      <c r="Q11" s="100"/>
    </row>
    <row r="12" spans="1:21" x14ac:dyDescent="0.25">
      <c r="G12" s="100"/>
      <c r="L12" s="100"/>
      <c r="Q12" s="100"/>
    </row>
    <row r="13" spans="1:21" ht="15.75" thickBot="1" x14ac:dyDescent="0.3">
      <c r="G13" s="100"/>
      <c r="L13" s="100"/>
      <c r="Q13" s="100"/>
    </row>
    <row r="14" spans="1:21" ht="15.75" thickBot="1" x14ac:dyDescent="0.3">
      <c r="B14" s="21" t="s">
        <v>30</v>
      </c>
      <c r="C14" s="103">
        <f>SUM(C9:C13)</f>
        <v>0</v>
      </c>
      <c r="D14" s="103">
        <f>SUM(D9:D13)</f>
        <v>0</v>
      </c>
      <c r="E14" s="103">
        <f>SUM(E9:E13)</f>
        <v>0</v>
      </c>
      <c r="F14" s="103">
        <f>SUM(F9:F13)</f>
        <v>0</v>
      </c>
      <c r="G14" s="100"/>
      <c r="H14" s="103">
        <f>SUM(H9:H13)</f>
        <v>0</v>
      </c>
      <c r="I14" s="103">
        <f>SUM(I9:I13)</f>
        <v>0</v>
      </c>
      <c r="J14" s="103">
        <f>SUM(J9:J13)</f>
        <v>0</v>
      </c>
      <c r="K14" s="103">
        <f>SUM(K9:K13)</f>
        <v>0</v>
      </c>
      <c r="L14" s="100"/>
      <c r="M14" s="103">
        <f>SUM(M9:M13)</f>
        <v>0</v>
      </c>
      <c r="N14" s="103">
        <f>SUM(N9:N13)</f>
        <v>0</v>
      </c>
      <c r="O14" s="103">
        <f>SUM(O9:O13)</f>
        <v>0</v>
      </c>
      <c r="P14" s="103">
        <f>SUM(P9:P13)</f>
        <v>0</v>
      </c>
      <c r="Q14" s="100"/>
      <c r="R14" s="103">
        <f>SUM(R9:R13)</f>
        <v>0</v>
      </c>
      <c r="S14" s="103">
        <f>SUM(S9:S13)</f>
        <v>0</v>
      </c>
      <c r="T14" s="103">
        <f>SUM(T9:T13)</f>
        <v>0</v>
      </c>
      <c r="U14" s="104">
        <f>SUM(U9:U13)</f>
        <v>0</v>
      </c>
    </row>
    <row r="16" spans="1:21" ht="15.75" thickBot="1" x14ac:dyDescent="0.3"/>
    <row r="17" spans="2:3" ht="15.75" thickBot="1" x14ac:dyDescent="0.3">
      <c r="B17" s="21" t="s">
        <v>33</v>
      </c>
      <c r="C17" s="109" t="s">
        <v>30</v>
      </c>
    </row>
    <row r="18" spans="2:3" x14ac:dyDescent="0.25">
      <c r="B18" s="107" t="s">
        <v>50</v>
      </c>
      <c r="C18" s="105">
        <f>C14+H14+M14</f>
        <v>0</v>
      </c>
    </row>
    <row r="19" spans="2:3" x14ac:dyDescent="0.25">
      <c r="B19" s="107" t="s">
        <v>24</v>
      </c>
      <c r="C19" s="105">
        <f>D14+I14+N14</f>
        <v>0</v>
      </c>
    </row>
    <row r="20" spans="2:3" x14ac:dyDescent="0.25">
      <c r="B20" s="107" t="s">
        <v>25</v>
      </c>
      <c r="C20" s="105">
        <f>E14+J14+O14</f>
        <v>0</v>
      </c>
    </row>
    <row r="21" spans="2:3" ht="15.75" thickBot="1" x14ac:dyDescent="0.3">
      <c r="B21" s="108" t="s">
        <v>22</v>
      </c>
      <c r="C21" s="106">
        <f>F14+K14+P14</f>
        <v>0</v>
      </c>
    </row>
  </sheetData>
  <mergeCells count="9">
    <mergeCell ref="R6:U6"/>
    <mergeCell ref="A8:U8"/>
    <mergeCell ref="A4:U4"/>
    <mergeCell ref="A5:U5"/>
    <mergeCell ref="H6:K6"/>
    <mergeCell ref="M6:P6"/>
    <mergeCell ref="A7:B7"/>
    <mergeCell ref="C6:F6"/>
    <mergeCell ref="A6:B6"/>
  </mergeCells>
  <pageMargins left="0.7" right="0.7" top="0.75" bottom="0.75" header="0.3" footer="0.3"/>
  <pageSetup paperSize="9" scale="5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activeCell="I27" sqref="I27"/>
    </sheetView>
  </sheetViews>
  <sheetFormatPr defaultRowHeight="15" x14ac:dyDescent="0.25"/>
  <cols>
    <col min="2" max="2" width="28" customWidth="1"/>
    <col min="3" max="3" width="12.5703125" customWidth="1"/>
    <col min="4" max="4" width="12.140625" customWidth="1"/>
    <col min="5" max="5" width="13.5703125" customWidth="1"/>
    <col min="6" max="6" width="15" customWidth="1"/>
    <col min="7" max="7" width="1.28515625" style="3" customWidth="1"/>
    <col min="8" max="11" width="12.5703125" customWidth="1"/>
    <col min="12" max="12" width="1.140625" style="3" customWidth="1"/>
    <col min="13" max="16" width="12.5703125" customWidth="1"/>
    <col min="17" max="17" width="1.42578125" customWidth="1"/>
    <col min="18" max="21" width="12.5703125" customWidth="1"/>
  </cols>
  <sheetData>
    <row r="1" spans="1:21" x14ac:dyDescent="0.25">
      <c r="A1" s="36" t="s">
        <v>38</v>
      </c>
      <c r="B1" s="37"/>
      <c r="C1" s="39"/>
      <c r="D1" s="39"/>
      <c r="E1" s="39"/>
      <c r="F1" s="40"/>
      <c r="G1" s="97"/>
    </row>
    <row r="2" spans="1:21" x14ac:dyDescent="0.25">
      <c r="A2" s="36" t="s">
        <v>39</v>
      </c>
      <c r="B2" s="37"/>
      <c r="C2" s="39"/>
      <c r="D2" s="39"/>
      <c r="E2" s="39"/>
      <c r="F2" s="40"/>
      <c r="G2" s="97"/>
    </row>
    <row r="3" spans="1:21" x14ac:dyDescent="0.25">
      <c r="A3" s="36"/>
      <c r="B3" s="37"/>
      <c r="C3" s="39"/>
      <c r="D3" s="39"/>
      <c r="E3" s="39"/>
      <c r="F3" s="40"/>
      <c r="G3" s="97"/>
    </row>
    <row r="4" spans="1:21" x14ac:dyDescent="0.25">
      <c r="A4" s="182" t="s">
        <v>19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</row>
    <row r="5" spans="1:21" x14ac:dyDescent="0.25">
      <c r="A5" s="184" t="s">
        <v>41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</row>
    <row r="6" spans="1:21" s="41" customFormat="1" ht="12" customHeight="1" x14ac:dyDescent="0.2">
      <c r="A6" s="185" t="s">
        <v>42</v>
      </c>
      <c r="B6" s="208"/>
      <c r="C6" s="191" t="s">
        <v>29</v>
      </c>
      <c r="D6" s="201"/>
      <c r="E6" s="201"/>
      <c r="F6" s="202"/>
      <c r="G6" s="98"/>
      <c r="H6" s="191" t="s">
        <v>78</v>
      </c>
      <c r="I6" s="201"/>
      <c r="J6" s="201"/>
      <c r="K6" s="202"/>
      <c r="L6" s="98"/>
      <c r="M6" s="191" t="s">
        <v>22</v>
      </c>
      <c r="N6" s="201"/>
      <c r="O6" s="201"/>
      <c r="P6" s="202"/>
      <c r="Q6" s="98"/>
      <c r="R6" s="191" t="s">
        <v>30</v>
      </c>
      <c r="S6" s="201"/>
      <c r="T6" s="201"/>
      <c r="U6" s="202"/>
    </row>
    <row r="7" spans="1:21" s="41" customFormat="1" ht="24" x14ac:dyDescent="0.2">
      <c r="A7" s="194" t="s">
        <v>45</v>
      </c>
      <c r="B7" s="207"/>
      <c r="C7" s="42" t="s">
        <v>46</v>
      </c>
      <c r="D7" s="42" t="s">
        <v>47</v>
      </c>
      <c r="E7" s="42" t="s">
        <v>10</v>
      </c>
      <c r="F7" s="95" t="s">
        <v>48</v>
      </c>
      <c r="G7" s="99"/>
      <c r="H7" s="96" t="s">
        <v>46</v>
      </c>
      <c r="I7" s="42" t="s">
        <v>47</v>
      </c>
      <c r="J7" s="42" t="s">
        <v>10</v>
      </c>
      <c r="K7" s="95" t="s">
        <v>48</v>
      </c>
      <c r="L7" s="99"/>
      <c r="M7" s="96" t="s">
        <v>46</v>
      </c>
      <c r="N7" s="42" t="s">
        <v>47</v>
      </c>
      <c r="O7" s="42" t="s">
        <v>10</v>
      </c>
      <c r="P7" s="43" t="s">
        <v>48</v>
      </c>
      <c r="Q7" s="99"/>
      <c r="R7" s="96" t="s">
        <v>46</v>
      </c>
      <c r="S7" s="42" t="s">
        <v>47</v>
      </c>
      <c r="T7" s="42" t="s">
        <v>10</v>
      </c>
      <c r="U7" s="43" t="s">
        <v>48</v>
      </c>
    </row>
    <row r="8" spans="1:21" s="41" customFormat="1" ht="20.25" customHeight="1" x14ac:dyDescent="0.2">
      <c r="A8" s="203" t="s">
        <v>49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5"/>
      <c r="R8" s="204"/>
      <c r="S8" s="204"/>
      <c r="T8" s="204"/>
      <c r="U8" s="206"/>
    </row>
    <row r="9" spans="1:21" x14ac:dyDescent="0.25">
      <c r="A9" s="88">
        <v>1</v>
      </c>
      <c r="B9" s="88">
        <f>SUMMARY!E2</f>
        <v>0</v>
      </c>
      <c r="C9" s="93">
        <f>SUMMARY!D13</f>
        <v>0</v>
      </c>
      <c r="D9" s="93">
        <f>SUMMARY!D14</f>
        <v>0</v>
      </c>
      <c r="E9" s="93">
        <f>SUMMARY!D15</f>
        <v>0</v>
      </c>
      <c r="F9" s="102">
        <f>SUMMARY!D20</f>
        <v>0</v>
      </c>
      <c r="G9" s="100"/>
      <c r="H9" s="101">
        <f>SUMMARY!E13</f>
        <v>0</v>
      </c>
      <c r="I9" s="93">
        <f>SUMMARY!E14</f>
        <v>0</v>
      </c>
      <c r="J9" s="93">
        <f>SUMMARY!E15</f>
        <v>0</v>
      </c>
      <c r="K9" s="102">
        <f>SUMMARY!E20</f>
        <v>0</v>
      </c>
      <c r="L9" s="100"/>
      <c r="M9" s="101">
        <f>SUMMARY!F13</f>
        <v>0</v>
      </c>
      <c r="N9" s="93">
        <f>SUMMARY!F14</f>
        <v>0</v>
      </c>
      <c r="O9" s="93">
        <f>SUMMARY!F15</f>
        <v>0</v>
      </c>
      <c r="P9" s="102">
        <f>SUMMARY!F20</f>
        <v>0</v>
      </c>
      <c r="Q9" s="100"/>
      <c r="R9" s="101">
        <f>SUMMARY!G13</f>
        <v>0</v>
      </c>
      <c r="S9" s="93">
        <f>SUMMARY!G14</f>
        <v>0</v>
      </c>
      <c r="T9" s="93">
        <f>SUMMARY!G15</f>
        <v>0</v>
      </c>
      <c r="U9" s="93">
        <f>SUMMARY!G20</f>
        <v>0</v>
      </c>
    </row>
    <row r="10" spans="1:21" x14ac:dyDescent="0.25">
      <c r="G10" s="100"/>
      <c r="L10" s="100"/>
      <c r="Q10" s="100"/>
    </row>
    <row r="11" spans="1:21" x14ac:dyDescent="0.25">
      <c r="G11" s="100"/>
      <c r="L11" s="100"/>
      <c r="Q11" s="100"/>
    </row>
    <row r="12" spans="1:21" x14ac:dyDescent="0.25">
      <c r="G12" s="100"/>
      <c r="L12" s="100"/>
      <c r="Q12" s="100"/>
    </row>
    <row r="13" spans="1:21" ht="15.75" thickBot="1" x14ac:dyDescent="0.3">
      <c r="G13" s="100"/>
      <c r="L13" s="100"/>
      <c r="Q13" s="100"/>
    </row>
    <row r="14" spans="1:21" ht="15.75" thickBot="1" x14ac:dyDescent="0.3">
      <c r="B14" s="21" t="s">
        <v>30</v>
      </c>
      <c r="C14" s="103">
        <f>SUM(C9:C13)</f>
        <v>0</v>
      </c>
      <c r="D14" s="103">
        <f>SUM(D9:D13)</f>
        <v>0</v>
      </c>
      <c r="E14" s="103">
        <f>SUM(E9:E13)</f>
        <v>0</v>
      </c>
      <c r="F14" s="103">
        <f>SUM(F9:F13)</f>
        <v>0</v>
      </c>
      <c r="G14" s="100"/>
      <c r="H14" s="103">
        <f>SUM(H9:H13)</f>
        <v>0</v>
      </c>
      <c r="I14" s="103">
        <f>SUM(I9:I13)</f>
        <v>0</v>
      </c>
      <c r="J14" s="103">
        <f>SUM(J9:J13)</f>
        <v>0</v>
      </c>
      <c r="K14" s="103">
        <f>SUM(K9:K13)</f>
        <v>0</v>
      </c>
      <c r="L14" s="100"/>
      <c r="M14" s="103">
        <f>SUM(M9:M13)</f>
        <v>0</v>
      </c>
      <c r="N14" s="103">
        <f>SUM(N9:N13)</f>
        <v>0</v>
      </c>
      <c r="O14" s="103">
        <f>SUM(O9:O13)</f>
        <v>0</v>
      </c>
      <c r="P14" s="103">
        <f>SUM(P9:P13)</f>
        <v>0</v>
      </c>
      <c r="Q14" s="100"/>
      <c r="R14" s="103">
        <f>SUM(R9:R13)</f>
        <v>0</v>
      </c>
      <c r="S14" s="103">
        <f>SUM(S9:S13)</f>
        <v>0</v>
      </c>
      <c r="T14" s="103">
        <f>SUM(T9:T13)</f>
        <v>0</v>
      </c>
      <c r="U14" s="104">
        <f>SUM(U9:U13)</f>
        <v>0</v>
      </c>
    </row>
    <row r="16" spans="1:21" ht="15.75" thickBot="1" x14ac:dyDescent="0.3"/>
    <row r="17" spans="2:3" ht="15.75" thickBot="1" x14ac:dyDescent="0.3">
      <c r="B17" s="21" t="s">
        <v>33</v>
      </c>
      <c r="C17" s="109" t="s">
        <v>30</v>
      </c>
    </row>
    <row r="18" spans="2:3" x14ac:dyDescent="0.25">
      <c r="B18" s="107" t="s">
        <v>50</v>
      </c>
      <c r="C18" s="105">
        <f>C14+H14+M14</f>
        <v>0</v>
      </c>
    </row>
    <row r="19" spans="2:3" x14ac:dyDescent="0.25">
      <c r="B19" s="107" t="s">
        <v>24</v>
      </c>
      <c r="C19" s="105">
        <f>D14+I14+N14</f>
        <v>0</v>
      </c>
    </row>
    <row r="20" spans="2:3" x14ac:dyDescent="0.25">
      <c r="B20" s="107" t="s">
        <v>25</v>
      </c>
      <c r="C20" s="105">
        <f>E14+J14+O14</f>
        <v>0</v>
      </c>
    </row>
    <row r="21" spans="2:3" ht="15.75" thickBot="1" x14ac:dyDescent="0.3">
      <c r="B21" s="108" t="s">
        <v>22</v>
      </c>
      <c r="C21" s="106">
        <f>F14+K14+P14</f>
        <v>0</v>
      </c>
    </row>
  </sheetData>
  <mergeCells count="9">
    <mergeCell ref="A7:B7"/>
    <mergeCell ref="A8:U8"/>
    <mergeCell ref="A4:U4"/>
    <mergeCell ref="A5:U5"/>
    <mergeCell ref="A6:B6"/>
    <mergeCell ref="C6:F6"/>
    <mergeCell ref="H6:K6"/>
    <mergeCell ref="M6:P6"/>
    <mergeCell ref="R6:U6"/>
  </mergeCells>
  <pageMargins left="0.7" right="0.7" top="0.75" bottom="0.75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fitToPage="1"/>
  </sheetPr>
  <dimension ref="A1:H75"/>
  <sheetViews>
    <sheetView workbookViewId="0">
      <selection activeCell="I22" sqref="I22"/>
    </sheetView>
  </sheetViews>
  <sheetFormatPr defaultRowHeight="15" x14ac:dyDescent="0.25"/>
  <cols>
    <col min="1" max="1" width="4.7109375" customWidth="1"/>
    <col min="2" max="2" width="22" customWidth="1"/>
    <col min="3" max="3" width="5" customWidth="1"/>
    <col min="4" max="4" width="18.42578125" customWidth="1"/>
    <col min="5" max="7" width="25.7109375" customWidth="1"/>
    <col min="8" max="8" width="4.42578125" customWidth="1"/>
  </cols>
  <sheetData>
    <row r="1" spans="1:8" ht="48.75" customHeight="1" x14ac:dyDescent="0.25">
      <c r="A1" s="123"/>
      <c r="B1" s="136"/>
      <c r="C1" s="136"/>
      <c r="D1" s="136"/>
      <c r="E1" s="136"/>
      <c r="F1" s="136"/>
      <c r="G1" s="136"/>
      <c r="H1" s="120"/>
    </row>
    <row r="2" spans="1:8" x14ac:dyDescent="0.25">
      <c r="A2" s="124"/>
      <c r="B2" s="137" t="s">
        <v>62</v>
      </c>
      <c r="C2" s="137"/>
      <c r="D2" s="137"/>
      <c r="E2" s="138">
        <f>'STATEMENT - REMIT'!$G$2</f>
        <v>0</v>
      </c>
      <c r="F2" s="138"/>
      <c r="G2" s="138"/>
      <c r="H2" s="121"/>
    </row>
    <row r="3" spans="1:8" x14ac:dyDescent="0.25">
      <c r="A3" s="124"/>
      <c r="B3" s="131" t="s">
        <v>0</v>
      </c>
      <c r="C3" s="131"/>
      <c r="D3" s="131"/>
      <c r="E3" s="131"/>
      <c r="F3" s="131"/>
      <c r="G3" s="131"/>
      <c r="H3" s="121"/>
    </row>
    <row r="4" spans="1:8" x14ac:dyDescent="0.25">
      <c r="A4" s="124"/>
      <c r="B4" s="131"/>
      <c r="C4" s="131"/>
      <c r="D4" s="131"/>
      <c r="E4" s="131"/>
      <c r="F4" s="131"/>
      <c r="G4" s="131"/>
      <c r="H4" s="121"/>
    </row>
    <row r="5" spans="1:8" x14ac:dyDescent="0.25">
      <c r="A5" s="124"/>
      <c r="B5" s="137" t="s">
        <v>8</v>
      </c>
      <c r="C5" s="137"/>
      <c r="D5" s="137"/>
      <c r="E5" s="138">
        <f>'STATEMENT - REMIT'!$G$5</f>
        <v>0</v>
      </c>
      <c r="F5" s="138"/>
      <c r="G5" s="138"/>
      <c r="H5" s="121"/>
    </row>
    <row r="6" spans="1:8" x14ac:dyDescent="0.25">
      <c r="A6" s="124"/>
      <c r="B6" s="139"/>
      <c r="C6" s="139"/>
      <c r="D6" s="139"/>
      <c r="E6" s="139"/>
      <c r="F6" s="139"/>
      <c r="G6" s="139"/>
      <c r="H6" s="121"/>
    </row>
    <row r="7" spans="1:8" x14ac:dyDescent="0.25">
      <c r="A7" s="124"/>
      <c r="B7" s="135" t="s">
        <v>26</v>
      </c>
      <c r="C7" s="135"/>
      <c r="D7" s="135"/>
      <c r="E7" s="135"/>
      <c r="F7" s="135"/>
      <c r="G7" s="135"/>
      <c r="H7" s="121"/>
    </row>
    <row r="8" spans="1:8" ht="16.5" customHeight="1" x14ac:dyDescent="0.25">
      <c r="A8" s="124"/>
      <c r="B8" s="129" t="s">
        <v>23</v>
      </c>
      <c r="C8" s="130"/>
      <c r="D8" s="140"/>
      <c r="E8" s="140"/>
      <c r="F8" s="140"/>
      <c r="G8" s="140"/>
      <c r="H8" s="121"/>
    </row>
    <row r="9" spans="1:8" ht="23.25" customHeight="1" x14ac:dyDescent="0.25">
      <c r="A9" s="124"/>
      <c r="B9" s="131" t="s">
        <v>4</v>
      </c>
      <c r="C9" s="131"/>
      <c r="D9" s="131"/>
      <c r="E9" s="131"/>
      <c r="F9" s="131"/>
      <c r="G9" s="131"/>
      <c r="H9" s="121"/>
    </row>
    <row r="10" spans="1:8" x14ac:dyDescent="0.25">
      <c r="A10" s="124"/>
      <c r="B10" s="132" t="s">
        <v>5</v>
      </c>
      <c r="C10" s="132"/>
      <c r="D10" s="132"/>
      <c r="E10" s="132"/>
      <c r="F10" s="132"/>
      <c r="G10" s="132"/>
      <c r="H10" s="121"/>
    </row>
    <row r="11" spans="1:8" ht="15.75" thickBot="1" x14ac:dyDescent="0.3">
      <c r="A11" s="124"/>
      <c r="B11" s="119"/>
      <c r="C11" s="119"/>
      <c r="D11" s="119"/>
      <c r="E11" s="119"/>
      <c r="F11" s="119"/>
      <c r="G11" s="119"/>
      <c r="H11" s="121"/>
    </row>
    <row r="12" spans="1:8" ht="15.75" thickBot="1" x14ac:dyDescent="0.3">
      <c r="A12" s="124"/>
      <c r="B12" s="127" t="s">
        <v>33</v>
      </c>
      <c r="C12" s="128"/>
      <c r="D12" s="31" t="s">
        <v>29</v>
      </c>
      <c r="E12" s="31" t="s">
        <v>78</v>
      </c>
      <c r="F12" s="31" t="s">
        <v>22</v>
      </c>
      <c r="G12" s="33" t="s">
        <v>30</v>
      </c>
      <c r="H12" s="121"/>
    </row>
    <row r="13" spans="1:8" x14ac:dyDescent="0.25">
      <c r="A13" s="124"/>
      <c r="B13" s="23" t="s">
        <v>50</v>
      </c>
      <c r="C13" s="46" t="s">
        <v>27</v>
      </c>
      <c r="D13" s="24">
        <f>SUMIFS('STATEMENT - REMIT'!$F$9:$F$1000,'STATEMENT - REMIT'!$E$9:$E$1000,"=PHP",'STATEMENT - REMIT'!$H$9:$H$1000,"=Premium")</f>
        <v>0</v>
      </c>
      <c r="E13" s="24">
        <f>SUMIFS('STATEMENT - REMIT'!$F$9:$F$1000,'STATEMENT - REMIT'!$E$9:$E$1000,"=PHP",'STATEMENT - REMIT'!$H$9:$H$1000,"=claims/loss recoveries")</f>
        <v>0</v>
      </c>
      <c r="F13" s="24">
        <f>SUMIFS('STATEMENT - REMIT'!$F$9:$F$1000,'STATEMENT - REMIT'!$E$9:$E$1000,"=PHP",'STATEMENT - REMIT'!$H$9:$H$1000,"=Others")</f>
        <v>0</v>
      </c>
      <c r="G13" s="19">
        <f>D13+E13+F13</f>
        <v>0</v>
      </c>
      <c r="H13" s="121"/>
    </row>
    <row r="14" spans="1:8" x14ac:dyDescent="0.25">
      <c r="A14" s="124"/>
      <c r="B14" s="23" t="s">
        <v>24</v>
      </c>
      <c r="C14" s="46" t="s">
        <v>28</v>
      </c>
      <c r="D14" s="24">
        <f>SUMIFS('STATEMENT - REMIT'!$F$9:$F$1000,'STATEMENT - REMIT'!$E$9:$E$1000,"=USD",'STATEMENT - REMIT'!$H$9:$H$1000,"=Premium")</f>
        <v>0</v>
      </c>
      <c r="E14" s="24">
        <f>SUMIFS('STATEMENT - REMIT'!$F$9:$F$1000,'STATEMENT - REMIT'!$E$9:$E$1000,"=USD",'STATEMENT - REMIT'!$H$9:$H$1000,"=Claims/Loss Recoveries")</f>
        <v>0</v>
      </c>
      <c r="F14" s="24">
        <f>SUMIFS('STATEMENT - REMIT'!$F$9:$F$1000,'STATEMENT - REMIT'!$E$9:$E$1000,"=USD",'STATEMENT - REMIT'!$H$9:$H$1000,"=Others")</f>
        <v>0</v>
      </c>
      <c r="G14" s="19">
        <f t="shared" ref="G14:G19" si="0">D14+E14+F14</f>
        <v>0</v>
      </c>
      <c r="H14" s="121"/>
    </row>
    <row r="15" spans="1:8" x14ac:dyDescent="0.25">
      <c r="A15" s="124"/>
      <c r="B15" s="23" t="s">
        <v>25</v>
      </c>
      <c r="C15" s="46" t="s">
        <v>21</v>
      </c>
      <c r="D15" s="24">
        <f>SUMIFS('STATEMENT - REMIT'!$F$9:$F$1000,'STATEMENT - REMIT'!$E$9:$E$1000,"=JPY",'STATEMENT - REMIT'!$H$9:$H$1000,"=Premium")</f>
        <v>0</v>
      </c>
      <c r="E15" s="24">
        <f>SUMIFS('STATEMENT - REMIT'!$F$9:$F$1000,'STATEMENT - REMIT'!$E$9:$E$1000,"=JPY",'STATEMENT - REMIT'!$H$9:$H$1000,"=Claims/Loss Recoveries")</f>
        <v>0</v>
      </c>
      <c r="F15" s="24">
        <f>SUMIFS('STATEMENT - REMIT'!$F$9:$F$1000,'STATEMENT - REMIT'!$E$9:$E$1000,"=JPY",'STATEMENT - REMIT'!$H$9:$H$1000,"=Others")</f>
        <v>0</v>
      </c>
      <c r="G15" s="19">
        <f t="shared" si="0"/>
        <v>0</v>
      </c>
      <c r="H15" s="121"/>
    </row>
    <row r="16" spans="1:8" x14ac:dyDescent="0.25">
      <c r="A16" s="124"/>
      <c r="B16" s="23" t="s">
        <v>89</v>
      </c>
      <c r="C16" s="46" t="s">
        <v>92</v>
      </c>
      <c r="D16" s="24">
        <f>SUMIFS('STATEMENT - REMIT'!$F$9:$F$1000,'STATEMENT - REMIT'!$E$9:$E$1000,"=SGD",'STATEMENT - REMIT'!$H$9:$H$1000,"=Premium")</f>
        <v>0</v>
      </c>
      <c r="E16" s="24">
        <f>SUMIFS('STATEMENT - REMIT'!$F$9:$F$1000,'STATEMENT - REMIT'!$E$9:$E$1000,"=SGD",'STATEMENT - REMIT'!$H$9:$H$1000,"=Claims/Loss Recoveries")</f>
        <v>0</v>
      </c>
      <c r="F16" s="24">
        <f>SUMIFS('STATEMENT - REMIT'!$F$9:$F$1000,'STATEMENT - REMIT'!$E$9:$E$1000,"=SGD",'STATEMENT - REMIT'!$H$9:$H$1000,"=Others")</f>
        <v>0</v>
      </c>
      <c r="G16" s="19">
        <f t="shared" si="0"/>
        <v>0</v>
      </c>
      <c r="H16" s="121"/>
    </row>
    <row r="17" spans="1:8" x14ac:dyDescent="0.25">
      <c r="A17" s="124"/>
      <c r="B17" s="23" t="s">
        <v>90</v>
      </c>
      <c r="C17" s="46" t="s">
        <v>93</v>
      </c>
      <c r="D17" s="24">
        <f>SUMIFS('STATEMENT - REMIT'!$F$9:$F$1000,'STATEMENT - REMIT'!$E$9:$E$1000,"=AUD",'STATEMENT - REMIT'!$H$9:$H$1000,"=Premium")</f>
        <v>0</v>
      </c>
      <c r="E17" s="24">
        <f>SUMIFS('STATEMENT - REMIT'!$F$9:$F$1000,'STATEMENT - REMIT'!$E$9:$E$1000,"=AUD",'STATEMENT - REMIT'!$H$9:$H$1000,"=Claims/Loss Recoveries")</f>
        <v>0</v>
      </c>
      <c r="F17" s="24">
        <f>SUMIFS('STATEMENT - REMIT'!$F$9:$F$1000,'STATEMENT - REMIT'!$E$9:$E$1000,"=AUD",'STATEMENT - REMIT'!$H$9:$H$1000,"=Others")</f>
        <v>0</v>
      </c>
      <c r="G17" s="19">
        <f t="shared" si="0"/>
        <v>0</v>
      </c>
      <c r="H17" s="121"/>
    </row>
    <row r="18" spans="1:8" x14ac:dyDescent="0.25">
      <c r="A18" s="124"/>
      <c r="B18" s="23" t="s">
        <v>31</v>
      </c>
      <c r="C18" s="46" t="s">
        <v>94</v>
      </c>
      <c r="D18" s="24">
        <f>SUMIFS('STATEMENT - REMIT'!$F$9:$F$1000,'STATEMENT - REMIT'!$E$9:$E$1000,"=EUR",'STATEMENT - REMIT'!$H$9:$H$1000,"=Premium")</f>
        <v>0</v>
      </c>
      <c r="E18" s="24">
        <f>SUMIFS('STATEMENT - REMIT'!$F$9:$F$1000,'STATEMENT - REMIT'!$E$9:$E$1000,"=EUR",'STATEMENT - REMIT'!$H$9:$H$1000,"=Claims/Loss Recoveries")</f>
        <v>0</v>
      </c>
      <c r="F18" s="24">
        <f>SUMIFS('STATEMENT - REMIT'!$F$9:$F$1000,'STATEMENT - REMIT'!$E$9:$E$1000,"=EUR",'STATEMENT - REMIT'!$H$9:$H$1000,"=Others")</f>
        <v>0</v>
      </c>
      <c r="G18" s="19">
        <f t="shared" si="0"/>
        <v>0</v>
      </c>
      <c r="H18" s="121"/>
    </row>
    <row r="19" spans="1:8" x14ac:dyDescent="0.25">
      <c r="A19" s="124"/>
      <c r="B19" s="23" t="s">
        <v>91</v>
      </c>
      <c r="C19" s="46" t="s">
        <v>95</v>
      </c>
      <c r="D19" s="24">
        <f>SUMIFS('STATEMENT - REMIT'!$F$9:$F$1000,'STATEMENT - REMIT'!$E$9:$E$1000,"=GBP",'STATEMENT - REMIT'!$H$9:$H$1000,"=Premium")</f>
        <v>0</v>
      </c>
      <c r="E19" s="24">
        <f>SUMIFS('STATEMENT - REMIT'!$F$9:$F$1000,'STATEMENT - REMIT'!$E$9:$E$1000,"=GBP",'STATEMENT - REMIT'!$H$9:$H$1000,"=Claims/Loss Recoveries")</f>
        <v>0</v>
      </c>
      <c r="F19" s="24">
        <f>SUMIFS('STATEMENT - REMIT'!$F$9:$F$1000,'STATEMENT - REMIT'!$E$9:$E$1000,"=GBP",'STATEMENT - REMIT'!$H$9:$H$1000,"=Others")</f>
        <v>0</v>
      </c>
      <c r="G19" s="19">
        <f t="shared" si="0"/>
        <v>0</v>
      </c>
      <c r="H19" s="121"/>
    </row>
    <row r="20" spans="1:8" x14ac:dyDescent="0.25">
      <c r="A20" s="124"/>
      <c r="B20" s="23" t="s">
        <v>32</v>
      </c>
      <c r="C20" s="46"/>
      <c r="D20" s="24">
        <f>SUM(D21:D23)</f>
        <v>0</v>
      </c>
      <c r="E20" s="24">
        <f>SUM(E21:E23)</f>
        <v>0</v>
      </c>
      <c r="F20" s="24">
        <f>SUM(F21:F23)</f>
        <v>0</v>
      </c>
      <c r="G20" s="19">
        <f>D20+E20+F20</f>
        <v>0</v>
      </c>
      <c r="H20" s="121"/>
    </row>
    <row r="21" spans="1:8" x14ac:dyDescent="0.25">
      <c r="A21" s="124"/>
      <c r="B21" s="25"/>
      <c r="C21" s="46"/>
      <c r="D21" s="24">
        <v>0</v>
      </c>
      <c r="E21" s="24">
        <v>0</v>
      </c>
      <c r="F21" s="24">
        <v>0</v>
      </c>
      <c r="G21" s="19">
        <f>D21+E21+F21</f>
        <v>0</v>
      </c>
      <c r="H21" s="121"/>
    </row>
    <row r="22" spans="1:8" x14ac:dyDescent="0.25">
      <c r="A22" s="124"/>
      <c r="B22" s="26"/>
      <c r="C22" s="26"/>
      <c r="D22" s="117">
        <v>0</v>
      </c>
      <c r="E22" s="117">
        <v>0</v>
      </c>
      <c r="F22" s="117">
        <v>0</v>
      </c>
      <c r="G22" s="19">
        <f>D22+E22+F22</f>
        <v>0</v>
      </c>
      <c r="H22" s="121"/>
    </row>
    <row r="23" spans="1:8" ht="15.75" thickBot="1" x14ac:dyDescent="0.3">
      <c r="A23" s="124"/>
      <c r="B23" s="26"/>
      <c r="C23" s="26"/>
      <c r="D23" s="117">
        <v>0</v>
      </c>
      <c r="E23" s="117">
        <v>0</v>
      </c>
      <c r="F23" s="117">
        <v>0</v>
      </c>
      <c r="G23" s="19">
        <f>D23+E23+F23</f>
        <v>0</v>
      </c>
      <c r="H23" s="121"/>
    </row>
    <row r="24" spans="1:8" ht="15.75" thickBot="1" x14ac:dyDescent="0.3">
      <c r="A24" s="124"/>
      <c r="B24" s="127" t="s">
        <v>30</v>
      </c>
      <c r="C24" s="128"/>
      <c r="D24" s="22">
        <f>SUM($D$13:$D$20)</f>
        <v>0</v>
      </c>
      <c r="E24" s="22">
        <f>SUM($E$13:$E$20)</f>
        <v>0</v>
      </c>
      <c r="F24" s="22">
        <f>SUM($F$13:$F$20)</f>
        <v>0</v>
      </c>
      <c r="G24" s="30">
        <f>SUM($G$13:$G$20)</f>
        <v>0</v>
      </c>
      <c r="H24" s="121"/>
    </row>
    <row r="25" spans="1:8" x14ac:dyDescent="0.25">
      <c r="A25" s="124"/>
      <c r="B25" s="133"/>
      <c r="C25" s="133"/>
      <c r="D25" s="133"/>
      <c r="E25" s="133"/>
      <c r="F25" s="133"/>
      <c r="G25" s="133"/>
      <c r="H25" s="121"/>
    </row>
    <row r="26" spans="1:8" x14ac:dyDescent="0.25">
      <c r="A26" s="124"/>
      <c r="B26" s="132" t="s">
        <v>75</v>
      </c>
      <c r="C26" s="132"/>
      <c r="D26" s="132"/>
      <c r="E26" s="132"/>
      <c r="F26" s="132"/>
      <c r="G26" s="132"/>
      <c r="H26" s="121"/>
    </row>
    <row r="27" spans="1:8" ht="15.75" thickBot="1" x14ac:dyDescent="0.3">
      <c r="A27" s="124"/>
      <c r="B27" s="119"/>
      <c r="C27" s="119"/>
      <c r="D27" s="119"/>
      <c r="E27" s="119"/>
      <c r="F27" s="119"/>
      <c r="G27" s="119"/>
      <c r="H27" s="121"/>
    </row>
    <row r="28" spans="1:8" ht="15.75" thickBot="1" x14ac:dyDescent="0.3">
      <c r="A28" s="124"/>
      <c r="B28" s="127" t="s">
        <v>103</v>
      </c>
      <c r="C28" s="128"/>
      <c r="D28" s="31" t="s">
        <v>29</v>
      </c>
      <c r="E28" s="31" t="s">
        <v>78</v>
      </c>
      <c r="F28" s="31" t="s">
        <v>22</v>
      </c>
      <c r="G28" s="32" t="s">
        <v>30</v>
      </c>
      <c r="H28" s="121"/>
    </row>
    <row r="29" spans="1:8" x14ac:dyDescent="0.25">
      <c r="A29" s="124"/>
      <c r="B29" s="23" t="s">
        <v>50</v>
      </c>
      <c r="C29" s="46" t="s">
        <v>27</v>
      </c>
      <c r="D29" s="24">
        <f>SUMIFS('STATEMENT - REMIT'!$G$9:$G$1000,'STATEMENT - REMIT'!$E$9:$E$1000,"=PHP",'STATEMENT - REMIT'!$H$9:$H$1000,"=Premium")</f>
        <v>0</v>
      </c>
      <c r="E29" s="24">
        <f>SUMIFS('STATEMENT - REMIT'!$G$9:$G$1000,'STATEMENT - REMIT'!$E$9:$E$1000,"=PHP",'STATEMENT - REMIT'!$H$9:$H$1000,"=Claims/Loss Recoveries")</f>
        <v>0</v>
      </c>
      <c r="F29" s="24">
        <f>SUMIFS('STATEMENT - REMIT'!$G$9:$G$1000,'STATEMENT - REMIT'!$E$9:$E$1000,"=PHP",'STATEMENT - REMIT'!$H$9:$H$1000,"=Others")</f>
        <v>0</v>
      </c>
      <c r="G29" s="19">
        <f>D29+E29+F29</f>
        <v>0</v>
      </c>
      <c r="H29" s="121"/>
    </row>
    <row r="30" spans="1:8" x14ac:dyDescent="0.25">
      <c r="A30" s="124"/>
      <c r="B30" s="23" t="s">
        <v>24</v>
      </c>
      <c r="C30" s="46" t="s">
        <v>27</v>
      </c>
      <c r="D30" s="24">
        <f>SUMIFS('STATEMENT - REMIT'!$G$9:$G$1000,'STATEMENT - REMIT'!$E$9:$E$1000,"=USD",'STATEMENT - REMIT'!$H$9:$H$1000,"=Premium")</f>
        <v>0</v>
      </c>
      <c r="E30" s="24">
        <f>SUMIFS('STATEMENT - REMIT'!$G$9:$G$1000,'STATEMENT - REMIT'!$E$9:$E$1000,"=USD",'STATEMENT - REMIT'!$H$9:$H$1000,"=Claims/Loss Recoveries")</f>
        <v>0</v>
      </c>
      <c r="F30" s="24">
        <f>SUMIFS('STATEMENT - REMIT'!$G$9:$G$1000,'STATEMENT - REMIT'!$E$9:$E$1000,"=USD",'STATEMENT - REMIT'!$H$9:$H$1000,"=Others")</f>
        <v>0</v>
      </c>
      <c r="G30" s="19">
        <f t="shared" ref="G30:G35" si="1">D30+E30+F30</f>
        <v>0</v>
      </c>
      <c r="H30" s="121"/>
    </row>
    <row r="31" spans="1:8" x14ac:dyDescent="0.25">
      <c r="A31" s="124"/>
      <c r="B31" s="23" t="s">
        <v>25</v>
      </c>
      <c r="C31" s="46" t="s">
        <v>27</v>
      </c>
      <c r="D31" s="24">
        <f>SUMIFS('STATEMENT - REMIT'!$G$9:$G$1000,'STATEMENT - REMIT'!$E$9:$E$1000,"=JPY",'STATEMENT - REMIT'!$H$9:$H$1000,"=Premium")</f>
        <v>0</v>
      </c>
      <c r="E31" s="24">
        <f>SUMIFS('STATEMENT - REMIT'!$G$9:$G$1000,'STATEMENT - REMIT'!$E$9:$E$1000,"=JPY",'STATEMENT - REMIT'!$H$9:$H$1000,"=Claims/Loss Recoveries")</f>
        <v>0</v>
      </c>
      <c r="F31" s="24">
        <f>SUMIFS('STATEMENT - REMIT'!$G$9:$G$1000,'STATEMENT - REMIT'!$E$9:$E$1000,"=JPY",'STATEMENT - REMIT'!$H$9:$H$1000,"=Others")</f>
        <v>0</v>
      </c>
      <c r="G31" s="19">
        <f t="shared" si="1"/>
        <v>0</v>
      </c>
      <c r="H31" s="121"/>
    </row>
    <row r="32" spans="1:8" ht="15" customHeight="1" x14ac:dyDescent="0.25">
      <c r="A32" s="124"/>
      <c r="B32" s="23" t="s">
        <v>89</v>
      </c>
      <c r="C32" s="46" t="s">
        <v>27</v>
      </c>
      <c r="D32" s="24">
        <f>SUMIFS('STATEMENT - REMIT'!$G$9:$G$1000,'STATEMENT - REMIT'!$E$9:$E$1000,"=SGD",'STATEMENT - REMIT'!$H$9:$H$1000,"=Premium")</f>
        <v>0</v>
      </c>
      <c r="E32" s="24">
        <f>SUMIFS('STATEMENT - REMIT'!$G$9:$G$1000,'STATEMENT - REMIT'!$E$9:$E$1000,"=SGD",'STATEMENT - REMIT'!$H$9:$H$1000,"=Claims/Loss Recoveries")</f>
        <v>0</v>
      </c>
      <c r="F32" s="24">
        <f>SUMIFS('STATEMENT - REMIT'!$G$9:$G$1000,'STATEMENT - REMIT'!$E$9:$E$1000,"=SGD",'STATEMENT - REMIT'!$H$9:$H$1000,"=Others")</f>
        <v>0</v>
      </c>
      <c r="G32" s="19">
        <f t="shared" si="1"/>
        <v>0</v>
      </c>
      <c r="H32" s="121"/>
    </row>
    <row r="33" spans="1:8" ht="15" customHeight="1" x14ac:dyDescent="0.25">
      <c r="A33" s="124"/>
      <c r="B33" s="23" t="s">
        <v>90</v>
      </c>
      <c r="C33" s="46" t="s">
        <v>27</v>
      </c>
      <c r="D33" s="24">
        <f>SUMIFS('STATEMENT - REMIT'!$G$9:$G$1000,'STATEMENT - REMIT'!$E$9:$E$1000,"=AUD",'STATEMENT - REMIT'!$H$9:$H$1000,"=Premium")</f>
        <v>0</v>
      </c>
      <c r="E33" s="24">
        <f>SUMIFS('STATEMENT - REMIT'!$G$9:$G$1000,'STATEMENT - REMIT'!$E$9:$E$1000,"=AUD",'STATEMENT - REMIT'!$H$9:$H$1000,"=Claims/Loss Recoveries")</f>
        <v>0</v>
      </c>
      <c r="F33" s="24">
        <f>SUMIFS('STATEMENT - REMIT'!$G$9:$G$1000,'STATEMENT - REMIT'!$E$9:$E$1000,"=AUD",'STATEMENT - REMIT'!$H$9:$H$1000,"=Others")</f>
        <v>0</v>
      </c>
      <c r="G33" s="19">
        <f t="shared" si="1"/>
        <v>0</v>
      </c>
      <c r="H33" s="121"/>
    </row>
    <row r="34" spans="1:8" ht="15" customHeight="1" x14ac:dyDescent="0.25">
      <c r="A34" s="124"/>
      <c r="B34" s="23" t="s">
        <v>31</v>
      </c>
      <c r="C34" s="46" t="s">
        <v>27</v>
      </c>
      <c r="D34" s="24">
        <f>SUMIFS('STATEMENT - REMIT'!$G$9:$G$1000,'STATEMENT - REMIT'!$E$9:$E$1000,"=EUR",'STATEMENT - REMIT'!$H$9:$H$1000,"=Premium")</f>
        <v>0</v>
      </c>
      <c r="E34" s="24">
        <f>SUMIFS('STATEMENT - REMIT'!$G$9:$G$1000,'STATEMENT - REMIT'!$E$9:$E$1000,"=EUR",'STATEMENT - REMIT'!$H$9:$H$1000,"=Claims/Loss Recoveries")</f>
        <v>0</v>
      </c>
      <c r="F34" s="24">
        <f>SUMIFS('STATEMENT - REMIT'!$G$9:$G$1000,'STATEMENT - REMIT'!$E$9:$E$1000,"=EUR",'STATEMENT - REMIT'!$H$9:$H$1000,"=Others")</f>
        <v>0</v>
      </c>
      <c r="G34" s="19">
        <f t="shared" si="1"/>
        <v>0</v>
      </c>
      <c r="H34" s="121"/>
    </row>
    <row r="35" spans="1:8" x14ac:dyDescent="0.25">
      <c r="A35" s="124"/>
      <c r="B35" s="23" t="s">
        <v>91</v>
      </c>
      <c r="C35" s="46" t="s">
        <v>27</v>
      </c>
      <c r="D35" s="24">
        <f>SUMIFS('STATEMENT - REMIT'!$G$9:$G$1000,'STATEMENT - REMIT'!$E$9:$E$1000,"=GBP",'STATEMENT - REMIT'!$H$9:$H$1000,"=Premium")</f>
        <v>0</v>
      </c>
      <c r="E35" s="24">
        <f>SUMIFS('STATEMENT - REMIT'!$G$9:$G$1000,'STATEMENT - REMIT'!$E$9:$E$1000,"=GBP",'STATEMENT - REMIT'!$H$9:$H$1000,"=Claims/Loss Recoveries")</f>
        <v>0</v>
      </c>
      <c r="F35" s="24">
        <f>SUMIFS('STATEMENT - REMIT'!$G$9:$G$1000,'STATEMENT - REMIT'!$E$9:$E$1000,"=GBP",'STATEMENT - REMIT'!$H$9:$H$1000,"=Others")</f>
        <v>0</v>
      </c>
      <c r="G35" s="19">
        <f t="shared" si="1"/>
        <v>0</v>
      </c>
      <c r="H35" s="121"/>
    </row>
    <row r="36" spans="1:8" x14ac:dyDescent="0.25">
      <c r="A36" s="124"/>
      <c r="B36" s="23" t="s">
        <v>32</v>
      </c>
      <c r="C36" s="46"/>
      <c r="D36" s="24">
        <f>SUM(D37:D39)</f>
        <v>0</v>
      </c>
      <c r="E36" s="24">
        <f>SUM(E37:E39)</f>
        <v>0</v>
      </c>
      <c r="F36" s="24">
        <f>SUM(F37:F39)</f>
        <v>0</v>
      </c>
      <c r="G36" s="19">
        <f>D36+E36+F36</f>
        <v>0</v>
      </c>
      <c r="H36" s="121"/>
    </row>
    <row r="37" spans="1:8" x14ac:dyDescent="0.25">
      <c r="A37" s="124"/>
      <c r="B37" s="25"/>
      <c r="C37" s="46"/>
      <c r="D37" s="24">
        <v>0</v>
      </c>
      <c r="E37" s="24">
        <v>0</v>
      </c>
      <c r="F37" s="24">
        <v>0</v>
      </c>
      <c r="G37" s="19">
        <f>D37+E37+F37</f>
        <v>0</v>
      </c>
      <c r="H37" s="121"/>
    </row>
    <row r="38" spans="1:8" x14ac:dyDescent="0.25">
      <c r="A38" s="124"/>
      <c r="B38" s="26"/>
      <c r="C38" s="26"/>
      <c r="D38" s="117">
        <v>0</v>
      </c>
      <c r="E38" s="117">
        <v>0</v>
      </c>
      <c r="F38" s="117">
        <v>0</v>
      </c>
      <c r="G38" s="19">
        <f>D38+E38+F38</f>
        <v>0</v>
      </c>
      <c r="H38" s="121"/>
    </row>
    <row r="39" spans="1:8" ht="15.75" thickBot="1" x14ac:dyDescent="0.3">
      <c r="A39" s="124"/>
      <c r="B39" s="26"/>
      <c r="C39" s="26"/>
      <c r="D39" s="117">
        <v>0</v>
      </c>
      <c r="E39" s="117">
        <v>0</v>
      </c>
      <c r="F39" s="117">
        <v>0</v>
      </c>
      <c r="G39" s="19">
        <f>D39+E39+F39</f>
        <v>0</v>
      </c>
      <c r="H39" s="121"/>
    </row>
    <row r="40" spans="1:8" ht="15.75" thickBot="1" x14ac:dyDescent="0.3">
      <c r="A40" s="124"/>
      <c r="B40" s="29" t="s">
        <v>30</v>
      </c>
      <c r="C40" s="45" t="s">
        <v>27</v>
      </c>
      <c r="D40" s="22">
        <f>SUM($D$29:$D$36)</f>
        <v>0</v>
      </c>
      <c r="E40" s="22">
        <f>SUM($E$29:$E$36)</f>
        <v>0</v>
      </c>
      <c r="F40" s="22">
        <f>SUM($F$29:$F$36)</f>
        <v>0</v>
      </c>
      <c r="G40" s="20">
        <f>SUM($G$29:$G$36)</f>
        <v>0</v>
      </c>
      <c r="H40" s="121"/>
    </row>
    <row r="41" spans="1:8" ht="15.75" thickBot="1" x14ac:dyDescent="0.3">
      <c r="A41" s="124"/>
      <c r="B41" s="134"/>
      <c r="C41" s="134"/>
      <c r="D41" s="134"/>
      <c r="E41" s="134"/>
      <c r="F41" s="134"/>
      <c r="G41" s="134"/>
      <c r="H41" s="121"/>
    </row>
    <row r="42" spans="1:8" x14ac:dyDescent="0.25">
      <c r="A42" s="124"/>
      <c r="B42" s="135" t="s">
        <v>36</v>
      </c>
      <c r="C42" s="135"/>
      <c r="D42" s="135"/>
      <c r="E42" s="135"/>
      <c r="F42" s="135"/>
      <c r="G42" s="135"/>
      <c r="H42" s="121"/>
    </row>
    <row r="43" spans="1:8" x14ac:dyDescent="0.25">
      <c r="A43" s="124"/>
      <c r="B43" s="131" t="s">
        <v>37</v>
      </c>
      <c r="C43" s="131"/>
      <c r="D43" s="131"/>
      <c r="E43" s="131"/>
      <c r="F43" s="131"/>
      <c r="G43" s="131"/>
      <c r="H43" s="121"/>
    </row>
    <row r="44" spans="1:8" x14ac:dyDescent="0.25">
      <c r="A44" s="124"/>
      <c r="B44" s="132" t="s">
        <v>5</v>
      </c>
      <c r="C44" s="132"/>
      <c r="D44" s="132"/>
      <c r="E44" s="132"/>
      <c r="F44" s="132"/>
      <c r="G44" s="132"/>
      <c r="H44" s="121"/>
    </row>
    <row r="45" spans="1:8" ht="15.75" thickBot="1" x14ac:dyDescent="0.3">
      <c r="A45" s="124"/>
      <c r="B45" s="119"/>
      <c r="C45" s="119"/>
      <c r="D45" s="119"/>
      <c r="E45" s="119"/>
      <c r="F45" s="119"/>
      <c r="G45" s="119"/>
      <c r="H45" s="121"/>
    </row>
    <row r="46" spans="1:8" ht="15.75" thickBot="1" x14ac:dyDescent="0.3">
      <c r="A46" s="124"/>
      <c r="B46" s="127" t="s">
        <v>33</v>
      </c>
      <c r="C46" s="128"/>
      <c r="D46" s="31" t="s">
        <v>29</v>
      </c>
      <c r="E46" s="31" t="s">
        <v>78</v>
      </c>
      <c r="F46" s="31" t="s">
        <v>22</v>
      </c>
      <c r="G46" s="33" t="s">
        <v>30</v>
      </c>
      <c r="H46" s="121"/>
    </row>
    <row r="47" spans="1:8" x14ac:dyDescent="0.25">
      <c r="A47" s="124"/>
      <c r="B47" s="23" t="s">
        <v>50</v>
      </c>
      <c r="C47" s="46" t="s">
        <v>27</v>
      </c>
      <c r="D47" s="24">
        <f>SUMIFS('STATEMENT - RECEIPT'!$F$9:$F$1000,'STATEMENT - RECEIPT'!$E$9:$E$1000,"=PHP",'STATEMENT - RECEIPT'!$H$9:$H$1000,"=Premium")</f>
        <v>0</v>
      </c>
      <c r="E47" s="24">
        <f>SUMIFS('STATEMENT - RECEIPT'!$F$9:$F$1000,'STATEMENT - RECEIPT'!$E$9:$E$1000,"=PHP",'STATEMENT - RECEIPT'!$H$9:$H$1000,"=Claims/Loss Recoveries")</f>
        <v>0</v>
      </c>
      <c r="F47" s="24">
        <f>SUMIFS('STATEMENT - RECEIPT'!$F$9:$F$1000,'STATEMENT - RECEIPT'!$E$9:$E$1000,"=PHP",'STATEMENT - RECEIPT'!$H$9:$H$1000,"=Others")</f>
        <v>0</v>
      </c>
      <c r="G47" s="19">
        <f>D47+E47+F47</f>
        <v>0</v>
      </c>
      <c r="H47" s="121"/>
    </row>
    <row r="48" spans="1:8" x14ac:dyDescent="0.25">
      <c r="A48" s="124"/>
      <c r="B48" s="23" t="s">
        <v>24</v>
      </c>
      <c r="C48" s="46" t="s">
        <v>28</v>
      </c>
      <c r="D48" s="24">
        <f>SUMIFS('STATEMENT - RECEIPT'!$F$9:$F$1000,'STATEMENT - RECEIPT'!$E$9:$E$1000,"=USD",'STATEMENT - RECEIPT'!$H$9:$H$1000,"=Premium")</f>
        <v>0</v>
      </c>
      <c r="E48" s="24">
        <f>SUMIFS('STATEMENT - RECEIPT'!$F$9:$F$1000,'STATEMENT - RECEIPT'!$E$9:$E$1000,"=USD",'STATEMENT - RECEIPT'!$H$9:$H$1000,"=Claims/Loss Recoveries")</f>
        <v>0</v>
      </c>
      <c r="F48" s="24">
        <f>SUMIFS('STATEMENT - RECEIPT'!$F$9:$F$1000,'STATEMENT - RECEIPT'!$E$9:$E$1000,"=USD",'STATEMENT - RECEIPT'!$H$9:$H$1000,"=Others")</f>
        <v>0</v>
      </c>
      <c r="G48" s="19">
        <f t="shared" ref="G48:G53" si="2">D48+E48+F48</f>
        <v>0</v>
      </c>
      <c r="H48" s="121"/>
    </row>
    <row r="49" spans="1:8" x14ac:dyDescent="0.25">
      <c r="A49" s="124"/>
      <c r="B49" s="23" t="s">
        <v>25</v>
      </c>
      <c r="C49" s="46" t="s">
        <v>21</v>
      </c>
      <c r="D49" s="24">
        <f>SUMIFS('STATEMENT - RECEIPT'!$F$9:$F$1000,'STATEMENT - RECEIPT'!$E$9:$E$1000,"=JPY",'STATEMENT - RECEIPT'!$H$9:$H$1000,"=Premium")</f>
        <v>0</v>
      </c>
      <c r="E49" s="24">
        <f>SUMIFS('STATEMENT - RECEIPT'!$F$9:$F$1000,'STATEMENT - RECEIPT'!$E$9:$E$1000,"=JPY",'STATEMENT - RECEIPT'!$H$9:$H$1000,"=Claims/Loss Recoveries")</f>
        <v>0</v>
      </c>
      <c r="F49" s="24">
        <f>SUMIFS('STATEMENT - RECEIPT'!$F$9:$F$1000,'STATEMENT - RECEIPT'!$E$9:$E$1000,"=JPY",'STATEMENT - RECEIPT'!$H$9:$H$1000,"=Others")</f>
        <v>0</v>
      </c>
      <c r="G49" s="19">
        <f t="shared" si="2"/>
        <v>0</v>
      </c>
      <c r="H49" s="121"/>
    </row>
    <row r="50" spans="1:8" ht="15" customHeight="1" x14ac:dyDescent="0.25">
      <c r="A50" s="124"/>
      <c r="B50" s="23" t="s">
        <v>89</v>
      </c>
      <c r="C50" s="46" t="s">
        <v>92</v>
      </c>
      <c r="D50" s="24">
        <f>SUMIFS('STATEMENT - RECEIPT'!$F$9:$F$1000,'STATEMENT - RECEIPT'!$E$9:$E$1000,"=SGD",'STATEMENT - RECEIPT'!$H$9:$H$1000,"=Premium")</f>
        <v>0</v>
      </c>
      <c r="E50" s="24">
        <f>SUMIFS('STATEMENT - RECEIPT'!$F$9:$F$1000,'STATEMENT - RECEIPT'!$E$9:$E$1000,"=SGD",'STATEMENT - RECEIPT'!$H$9:$H$1000,"=Claims/Loss Recoveries")</f>
        <v>0</v>
      </c>
      <c r="F50" s="24">
        <f>SUMIFS('STATEMENT - RECEIPT'!$F$9:$F$1000,'STATEMENT - RECEIPT'!$E$9:$E$1000,"=SGD",'STATEMENT - RECEIPT'!$H$9:$H$1000,"=Others")</f>
        <v>0</v>
      </c>
      <c r="G50" s="19">
        <f t="shared" si="2"/>
        <v>0</v>
      </c>
      <c r="H50" s="121"/>
    </row>
    <row r="51" spans="1:8" ht="15" customHeight="1" x14ac:dyDescent="0.25">
      <c r="A51" s="124"/>
      <c r="B51" s="23" t="s">
        <v>90</v>
      </c>
      <c r="C51" s="46" t="s">
        <v>93</v>
      </c>
      <c r="D51" s="24">
        <f>SUMIFS('STATEMENT - RECEIPT'!$F$9:$F$1000,'STATEMENT - RECEIPT'!$E$9:$E$1000,"=AUD",'STATEMENT - RECEIPT'!$H$9:$H$1000,"=Premium")</f>
        <v>0</v>
      </c>
      <c r="E51" s="24">
        <f>SUMIFS('STATEMENT - RECEIPT'!$F$9:$F$1000,'STATEMENT - RECEIPT'!$E$9:$E$1000,"=AUD",'STATEMENT - RECEIPT'!$H$9:$H$1000,"=Claims/Loss Recoveries")</f>
        <v>0</v>
      </c>
      <c r="F51" s="24">
        <f>SUMIFS('STATEMENT - RECEIPT'!$F$9:$F$1000,'STATEMENT - RECEIPT'!$E$9:$E$1000,"=AUD",'STATEMENT - RECEIPT'!$H$9:$H$1000,"=Others")</f>
        <v>0</v>
      </c>
      <c r="G51" s="19">
        <f t="shared" si="2"/>
        <v>0</v>
      </c>
      <c r="H51" s="121"/>
    </row>
    <row r="52" spans="1:8" ht="15" customHeight="1" x14ac:dyDescent="0.25">
      <c r="A52" s="124"/>
      <c r="B52" s="23" t="s">
        <v>31</v>
      </c>
      <c r="C52" s="46" t="s">
        <v>94</v>
      </c>
      <c r="D52" s="24">
        <f>SUMIFS('STATEMENT - RECEIPT'!$F$9:$F$1000,'STATEMENT - RECEIPT'!$E$9:$E$1000,"=EUR",'STATEMENT - RECEIPT'!$H$9:$H$1000,"=Premium")</f>
        <v>0</v>
      </c>
      <c r="E52" s="24">
        <f>SUMIFS('STATEMENT - RECEIPT'!$F$9:$F$1000,'STATEMENT - RECEIPT'!$E$9:$E$1000,"=EUR",'STATEMENT - RECEIPT'!$H$9:$H$1000,"=Claims/Loss Recoveries")</f>
        <v>0</v>
      </c>
      <c r="F52" s="24">
        <f>SUMIFS('STATEMENT - RECEIPT'!$F$9:$F$1000,'STATEMENT - RECEIPT'!$E$9:$E$1000,"=EUR",'STATEMENT - RECEIPT'!$H$9:$H$1000,"=Others")</f>
        <v>0</v>
      </c>
      <c r="G52" s="19">
        <f t="shared" si="2"/>
        <v>0</v>
      </c>
      <c r="H52" s="121"/>
    </row>
    <row r="53" spans="1:8" x14ac:dyDescent="0.25">
      <c r="A53" s="124"/>
      <c r="B53" s="23" t="s">
        <v>91</v>
      </c>
      <c r="C53" s="46" t="s">
        <v>95</v>
      </c>
      <c r="D53" s="24">
        <f>SUMIFS('STATEMENT - RECEIPT'!$F$9:$F$1000,'STATEMENT - RECEIPT'!$E$9:$E$1000,"=GBP",'STATEMENT - RECEIPT'!$H$9:$H$1000,"=Premium")</f>
        <v>0</v>
      </c>
      <c r="E53" s="24">
        <f>SUMIFS('STATEMENT - RECEIPT'!$F$9:$F$1000,'STATEMENT - RECEIPT'!$E$9:$E$1000,"=GBP",'STATEMENT - RECEIPT'!$H$9:$H$1000,"=Claims/Loss Recoveries")</f>
        <v>0</v>
      </c>
      <c r="F53" s="24">
        <f>SUMIFS('STATEMENT - RECEIPT'!$F$9:$F$1000,'STATEMENT - RECEIPT'!$E$9:$E$1000,"=GBP",'STATEMENT - RECEIPT'!$H$9:$H$1000,"=Others")</f>
        <v>0</v>
      </c>
      <c r="G53" s="19">
        <f t="shared" si="2"/>
        <v>0</v>
      </c>
      <c r="H53" s="121"/>
    </row>
    <row r="54" spans="1:8" x14ac:dyDescent="0.25">
      <c r="A54" s="124"/>
      <c r="B54" s="23" t="s">
        <v>32</v>
      </c>
      <c r="C54" s="46"/>
      <c r="D54" s="24">
        <f>SUM(D55:D57)</f>
        <v>0</v>
      </c>
      <c r="E54" s="24">
        <f>SUM(E55:E57)</f>
        <v>0</v>
      </c>
      <c r="F54" s="24">
        <f>SUM(F55:F57)</f>
        <v>0</v>
      </c>
      <c r="G54" s="19">
        <f>D54+E54+F54</f>
        <v>0</v>
      </c>
      <c r="H54" s="121"/>
    </row>
    <row r="55" spans="1:8" x14ac:dyDescent="0.25">
      <c r="A55" s="124"/>
      <c r="B55" s="25"/>
      <c r="C55" s="46"/>
      <c r="D55" s="24">
        <v>0</v>
      </c>
      <c r="E55" s="24">
        <v>0</v>
      </c>
      <c r="F55" s="24">
        <v>0</v>
      </c>
      <c r="G55" s="19">
        <f>D55+E55+F55</f>
        <v>0</v>
      </c>
      <c r="H55" s="121"/>
    </row>
    <row r="56" spans="1:8" x14ac:dyDescent="0.25">
      <c r="A56" s="124"/>
      <c r="B56" s="26"/>
      <c r="C56" s="26"/>
      <c r="D56" s="24">
        <v>0</v>
      </c>
      <c r="E56" s="24">
        <v>0</v>
      </c>
      <c r="F56" s="24">
        <v>0</v>
      </c>
      <c r="G56" s="19">
        <f>D56+E56+F56</f>
        <v>0</v>
      </c>
      <c r="H56" s="121"/>
    </row>
    <row r="57" spans="1:8" ht="15.75" thickBot="1" x14ac:dyDescent="0.3">
      <c r="A57" s="124"/>
      <c r="B57" s="26"/>
      <c r="C57" s="26"/>
      <c r="D57" s="24">
        <v>0</v>
      </c>
      <c r="E57" s="24">
        <v>0</v>
      </c>
      <c r="F57" s="24">
        <v>0</v>
      </c>
      <c r="G57" s="19">
        <f>D57+E57+F57</f>
        <v>0</v>
      </c>
      <c r="H57" s="121"/>
    </row>
    <row r="58" spans="1:8" ht="15.75" thickBot="1" x14ac:dyDescent="0.3">
      <c r="A58" s="124"/>
      <c r="B58" s="21" t="s">
        <v>30</v>
      </c>
      <c r="C58" s="44"/>
      <c r="D58" s="22">
        <f>SUM(D47:D54)</f>
        <v>0</v>
      </c>
      <c r="E58" s="22">
        <f>SUM(E47:E54)</f>
        <v>0</v>
      </c>
      <c r="F58" s="22">
        <f>SUM(F47:F54)</f>
        <v>0</v>
      </c>
      <c r="G58" s="22">
        <f>SUM(G47:G54)</f>
        <v>0</v>
      </c>
      <c r="H58" s="121"/>
    </row>
    <row r="59" spans="1:8" x14ac:dyDescent="0.25">
      <c r="A59" s="124"/>
      <c r="B59" s="133"/>
      <c r="C59" s="133"/>
      <c r="D59" s="133"/>
      <c r="E59" s="133"/>
      <c r="F59" s="133"/>
      <c r="G59" s="133"/>
      <c r="H59" s="121"/>
    </row>
    <row r="60" spans="1:8" x14ac:dyDescent="0.25">
      <c r="A60" s="124"/>
      <c r="B60" s="132" t="s">
        <v>6</v>
      </c>
      <c r="C60" s="132"/>
      <c r="D60" s="132"/>
      <c r="E60" s="132"/>
      <c r="F60" s="132"/>
      <c r="G60" s="132"/>
      <c r="H60" s="121"/>
    </row>
    <row r="61" spans="1:8" ht="15.75" thickBot="1" x14ac:dyDescent="0.3">
      <c r="A61" s="124"/>
      <c r="B61" s="119"/>
      <c r="C61" s="119"/>
      <c r="D61" s="119"/>
      <c r="E61" s="119"/>
      <c r="F61" s="119"/>
      <c r="G61" s="119"/>
      <c r="H61" s="121"/>
    </row>
    <row r="62" spans="1:8" ht="15.75" thickBot="1" x14ac:dyDescent="0.3">
      <c r="A62" s="124"/>
      <c r="B62" s="127" t="s">
        <v>33</v>
      </c>
      <c r="C62" s="128"/>
      <c r="D62" s="31" t="s">
        <v>29</v>
      </c>
      <c r="E62" s="31" t="s">
        <v>78</v>
      </c>
      <c r="F62" s="31" t="s">
        <v>22</v>
      </c>
      <c r="G62" s="32" t="s">
        <v>30</v>
      </c>
      <c r="H62" s="121"/>
    </row>
    <row r="63" spans="1:8" x14ac:dyDescent="0.25">
      <c r="A63" s="124"/>
      <c r="B63" s="23" t="s">
        <v>50</v>
      </c>
      <c r="C63" s="46" t="s">
        <v>27</v>
      </c>
      <c r="D63" s="24">
        <f>SUMIFS('STATEMENT - RECEIPT'!$G$9:$G$1000,'STATEMENT - RECEIPT'!$E$9:$E$1000,"=PHP",'STATEMENT - RECEIPT'!$H$9:$H$1000,"=Premium")</f>
        <v>0</v>
      </c>
      <c r="E63" s="24">
        <f>SUMIFS('STATEMENT - RECEIPT'!$G$9:$G$1000,'STATEMENT - RECEIPT'!$E$9:$E$1000,"=PHP",'STATEMENT - RECEIPT'!$H$9:$H$1000,"=Claims/Loss Recoveries")</f>
        <v>0</v>
      </c>
      <c r="F63" s="24">
        <f>SUMIFS('STATEMENT - RECEIPT'!$G$9:$G$1000,'STATEMENT - RECEIPT'!$E$9:$E$1000,"=PHP",'STATEMENT - RECEIPT'!$H$9:$H$1000,"=Others")</f>
        <v>0</v>
      </c>
      <c r="G63" s="19">
        <f>D63+E63+F63</f>
        <v>0</v>
      </c>
      <c r="H63" s="121"/>
    </row>
    <row r="64" spans="1:8" x14ac:dyDescent="0.25">
      <c r="A64" s="124"/>
      <c r="B64" s="23" t="s">
        <v>24</v>
      </c>
      <c r="C64" s="46" t="s">
        <v>27</v>
      </c>
      <c r="D64" s="24">
        <f>SUMIFS('STATEMENT - RECEIPT'!$G$9:$G$1000,'STATEMENT - RECEIPT'!$E$9:$E$1000,"=USD",'STATEMENT - RECEIPT'!$H$9:$H$1000,"=Premium")</f>
        <v>0</v>
      </c>
      <c r="E64" s="24">
        <f>SUMIFS('STATEMENT - RECEIPT'!$G$9:$G$1000,'STATEMENT - RECEIPT'!$E$9:$E$1000,"=USD",'STATEMENT - RECEIPT'!$H$9:$H$1000,"=Claims/Loss Recoveries")</f>
        <v>0</v>
      </c>
      <c r="F64" s="24">
        <f>SUMIFS('STATEMENT - RECEIPT'!$G$9:$G$1000,'STATEMENT - RECEIPT'!$E$9:$E$1000,"=USD",'STATEMENT - RECEIPT'!$H$9:$H$1000,"=Others")</f>
        <v>0</v>
      </c>
      <c r="G64" s="19">
        <f t="shared" ref="G64:G69" si="3">D64+E64+F64</f>
        <v>0</v>
      </c>
      <c r="H64" s="121"/>
    </row>
    <row r="65" spans="1:8" x14ac:dyDescent="0.25">
      <c r="A65" s="124"/>
      <c r="B65" s="23" t="s">
        <v>25</v>
      </c>
      <c r="C65" s="46" t="s">
        <v>27</v>
      </c>
      <c r="D65" s="24">
        <f>SUMIFS('STATEMENT - RECEIPT'!$G$9:$G$1000,'STATEMENT - RECEIPT'!$E$9:$E$1000,"=JPY",'STATEMENT - RECEIPT'!$H$9:$H$1000,"=Premium")</f>
        <v>0</v>
      </c>
      <c r="E65" s="24">
        <f>SUMIFS('STATEMENT - RECEIPT'!$G$9:$G$1000,'STATEMENT - RECEIPT'!$E$9:$E$1000,"=JPY",'STATEMENT - RECEIPT'!$H$9:$H$1000,"=Claims/Loss Recoveries")</f>
        <v>0</v>
      </c>
      <c r="F65" s="24">
        <f>SUMIFS('STATEMENT - RECEIPT'!$G$9:$G$1000,'STATEMENT - RECEIPT'!$E$9:$E$1000,"=JPY",'STATEMENT - RECEIPT'!$H$9:$H$1000,"=Others")</f>
        <v>0</v>
      </c>
      <c r="G65" s="19">
        <f t="shared" si="3"/>
        <v>0</v>
      </c>
      <c r="H65" s="121"/>
    </row>
    <row r="66" spans="1:8" ht="15" customHeight="1" x14ac:dyDescent="0.25">
      <c r="A66" s="124"/>
      <c r="B66" s="23" t="s">
        <v>89</v>
      </c>
      <c r="C66" s="46" t="s">
        <v>27</v>
      </c>
      <c r="D66" s="24">
        <f>SUMIFS('STATEMENT - RECEIPT'!$G$9:$G$1000,'STATEMENT - RECEIPT'!$E$9:$E$1000,"=SGD",'STATEMENT - RECEIPT'!$H$9:$H$1000,"=Premium")</f>
        <v>0</v>
      </c>
      <c r="E66" s="24">
        <f>SUMIFS('STATEMENT - RECEIPT'!$G$9:$G$1000,'STATEMENT - RECEIPT'!$E$9:$E$1000,"=SGD",'STATEMENT - RECEIPT'!$H$9:$H$1000,"=Claims/Loss Recoveries")</f>
        <v>0</v>
      </c>
      <c r="F66" s="24">
        <f>SUMIFS('STATEMENT - RECEIPT'!$G$9:$G$1000,'STATEMENT - RECEIPT'!$E$9:$E$1000,"=SGD",'STATEMENT - RECEIPT'!$H$9:$H$1000,"=Others")</f>
        <v>0</v>
      </c>
      <c r="G66" s="19">
        <f t="shared" si="3"/>
        <v>0</v>
      </c>
      <c r="H66" s="121"/>
    </row>
    <row r="67" spans="1:8" ht="15" customHeight="1" x14ac:dyDescent="0.25">
      <c r="A67" s="124"/>
      <c r="B67" s="23" t="s">
        <v>90</v>
      </c>
      <c r="C67" s="46" t="s">
        <v>27</v>
      </c>
      <c r="D67" s="24">
        <f>SUMIFS('STATEMENT - RECEIPT'!$G$9:$G$1000,'STATEMENT - RECEIPT'!$E$9:$E$1000,"=AUD",'STATEMENT - RECEIPT'!$H$9:$H$1000,"=Premium")</f>
        <v>0</v>
      </c>
      <c r="E67" s="24">
        <f>SUMIFS('STATEMENT - RECEIPT'!$G$9:$G$1000,'STATEMENT - RECEIPT'!$E$9:$E$1000,"=AUD",'STATEMENT - RECEIPT'!$H$9:$H$1000,"=Claims/Loss Recoveries")</f>
        <v>0</v>
      </c>
      <c r="F67" s="24">
        <f>SUMIFS('STATEMENT - RECEIPT'!$G$9:$G$1000,'STATEMENT - RECEIPT'!$E$9:$E$1000,"=AUD",'STATEMENT - RECEIPT'!$H$9:$H$1000,"=Others")</f>
        <v>0</v>
      </c>
      <c r="G67" s="19">
        <f t="shared" si="3"/>
        <v>0</v>
      </c>
      <c r="H67" s="121"/>
    </row>
    <row r="68" spans="1:8" ht="15" customHeight="1" x14ac:dyDescent="0.25">
      <c r="A68" s="124"/>
      <c r="B68" s="23" t="s">
        <v>31</v>
      </c>
      <c r="C68" s="46" t="s">
        <v>27</v>
      </c>
      <c r="D68" s="24">
        <f>SUMIFS('STATEMENT - RECEIPT'!$G$9:$G$1000,'STATEMENT - RECEIPT'!$E$9:$E$1000,"=EUR",'STATEMENT - RECEIPT'!$H$9:$H$1000,"=Premium")</f>
        <v>0</v>
      </c>
      <c r="E68" s="24">
        <f>SUMIFS('STATEMENT - RECEIPT'!$G$9:$G$1000,'STATEMENT - RECEIPT'!$E$9:$E$1000,"=EUR",'STATEMENT - RECEIPT'!$H$9:$H$1000,"=Claims/Loss Recoveries")</f>
        <v>0</v>
      </c>
      <c r="F68" s="24">
        <f>SUMIFS('STATEMENT - RECEIPT'!$G$9:$G$1000,'STATEMENT - RECEIPT'!$E$9:$E$1000,"=EUR",'STATEMENT - RECEIPT'!$H$9:$H$1000,"=Others")</f>
        <v>0</v>
      </c>
      <c r="G68" s="19">
        <f t="shared" si="3"/>
        <v>0</v>
      </c>
      <c r="H68" s="121"/>
    </row>
    <row r="69" spans="1:8" x14ac:dyDescent="0.25">
      <c r="A69" s="124"/>
      <c r="B69" s="23" t="s">
        <v>91</v>
      </c>
      <c r="C69" s="46" t="s">
        <v>27</v>
      </c>
      <c r="D69" s="24">
        <f>SUMIFS('STATEMENT - RECEIPT'!$G$9:$G$1000,'STATEMENT - RECEIPT'!$E$9:$E$1000,"=GBP",'STATEMENT - RECEIPT'!$H$9:$H$1000,"=Premium")</f>
        <v>0</v>
      </c>
      <c r="E69" s="24">
        <f>SUMIFS('STATEMENT - RECEIPT'!$G$9:$G$1000,'STATEMENT - RECEIPT'!$E$9:$E$1000,"=GBP",'STATEMENT - RECEIPT'!$H$9:$H$1000,"=Claims/Loss Recoveries")</f>
        <v>0</v>
      </c>
      <c r="F69" s="24">
        <f>SUMIFS('STATEMENT - RECEIPT'!$G$9:$G$1000,'STATEMENT - RECEIPT'!$E$9:$E$1000,"=GBP",'STATEMENT - RECEIPT'!$H$9:$H$1000,"=Others")</f>
        <v>0</v>
      </c>
      <c r="G69" s="19">
        <f t="shared" si="3"/>
        <v>0</v>
      </c>
      <c r="H69" s="121"/>
    </row>
    <row r="70" spans="1:8" x14ac:dyDescent="0.25">
      <c r="A70" s="124"/>
      <c r="B70" s="23" t="s">
        <v>32</v>
      </c>
      <c r="C70" s="46"/>
      <c r="D70" s="24">
        <f>SUM(D71:D73)</f>
        <v>0</v>
      </c>
      <c r="E70" s="24">
        <f>SUM(E71:E73)</f>
        <v>0</v>
      </c>
      <c r="F70" s="24">
        <f>SUM(F71:F73)</f>
        <v>0</v>
      </c>
      <c r="G70" s="19">
        <f>D70+E70+F70</f>
        <v>0</v>
      </c>
      <c r="H70" s="121"/>
    </row>
    <row r="71" spans="1:8" x14ac:dyDescent="0.25">
      <c r="A71" s="124"/>
      <c r="B71" s="25"/>
      <c r="C71" s="46"/>
      <c r="D71" s="24">
        <v>0</v>
      </c>
      <c r="E71" s="24">
        <v>0</v>
      </c>
      <c r="F71" s="24">
        <v>0</v>
      </c>
      <c r="G71" s="19">
        <f>D71+E71+F71</f>
        <v>0</v>
      </c>
      <c r="H71" s="121"/>
    </row>
    <row r="72" spans="1:8" x14ac:dyDescent="0.25">
      <c r="A72" s="124"/>
      <c r="B72" s="26"/>
      <c r="C72" s="26"/>
      <c r="D72" s="24">
        <v>0</v>
      </c>
      <c r="E72" s="24">
        <v>0</v>
      </c>
      <c r="F72" s="24">
        <v>0</v>
      </c>
      <c r="G72" s="19">
        <f>D72+E72+F72</f>
        <v>0</v>
      </c>
      <c r="H72" s="121"/>
    </row>
    <row r="73" spans="1:8" ht="15.75" thickBot="1" x14ac:dyDescent="0.3">
      <c r="A73" s="124"/>
      <c r="B73" s="26"/>
      <c r="C73" s="26"/>
      <c r="D73" s="24">
        <v>0</v>
      </c>
      <c r="E73" s="24">
        <v>0</v>
      </c>
      <c r="F73" s="24">
        <v>0</v>
      </c>
      <c r="G73" s="19">
        <f>D73+E73+F73</f>
        <v>0</v>
      </c>
      <c r="H73" s="121"/>
    </row>
    <row r="74" spans="1:8" ht="15.75" thickBot="1" x14ac:dyDescent="0.3">
      <c r="A74" s="124"/>
      <c r="B74" s="29" t="s">
        <v>30</v>
      </c>
      <c r="C74" s="45" t="s">
        <v>27</v>
      </c>
      <c r="D74" s="22">
        <f>SUM(D63:D70)</f>
        <v>0</v>
      </c>
      <c r="E74" s="22">
        <f>SUM(E63:E70)</f>
        <v>0</v>
      </c>
      <c r="F74" s="22">
        <f>SUM(F63:F70)</f>
        <v>0</v>
      </c>
      <c r="G74" s="20">
        <f>SUM($G$63:$G$70)</f>
        <v>0</v>
      </c>
      <c r="H74" s="121"/>
    </row>
    <row r="75" spans="1:8" ht="15.75" thickBot="1" x14ac:dyDescent="0.3">
      <c r="A75" s="125"/>
      <c r="B75" s="126"/>
      <c r="C75" s="126"/>
      <c r="D75" s="126"/>
      <c r="E75" s="126"/>
      <c r="F75" s="126"/>
      <c r="G75" s="126"/>
      <c r="H75" s="122"/>
    </row>
  </sheetData>
  <mergeCells count="32">
    <mergeCell ref="B25:G25"/>
    <mergeCell ref="B41:G41"/>
    <mergeCell ref="B42:G42"/>
    <mergeCell ref="B1:G1"/>
    <mergeCell ref="B10:G10"/>
    <mergeCell ref="B3:G4"/>
    <mergeCell ref="B11:G11"/>
    <mergeCell ref="B9:G9"/>
    <mergeCell ref="B26:G26"/>
    <mergeCell ref="B2:D2"/>
    <mergeCell ref="E2:G2"/>
    <mergeCell ref="B5:D5"/>
    <mergeCell ref="E5:G5"/>
    <mergeCell ref="B6:G6"/>
    <mergeCell ref="B7:G7"/>
    <mergeCell ref="D8:G8"/>
    <mergeCell ref="B61:G61"/>
    <mergeCell ref="H1:H75"/>
    <mergeCell ref="A1:A75"/>
    <mergeCell ref="B75:G75"/>
    <mergeCell ref="B28:C28"/>
    <mergeCell ref="B12:C12"/>
    <mergeCell ref="B24:C24"/>
    <mergeCell ref="B8:C8"/>
    <mergeCell ref="B62:C62"/>
    <mergeCell ref="B46:C46"/>
    <mergeCell ref="B43:G43"/>
    <mergeCell ref="B44:G44"/>
    <mergeCell ref="B45:G45"/>
    <mergeCell ref="B59:G59"/>
    <mergeCell ref="B60:G60"/>
    <mergeCell ref="B27:G27"/>
  </mergeCells>
  <pageMargins left="0.7" right="0.7" top="0.75" bottom="0.75" header="0.3" footer="0.3"/>
  <pageSetup scale="6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-0.249977111117893"/>
    <pageSetUpPr fitToPage="1"/>
  </sheetPr>
  <dimension ref="B1:M100"/>
  <sheetViews>
    <sheetView zoomScale="75" zoomScaleNormal="75" workbookViewId="0">
      <selection activeCell="B44" sqref="B44"/>
    </sheetView>
  </sheetViews>
  <sheetFormatPr defaultRowHeight="15" x14ac:dyDescent="0.25"/>
  <cols>
    <col min="2" max="2" width="16.42578125" style="17" customWidth="1"/>
    <col min="3" max="3" width="17" customWidth="1"/>
    <col min="4" max="4" width="20.7109375" customWidth="1"/>
    <col min="5" max="5" width="6.85546875" customWidth="1"/>
    <col min="6" max="6" width="13" style="9" customWidth="1"/>
    <col min="7" max="7" width="14.7109375" style="11" customWidth="1"/>
    <col min="8" max="8" width="25.7109375" style="2" customWidth="1"/>
    <col min="9" max="9" width="15.85546875" customWidth="1"/>
    <col min="10" max="11" width="14.42578125" customWidth="1"/>
    <col min="12" max="12" width="14.42578125" style="17" customWidth="1"/>
    <col min="13" max="13" width="25.7109375" customWidth="1"/>
  </cols>
  <sheetData>
    <row r="1" spans="2:13" ht="32.25" customHeight="1" x14ac:dyDescent="0.25"/>
    <row r="2" spans="2:13" x14ac:dyDescent="0.25">
      <c r="B2" s="147" t="s">
        <v>100</v>
      </c>
      <c r="C2" s="150" t="s">
        <v>97</v>
      </c>
      <c r="D2" s="151"/>
      <c r="E2" s="151"/>
      <c r="F2" s="162"/>
      <c r="G2" s="150"/>
      <c r="H2" s="151"/>
      <c r="I2" s="151"/>
      <c r="J2" s="151"/>
      <c r="K2" s="151"/>
      <c r="L2" s="151"/>
    </row>
    <row r="3" spans="2:13" x14ac:dyDescent="0.25">
      <c r="B3" s="148"/>
      <c r="C3" s="141" t="s">
        <v>68</v>
      </c>
      <c r="D3" s="142"/>
      <c r="E3" s="142"/>
      <c r="F3" s="142"/>
      <c r="G3" s="142"/>
      <c r="H3" s="142"/>
      <c r="I3" s="142"/>
      <c r="J3" s="142"/>
      <c r="K3" s="142"/>
      <c r="L3" s="143"/>
    </row>
    <row r="4" spans="2:13" x14ac:dyDescent="0.25">
      <c r="B4" s="149"/>
      <c r="C4" s="144"/>
      <c r="D4" s="145"/>
      <c r="E4" s="145"/>
      <c r="F4" s="145"/>
      <c r="G4" s="145"/>
      <c r="H4" s="145"/>
      <c r="I4" s="145"/>
      <c r="J4" s="145"/>
      <c r="K4" s="145"/>
      <c r="L4" s="146"/>
    </row>
    <row r="5" spans="2:13" x14ac:dyDescent="0.25">
      <c r="B5" s="161" t="s">
        <v>8</v>
      </c>
      <c r="C5" s="161"/>
      <c r="D5" s="161"/>
      <c r="E5" s="161"/>
      <c r="F5" s="161"/>
      <c r="G5" s="136"/>
      <c r="H5" s="136"/>
      <c r="I5" s="136"/>
      <c r="J5" s="136"/>
      <c r="K5" s="136"/>
      <c r="L5" s="136"/>
    </row>
    <row r="6" spans="2:13" x14ac:dyDescent="0.25">
      <c r="B6" s="16"/>
      <c r="C6" s="3"/>
      <c r="D6" s="3"/>
      <c r="E6" s="3"/>
      <c r="F6" s="15"/>
      <c r="G6" s="34"/>
      <c r="H6" s="7"/>
      <c r="I6" s="3"/>
      <c r="J6" s="3"/>
      <c r="K6" s="3"/>
      <c r="L6" s="18"/>
    </row>
    <row r="7" spans="2:13" ht="47.25" customHeight="1" x14ac:dyDescent="0.25">
      <c r="B7" s="154" t="s">
        <v>1</v>
      </c>
      <c r="C7" s="152" t="s">
        <v>2</v>
      </c>
      <c r="D7" s="152" t="s">
        <v>3</v>
      </c>
      <c r="E7" s="156" t="s">
        <v>4</v>
      </c>
      <c r="F7" s="157"/>
      <c r="G7" s="158"/>
      <c r="H7" s="152" t="s">
        <v>79</v>
      </c>
      <c r="I7" s="152" t="s">
        <v>7</v>
      </c>
      <c r="J7" s="152" t="s">
        <v>14</v>
      </c>
      <c r="K7" s="152" t="s">
        <v>15</v>
      </c>
      <c r="L7" s="154" t="s">
        <v>80</v>
      </c>
      <c r="M7" s="1"/>
    </row>
    <row r="8" spans="2:13" ht="62.25" customHeight="1" x14ac:dyDescent="0.25">
      <c r="B8" s="155"/>
      <c r="C8" s="153"/>
      <c r="D8" s="153"/>
      <c r="E8" s="159" t="s">
        <v>5</v>
      </c>
      <c r="F8" s="160"/>
      <c r="G8" s="35" t="s">
        <v>6</v>
      </c>
      <c r="H8" s="153"/>
      <c r="I8" s="153"/>
      <c r="J8" s="153"/>
      <c r="K8" s="153"/>
      <c r="L8" s="155"/>
      <c r="M8" s="1"/>
    </row>
    <row r="9" spans="2:13" x14ac:dyDescent="0.25">
      <c r="B9" s="83"/>
      <c r="C9" s="3"/>
      <c r="D9" s="86"/>
      <c r="E9" s="6"/>
      <c r="F9" s="89"/>
      <c r="G9" s="34"/>
      <c r="H9" s="92"/>
      <c r="I9" s="3"/>
      <c r="J9" s="86"/>
      <c r="K9" s="3"/>
      <c r="L9" s="83"/>
    </row>
    <row r="10" spans="2:13" x14ac:dyDescent="0.25">
      <c r="B10" s="84"/>
      <c r="C10" s="3"/>
      <c r="D10" s="87"/>
      <c r="E10" s="6"/>
      <c r="F10" s="90"/>
      <c r="G10" s="34"/>
      <c r="H10" s="14"/>
      <c r="I10" s="3"/>
      <c r="J10" s="87"/>
      <c r="K10" s="3"/>
      <c r="L10" s="84"/>
    </row>
    <row r="11" spans="2:13" x14ac:dyDescent="0.25">
      <c r="B11" s="84"/>
      <c r="C11" s="3"/>
      <c r="D11" s="87"/>
      <c r="E11" s="6"/>
      <c r="F11" s="90"/>
      <c r="G11" s="34"/>
      <c r="H11" s="14"/>
      <c r="I11" s="3"/>
      <c r="J11" s="87"/>
      <c r="K11" s="3"/>
      <c r="L11" s="84"/>
    </row>
    <row r="12" spans="2:13" x14ac:dyDescent="0.25">
      <c r="B12" s="84"/>
      <c r="C12" s="3"/>
      <c r="D12" s="87"/>
      <c r="E12" s="6"/>
      <c r="F12" s="90"/>
      <c r="G12" s="34"/>
      <c r="H12" s="14"/>
      <c r="I12" s="3"/>
      <c r="J12" s="87"/>
      <c r="K12" s="3"/>
      <c r="L12" s="84"/>
    </row>
    <row r="13" spans="2:13" x14ac:dyDescent="0.25">
      <c r="B13" s="84"/>
      <c r="C13" s="3"/>
      <c r="D13" s="87"/>
      <c r="E13" s="6"/>
      <c r="F13" s="90"/>
      <c r="G13" s="34"/>
      <c r="H13" s="14"/>
      <c r="I13" s="3"/>
      <c r="J13" s="87"/>
      <c r="K13" s="3"/>
      <c r="L13" s="84"/>
    </row>
    <row r="14" spans="2:13" x14ac:dyDescent="0.25">
      <c r="B14" s="84"/>
      <c r="C14" s="3"/>
      <c r="D14" s="87"/>
      <c r="E14" s="6"/>
      <c r="F14" s="90"/>
      <c r="G14" s="34"/>
      <c r="H14" s="14"/>
      <c r="I14" s="3"/>
      <c r="J14" s="87"/>
      <c r="K14" s="3"/>
      <c r="L14" s="84"/>
    </row>
    <row r="15" spans="2:13" x14ac:dyDescent="0.25">
      <c r="B15" s="84"/>
      <c r="C15" s="3"/>
      <c r="D15" s="87"/>
      <c r="E15" s="6"/>
      <c r="F15" s="90"/>
      <c r="G15" s="34"/>
      <c r="H15" s="14"/>
      <c r="I15" s="3"/>
      <c r="J15" s="87"/>
      <c r="K15" s="3"/>
      <c r="L15" s="84"/>
    </row>
    <row r="16" spans="2:13" x14ac:dyDescent="0.25">
      <c r="B16" s="84"/>
      <c r="C16" s="3"/>
      <c r="D16" s="87"/>
      <c r="E16" s="6"/>
      <c r="F16" s="90"/>
      <c r="G16" s="34"/>
      <c r="H16" s="14"/>
      <c r="I16" s="3"/>
      <c r="J16" s="87"/>
      <c r="K16" s="3"/>
      <c r="L16" s="84"/>
    </row>
    <row r="17" spans="2:12" x14ac:dyDescent="0.25">
      <c r="B17" s="84"/>
      <c r="C17" s="3"/>
      <c r="D17" s="87"/>
      <c r="E17" s="6"/>
      <c r="F17" s="90"/>
      <c r="G17" s="34"/>
      <c r="H17" s="14"/>
      <c r="I17" s="3"/>
      <c r="J17" s="87"/>
      <c r="K17" s="3"/>
      <c r="L17" s="84"/>
    </row>
    <row r="18" spans="2:12" x14ac:dyDescent="0.25">
      <c r="B18" s="84"/>
      <c r="C18" s="3"/>
      <c r="D18" s="87"/>
      <c r="E18" s="6"/>
      <c r="F18" s="90"/>
      <c r="G18" s="34"/>
      <c r="H18" s="14"/>
      <c r="I18" s="3"/>
      <c r="J18" s="87"/>
      <c r="K18" s="3"/>
      <c r="L18" s="84"/>
    </row>
    <row r="19" spans="2:12" x14ac:dyDescent="0.25">
      <c r="B19" s="84"/>
      <c r="C19" s="3"/>
      <c r="D19" s="87"/>
      <c r="E19" s="6"/>
      <c r="F19" s="90"/>
      <c r="G19" s="34"/>
      <c r="H19" s="14"/>
      <c r="I19" s="3"/>
      <c r="J19" s="87"/>
      <c r="K19" s="3"/>
      <c r="L19" s="84"/>
    </row>
    <row r="20" spans="2:12" x14ac:dyDescent="0.25">
      <c r="B20" s="84"/>
      <c r="C20" s="3"/>
      <c r="D20" s="87"/>
      <c r="E20" s="6"/>
      <c r="F20" s="90"/>
      <c r="G20" s="34"/>
      <c r="H20" s="14"/>
      <c r="I20" s="3"/>
      <c r="J20" s="87"/>
      <c r="K20" s="3"/>
      <c r="L20" s="84"/>
    </row>
    <row r="21" spans="2:12" x14ac:dyDescent="0.25">
      <c r="B21" s="85"/>
      <c r="C21" s="13"/>
      <c r="D21" s="88"/>
      <c r="E21" s="81"/>
      <c r="F21" s="93"/>
      <c r="G21" s="82"/>
      <c r="H21" s="77"/>
      <c r="I21" s="13"/>
      <c r="J21" s="88"/>
      <c r="K21" s="13"/>
      <c r="L21" s="85"/>
    </row>
    <row r="22" spans="2:12" x14ac:dyDescent="0.25">
      <c r="E22" s="12"/>
    </row>
    <row r="23" spans="2:12" x14ac:dyDescent="0.25">
      <c r="E23" s="12"/>
    </row>
    <row r="24" spans="2:12" x14ac:dyDescent="0.25">
      <c r="E24" s="12"/>
    </row>
    <row r="25" spans="2:12" x14ac:dyDescent="0.25">
      <c r="E25" s="12"/>
    </row>
    <row r="26" spans="2:12" x14ac:dyDescent="0.25">
      <c r="E26" s="12"/>
    </row>
    <row r="27" spans="2:12" x14ac:dyDescent="0.25">
      <c r="E27" s="12"/>
    </row>
    <row r="28" spans="2:12" x14ac:dyDescent="0.25">
      <c r="E28" s="12"/>
    </row>
    <row r="29" spans="2:12" x14ac:dyDescent="0.25">
      <c r="E29" s="12"/>
    </row>
    <row r="30" spans="2:12" x14ac:dyDescent="0.25">
      <c r="E30" s="12"/>
    </row>
    <row r="31" spans="2:12" x14ac:dyDescent="0.25">
      <c r="E31" s="12"/>
    </row>
    <row r="32" spans="2:12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</sheetData>
  <mergeCells count="16">
    <mergeCell ref="C3:L4"/>
    <mergeCell ref="B2:B4"/>
    <mergeCell ref="G2:L2"/>
    <mergeCell ref="H7:H8"/>
    <mergeCell ref="D7:D8"/>
    <mergeCell ref="J7:J8"/>
    <mergeCell ref="I7:I8"/>
    <mergeCell ref="K7:K8"/>
    <mergeCell ref="L7:L8"/>
    <mergeCell ref="E7:G7"/>
    <mergeCell ref="E8:F8"/>
    <mergeCell ref="B7:B8"/>
    <mergeCell ref="C7:C8"/>
    <mergeCell ref="B5:F5"/>
    <mergeCell ref="G5:L5"/>
    <mergeCell ref="C2:F2"/>
  </mergeCells>
  <pageMargins left="0.7" right="0.7" top="0.75" bottom="0.75" header="0.3" footer="0.3"/>
  <pageSetup paperSize="9" scale="48" fitToHeight="0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LIST!$A$2:$A$4</xm:f>
          </x14:formula1>
          <xm:sqref>H9:H145</xm:sqref>
        </x14:dataValidation>
        <x14:dataValidation type="list" allowBlank="1" showInputMessage="1" showErrorMessage="1">
          <x14:formula1>
            <xm:f>LIST!$B$2:$B$3</xm:f>
          </x14:formula1>
          <xm:sqref>J9:J119</xm:sqref>
        </x14:dataValidation>
        <x14:dataValidation type="list" allowBlank="1" showInputMessage="1" showErrorMessage="1">
          <x14:formula1>
            <xm:f>LIST!$C$2:$C$9</xm:f>
          </x14:formula1>
          <xm:sqref>E9:E100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2:I100"/>
  <sheetViews>
    <sheetView zoomScale="82" zoomScaleNormal="82" workbookViewId="0">
      <selection activeCell="E17" sqref="E17"/>
    </sheetView>
  </sheetViews>
  <sheetFormatPr defaultRowHeight="15" x14ac:dyDescent="0.25"/>
  <cols>
    <col min="2" max="2" width="16.42578125" style="17" customWidth="1"/>
    <col min="3" max="3" width="30" customWidth="1"/>
    <col min="4" max="4" width="18.42578125" customWidth="1"/>
    <col min="5" max="5" width="6.85546875" customWidth="1"/>
    <col min="6" max="6" width="13" style="9" customWidth="1"/>
    <col min="7" max="7" width="14.7109375" style="11" customWidth="1"/>
    <col min="8" max="8" width="25.7109375" style="2" customWidth="1"/>
    <col min="9" max="9" width="25.7109375" customWidth="1"/>
  </cols>
  <sheetData>
    <row r="2" spans="2:9" x14ac:dyDescent="0.25">
      <c r="B2" s="147" t="s">
        <v>101</v>
      </c>
      <c r="C2" s="116" t="s">
        <v>9</v>
      </c>
      <c r="D2" s="150"/>
      <c r="E2" s="151"/>
      <c r="F2" s="151"/>
      <c r="G2" s="151"/>
      <c r="H2" s="162"/>
    </row>
    <row r="3" spans="2:9" x14ac:dyDescent="0.25">
      <c r="B3" s="148"/>
      <c r="C3" s="141" t="s">
        <v>67</v>
      </c>
      <c r="D3" s="142"/>
      <c r="E3" s="142"/>
      <c r="F3" s="142"/>
      <c r="G3" s="142"/>
      <c r="H3" s="143"/>
    </row>
    <row r="4" spans="2:9" x14ac:dyDescent="0.25">
      <c r="B4" s="149"/>
      <c r="C4" s="144"/>
      <c r="D4" s="145"/>
      <c r="E4" s="145"/>
      <c r="F4" s="145"/>
      <c r="G4" s="145"/>
      <c r="H4" s="146"/>
    </row>
    <row r="5" spans="2:9" x14ac:dyDescent="0.25">
      <c r="B5" s="163" t="s">
        <v>8</v>
      </c>
      <c r="C5" s="164"/>
      <c r="D5" s="150"/>
      <c r="E5" s="151"/>
      <c r="F5" s="151"/>
      <c r="G5" s="151"/>
      <c r="H5" s="162"/>
    </row>
    <row r="6" spans="2:9" x14ac:dyDescent="0.25">
      <c r="B6" s="16"/>
      <c r="C6" s="3"/>
      <c r="D6" s="3"/>
      <c r="E6" s="3"/>
      <c r="F6" s="15"/>
      <c r="G6" s="34"/>
      <c r="H6" s="8"/>
    </row>
    <row r="7" spans="2:9" ht="47.25" customHeight="1" x14ac:dyDescent="0.25">
      <c r="B7" s="154" t="s">
        <v>63</v>
      </c>
      <c r="C7" s="156" t="s">
        <v>64</v>
      </c>
      <c r="D7" s="152" t="s">
        <v>65</v>
      </c>
      <c r="E7" s="157" t="s">
        <v>37</v>
      </c>
      <c r="F7" s="157"/>
      <c r="G7" s="158"/>
      <c r="H7" s="152" t="s">
        <v>66</v>
      </c>
      <c r="I7" s="1"/>
    </row>
    <row r="8" spans="2:9" ht="67.5" customHeight="1" x14ac:dyDescent="0.25">
      <c r="B8" s="155"/>
      <c r="C8" s="166"/>
      <c r="D8" s="153"/>
      <c r="E8" s="165" t="s">
        <v>5</v>
      </c>
      <c r="F8" s="160"/>
      <c r="G8" s="35" t="s">
        <v>6</v>
      </c>
      <c r="H8" s="153"/>
      <c r="I8" s="1"/>
    </row>
    <row r="9" spans="2:9" x14ac:dyDescent="0.25">
      <c r="B9" s="83"/>
      <c r="C9" s="3"/>
      <c r="D9" s="87"/>
      <c r="E9" s="6"/>
      <c r="F9" s="89"/>
      <c r="G9" s="34"/>
      <c r="H9" s="92"/>
    </row>
    <row r="10" spans="2:9" x14ac:dyDescent="0.25">
      <c r="B10" s="84"/>
      <c r="C10" s="3"/>
      <c r="D10" s="87"/>
      <c r="E10" s="6"/>
      <c r="F10" s="90"/>
      <c r="G10" s="34"/>
      <c r="H10" s="14"/>
    </row>
    <row r="11" spans="2:9" x14ac:dyDescent="0.25">
      <c r="B11" s="84"/>
      <c r="C11" s="3"/>
      <c r="D11" s="87"/>
      <c r="E11" s="6"/>
      <c r="F11" s="90"/>
      <c r="G11" s="34"/>
      <c r="H11" s="14"/>
    </row>
    <row r="12" spans="2:9" x14ac:dyDescent="0.25">
      <c r="B12" s="84"/>
      <c r="C12" s="3"/>
      <c r="D12" s="87"/>
      <c r="E12" s="6"/>
      <c r="F12" s="90"/>
      <c r="G12" s="34"/>
      <c r="H12" s="14"/>
    </row>
    <row r="13" spans="2:9" x14ac:dyDescent="0.25">
      <c r="B13" s="84"/>
      <c r="C13" s="3"/>
      <c r="D13" s="87"/>
      <c r="E13" s="6"/>
      <c r="F13" s="90"/>
      <c r="G13" s="34"/>
      <c r="H13" s="14"/>
    </row>
    <row r="14" spans="2:9" x14ac:dyDescent="0.25">
      <c r="B14" s="84"/>
      <c r="C14" s="3"/>
      <c r="D14" s="87"/>
      <c r="E14" s="6"/>
      <c r="F14" s="90"/>
      <c r="G14" s="34"/>
      <c r="H14" s="14"/>
    </row>
    <row r="15" spans="2:9" x14ac:dyDescent="0.25">
      <c r="B15" s="84"/>
      <c r="C15" s="3"/>
      <c r="D15" s="87"/>
      <c r="E15" s="6"/>
      <c r="F15" s="90"/>
      <c r="G15" s="34"/>
      <c r="H15" s="14"/>
    </row>
    <row r="16" spans="2:9" x14ac:dyDescent="0.25">
      <c r="B16" s="84"/>
      <c r="C16" s="3"/>
      <c r="D16" s="87"/>
      <c r="E16" s="6"/>
      <c r="F16" s="90"/>
      <c r="G16" s="34"/>
      <c r="H16" s="14"/>
    </row>
    <row r="17" spans="2:8" x14ac:dyDescent="0.25">
      <c r="B17" s="85"/>
      <c r="C17" s="13"/>
      <c r="D17" s="88"/>
      <c r="E17" s="81"/>
      <c r="F17" s="91"/>
      <c r="G17" s="112"/>
      <c r="H17" s="77"/>
    </row>
    <row r="18" spans="2:8" x14ac:dyDescent="0.25">
      <c r="E18" s="12"/>
      <c r="F18" s="10"/>
    </row>
    <row r="19" spans="2:8" x14ac:dyDescent="0.25">
      <c r="E19" s="12"/>
      <c r="F19" s="10"/>
    </row>
    <row r="20" spans="2:8" x14ac:dyDescent="0.25">
      <c r="E20" s="12"/>
      <c r="F20" s="10"/>
    </row>
    <row r="21" spans="2:8" x14ac:dyDescent="0.25">
      <c r="E21" s="12"/>
    </row>
    <row r="22" spans="2:8" x14ac:dyDescent="0.25">
      <c r="E22" s="12"/>
    </row>
    <row r="23" spans="2:8" x14ac:dyDescent="0.25">
      <c r="E23" s="12"/>
    </row>
    <row r="24" spans="2:8" x14ac:dyDescent="0.25">
      <c r="E24" s="12"/>
    </row>
    <row r="25" spans="2:8" x14ac:dyDescent="0.25">
      <c r="E25" s="12"/>
    </row>
    <row r="26" spans="2:8" x14ac:dyDescent="0.25">
      <c r="E26" s="12"/>
    </row>
    <row r="27" spans="2:8" x14ac:dyDescent="0.25">
      <c r="E27" s="12"/>
    </row>
    <row r="28" spans="2:8" x14ac:dyDescent="0.25">
      <c r="E28" s="12"/>
    </row>
    <row r="29" spans="2:8" x14ac:dyDescent="0.25">
      <c r="E29" s="12"/>
    </row>
    <row r="30" spans="2:8" x14ac:dyDescent="0.25">
      <c r="E30" s="12"/>
    </row>
    <row r="31" spans="2:8" x14ac:dyDescent="0.25">
      <c r="E31" s="12"/>
    </row>
    <row r="32" spans="2:8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</sheetData>
  <mergeCells count="11">
    <mergeCell ref="D2:H2"/>
    <mergeCell ref="B5:C5"/>
    <mergeCell ref="D5:H5"/>
    <mergeCell ref="E8:F8"/>
    <mergeCell ref="B7:B8"/>
    <mergeCell ref="C7:C8"/>
    <mergeCell ref="D7:D8"/>
    <mergeCell ref="E7:G7"/>
    <mergeCell ref="H7:H8"/>
    <mergeCell ref="C3:H4"/>
    <mergeCell ref="B2:B4"/>
  </mergeCells>
  <pageMargins left="0.7" right="0.7" top="0.75" bottom="0.75" header="0.3" footer="0.3"/>
  <pageSetup paperSize="9" scale="6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LIST!$C$2:$C$9</xm:f>
          </x14:formula1>
          <xm:sqref>E9:E100</xm:sqref>
        </x14:dataValidation>
        <x14:dataValidation type="list" allowBlank="1" showInputMessage="1" showErrorMessage="1">
          <x14:formula1>
            <xm:f>LIST!$A$2:$A$4</xm:f>
          </x14:formula1>
          <xm:sqref>H18:H145</xm:sqref>
        </x14:dataValidation>
        <x14:dataValidation type="list" allowBlank="1" showInputMessage="1" showErrorMessage="1">
          <x14:formula1>
            <xm:f>LIST!$E$2:$E$4</xm:f>
          </x14:formula1>
          <xm:sqref>H9:H17</xm:sqref>
        </x14:dataValidation>
        <x14:dataValidation type="list" allowBlank="1" showInputMessage="1" showErrorMessage="1">
          <x14:formula1>
            <xm:f>LIST!$G$2:$G$11</xm:f>
          </x14:formula1>
          <xm:sqref>D9:D17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H34"/>
  <sheetViews>
    <sheetView tabSelected="1" zoomScale="62" zoomScaleNormal="62" workbookViewId="0">
      <selection activeCell="H13" sqref="H13:M13"/>
    </sheetView>
  </sheetViews>
  <sheetFormatPr defaultRowHeight="15" x14ac:dyDescent="0.25"/>
  <cols>
    <col min="1" max="1" width="15.28515625" customWidth="1"/>
    <col min="6" max="6" width="17.28515625" customWidth="1"/>
    <col min="7" max="7" width="2" customWidth="1"/>
    <col min="14" max="14" width="1.7109375" customWidth="1"/>
    <col min="21" max="21" width="1.7109375" customWidth="1"/>
    <col min="28" max="28" width="1.7109375" customWidth="1"/>
    <col min="33" max="33" width="17.85546875" customWidth="1"/>
    <col min="34" max="34" width="18.140625" customWidth="1"/>
  </cols>
  <sheetData>
    <row r="1" spans="1:34" ht="18.75" x14ac:dyDescent="0.3">
      <c r="A1" s="169" t="s">
        <v>102</v>
      </c>
      <c r="B1" s="169"/>
      <c r="C1" s="169"/>
      <c r="D1" s="169"/>
      <c r="E1" s="169"/>
      <c r="F1" s="169"/>
    </row>
    <row r="2" spans="1:34" ht="18.75" x14ac:dyDescent="0.3">
      <c r="A2" s="118"/>
      <c r="B2" s="118"/>
      <c r="C2" s="118"/>
      <c r="D2" s="118"/>
      <c r="E2" s="118"/>
      <c r="F2" s="118"/>
    </row>
    <row r="3" spans="1:34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</row>
    <row r="4" spans="1:34" x14ac:dyDescent="0.2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</row>
    <row r="5" spans="1:34" ht="40.5" customHeight="1" x14ac:dyDescent="0.25">
      <c r="A5" s="135" t="s">
        <v>73</v>
      </c>
      <c r="B5" s="135"/>
      <c r="C5" s="135"/>
      <c r="D5" s="135"/>
      <c r="E5" s="135"/>
      <c r="F5" s="135"/>
      <c r="H5" s="173" t="s">
        <v>71</v>
      </c>
      <c r="I5" s="174"/>
      <c r="J5" s="174"/>
      <c r="K5" s="174"/>
      <c r="L5" s="174"/>
      <c r="M5" s="175"/>
      <c r="O5" s="173" t="s">
        <v>72</v>
      </c>
      <c r="P5" s="174"/>
      <c r="Q5" s="174"/>
      <c r="R5" s="174"/>
      <c r="S5" s="174"/>
      <c r="T5" s="175"/>
      <c r="V5" s="170" t="s">
        <v>104</v>
      </c>
      <c r="W5" s="171"/>
      <c r="X5" s="171"/>
      <c r="Y5" s="171"/>
      <c r="Z5" s="171"/>
      <c r="AA5" s="172"/>
      <c r="AC5" s="170" t="s">
        <v>74</v>
      </c>
      <c r="AD5" s="171"/>
      <c r="AE5" s="171"/>
      <c r="AF5" s="171"/>
      <c r="AG5" s="171"/>
      <c r="AH5" s="172"/>
    </row>
    <row r="6" spans="1:34" x14ac:dyDescent="0.25">
      <c r="A6" s="168" t="s">
        <v>105</v>
      </c>
      <c r="B6" s="168"/>
      <c r="C6" s="168"/>
      <c r="D6" s="168"/>
      <c r="E6" s="168"/>
      <c r="F6" s="168"/>
      <c r="H6" s="168" t="s">
        <v>109</v>
      </c>
      <c r="I6" s="168"/>
      <c r="J6" s="168"/>
      <c r="K6" s="168"/>
      <c r="L6" s="168"/>
      <c r="M6" s="168"/>
      <c r="O6" s="168" t="s">
        <v>112</v>
      </c>
      <c r="P6" s="168"/>
      <c r="Q6" s="168"/>
      <c r="R6" s="168"/>
      <c r="S6" s="168"/>
      <c r="T6" s="168"/>
      <c r="V6" s="176" t="s">
        <v>117</v>
      </c>
      <c r="W6" s="176"/>
      <c r="X6" s="176"/>
      <c r="Y6" s="176"/>
      <c r="Z6" s="176"/>
      <c r="AA6" s="176"/>
      <c r="AC6" s="168" t="s">
        <v>120</v>
      </c>
      <c r="AD6" s="168"/>
      <c r="AE6" s="168"/>
      <c r="AF6" s="168"/>
      <c r="AG6" s="168"/>
      <c r="AH6" s="168"/>
    </row>
    <row r="7" spans="1:34" x14ac:dyDescent="0.25">
      <c r="A7" s="168" t="s">
        <v>106</v>
      </c>
      <c r="B7" s="168"/>
      <c r="C7" s="168"/>
      <c r="D7" s="168"/>
      <c r="E7" s="168"/>
      <c r="F7" s="168"/>
      <c r="H7" s="168" t="s">
        <v>110</v>
      </c>
      <c r="I7" s="168"/>
      <c r="J7" s="168"/>
      <c r="K7" s="168"/>
      <c r="L7" s="168"/>
      <c r="M7" s="168"/>
      <c r="O7" s="168" t="s">
        <v>113</v>
      </c>
      <c r="P7" s="168"/>
      <c r="Q7" s="168"/>
      <c r="R7" s="168"/>
      <c r="S7" s="168"/>
      <c r="T7" s="168"/>
      <c r="V7" s="176" t="s">
        <v>118</v>
      </c>
      <c r="W7" s="176"/>
      <c r="X7" s="176"/>
      <c r="Y7" s="176"/>
      <c r="Z7" s="176"/>
      <c r="AA7" s="176"/>
      <c r="AC7" s="168" t="s">
        <v>121</v>
      </c>
      <c r="AD7" s="168"/>
      <c r="AE7" s="168"/>
      <c r="AF7" s="168"/>
      <c r="AG7" s="168"/>
      <c r="AH7" s="168"/>
    </row>
    <row r="8" spans="1:34" x14ac:dyDescent="0.25">
      <c r="A8" s="168" t="s">
        <v>107</v>
      </c>
      <c r="B8" s="168"/>
      <c r="C8" s="168"/>
      <c r="D8" s="168"/>
      <c r="E8" s="168"/>
      <c r="F8" s="168"/>
      <c r="H8" s="168" t="s">
        <v>111</v>
      </c>
      <c r="I8" s="168"/>
      <c r="J8" s="168"/>
      <c r="K8" s="168"/>
      <c r="L8" s="168"/>
      <c r="M8" s="168"/>
      <c r="O8" s="168" t="s">
        <v>114</v>
      </c>
      <c r="P8" s="168"/>
      <c r="Q8" s="168"/>
      <c r="R8" s="168"/>
      <c r="S8" s="168"/>
      <c r="T8" s="168"/>
      <c r="V8" s="168" t="s">
        <v>119</v>
      </c>
      <c r="W8" s="168"/>
      <c r="X8" s="168"/>
      <c r="Y8" s="168"/>
      <c r="Z8" s="168"/>
      <c r="AA8" s="168"/>
      <c r="AC8" s="168" t="s">
        <v>122</v>
      </c>
      <c r="AD8" s="168"/>
      <c r="AE8" s="168"/>
      <c r="AF8" s="168"/>
      <c r="AG8" s="168"/>
      <c r="AH8" s="168"/>
    </row>
    <row r="9" spans="1:34" x14ac:dyDescent="0.25">
      <c r="A9" s="167" t="s">
        <v>108</v>
      </c>
      <c r="B9" s="167"/>
      <c r="C9" s="167"/>
      <c r="D9" s="167"/>
      <c r="E9" s="167"/>
      <c r="F9" s="167"/>
      <c r="H9" s="167" t="s">
        <v>108</v>
      </c>
      <c r="I9" s="167"/>
      <c r="J9" s="167"/>
      <c r="K9" s="167"/>
      <c r="L9" s="167"/>
      <c r="M9" s="167"/>
      <c r="O9" s="167" t="s">
        <v>115</v>
      </c>
      <c r="P9" s="167"/>
      <c r="Q9" s="167"/>
      <c r="R9" s="167"/>
      <c r="S9" s="167"/>
      <c r="T9" s="167"/>
      <c r="V9" s="167" t="s">
        <v>122</v>
      </c>
      <c r="W9" s="167"/>
      <c r="X9" s="167"/>
      <c r="Y9" s="167"/>
      <c r="Z9" s="167"/>
      <c r="AA9" s="167"/>
      <c r="AC9" s="167"/>
      <c r="AD9" s="167"/>
      <c r="AE9" s="167"/>
      <c r="AF9" s="167"/>
      <c r="AG9" s="167"/>
      <c r="AH9" s="167"/>
    </row>
    <row r="10" spans="1:34" x14ac:dyDescent="0.25">
      <c r="A10" s="167" t="s">
        <v>122</v>
      </c>
      <c r="B10" s="167"/>
      <c r="C10" s="167"/>
      <c r="D10" s="167"/>
      <c r="E10" s="167"/>
      <c r="F10" s="167"/>
      <c r="H10" s="167" t="s">
        <v>122</v>
      </c>
      <c r="I10" s="167"/>
      <c r="J10" s="167"/>
      <c r="K10" s="167"/>
      <c r="L10" s="167"/>
      <c r="M10" s="167"/>
      <c r="O10" s="167" t="s">
        <v>116</v>
      </c>
      <c r="P10" s="167"/>
      <c r="Q10" s="167"/>
      <c r="R10" s="167"/>
      <c r="S10" s="167"/>
      <c r="T10" s="167"/>
      <c r="V10" s="167"/>
      <c r="W10" s="167"/>
      <c r="X10" s="167"/>
      <c r="Y10" s="167"/>
      <c r="Z10" s="167"/>
      <c r="AA10" s="167"/>
      <c r="AC10" s="167"/>
      <c r="AD10" s="167"/>
      <c r="AE10" s="167"/>
      <c r="AF10" s="167"/>
      <c r="AG10" s="167"/>
      <c r="AH10" s="167"/>
    </row>
    <row r="11" spans="1:34" x14ac:dyDescent="0.25">
      <c r="A11" s="167"/>
      <c r="B11" s="167"/>
      <c r="C11" s="167"/>
      <c r="D11" s="167"/>
      <c r="E11" s="167"/>
      <c r="F11" s="167"/>
      <c r="H11" s="167"/>
      <c r="I11" s="167"/>
      <c r="J11" s="167"/>
      <c r="K11" s="167"/>
      <c r="L11" s="167"/>
      <c r="M11" s="167"/>
      <c r="O11" s="167" t="s">
        <v>122</v>
      </c>
      <c r="P11" s="167"/>
      <c r="Q11" s="167"/>
      <c r="R11" s="167"/>
      <c r="S11" s="167"/>
      <c r="T11" s="167"/>
      <c r="V11" s="167"/>
      <c r="W11" s="167"/>
      <c r="X11" s="167"/>
      <c r="Y11" s="167"/>
      <c r="Z11" s="167"/>
      <c r="AA11" s="167"/>
      <c r="AC11" s="167"/>
      <c r="AD11" s="167"/>
      <c r="AE11" s="167"/>
      <c r="AF11" s="167"/>
      <c r="AG11" s="167"/>
      <c r="AH11" s="167"/>
    </row>
    <row r="12" spans="1:34" x14ac:dyDescent="0.25">
      <c r="A12" s="167"/>
      <c r="B12" s="167"/>
      <c r="C12" s="167"/>
      <c r="D12" s="167"/>
      <c r="E12" s="167"/>
      <c r="F12" s="167"/>
      <c r="H12" s="167"/>
      <c r="I12" s="167"/>
      <c r="J12" s="167"/>
      <c r="K12" s="167"/>
      <c r="L12" s="167"/>
      <c r="M12" s="167"/>
      <c r="O12" s="167"/>
      <c r="P12" s="167"/>
      <c r="Q12" s="167"/>
      <c r="R12" s="167"/>
      <c r="S12" s="167"/>
      <c r="T12" s="167"/>
      <c r="V12" s="167"/>
      <c r="W12" s="167"/>
      <c r="X12" s="167"/>
      <c r="Y12" s="167"/>
      <c r="Z12" s="167"/>
      <c r="AA12" s="167"/>
      <c r="AC12" s="167"/>
      <c r="AD12" s="167"/>
      <c r="AE12" s="167"/>
      <c r="AF12" s="167"/>
      <c r="AG12" s="167"/>
      <c r="AH12" s="167"/>
    </row>
    <row r="13" spans="1:34" x14ac:dyDescent="0.25">
      <c r="A13" s="167"/>
      <c r="B13" s="167"/>
      <c r="C13" s="167"/>
      <c r="D13" s="167"/>
      <c r="E13" s="167"/>
      <c r="F13" s="167"/>
      <c r="H13" s="167"/>
      <c r="I13" s="167"/>
      <c r="J13" s="167"/>
      <c r="K13" s="167"/>
      <c r="L13" s="167"/>
      <c r="M13" s="167"/>
      <c r="O13" s="167"/>
      <c r="P13" s="167"/>
      <c r="Q13" s="167"/>
      <c r="R13" s="167"/>
      <c r="S13" s="167"/>
      <c r="T13" s="167"/>
      <c r="V13" s="167"/>
      <c r="W13" s="167"/>
      <c r="X13" s="167"/>
      <c r="Y13" s="167"/>
      <c r="Z13" s="167"/>
      <c r="AA13" s="167"/>
      <c r="AC13" s="167"/>
      <c r="AD13" s="167"/>
      <c r="AE13" s="167"/>
      <c r="AF13" s="167"/>
      <c r="AG13" s="167"/>
      <c r="AH13" s="167"/>
    </row>
    <row r="14" spans="1:34" x14ac:dyDescent="0.25">
      <c r="A14" s="167"/>
      <c r="B14" s="167"/>
      <c r="C14" s="167"/>
      <c r="D14" s="167"/>
      <c r="E14" s="167"/>
      <c r="F14" s="167"/>
      <c r="H14" s="167"/>
      <c r="I14" s="167"/>
      <c r="J14" s="167"/>
      <c r="K14" s="167"/>
      <c r="L14" s="167"/>
      <c r="M14" s="167"/>
      <c r="O14" s="167"/>
      <c r="P14" s="167"/>
      <c r="Q14" s="167"/>
      <c r="R14" s="167"/>
      <c r="S14" s="167"/>
      <c r="T14" s="167"/>
      <c r="V14" s="167"/>
      <c r="W14" s="167"/>
      <c r="X14" s="167"/>
      <c r="Y14" s="167"/>
      <c r="Z14" s="167"/>
      <c r="AA14" s="167"/>
      <c r="AC14" s="167"/>
      <c r="AD14" s="167"/>
      <c r="AE14" s="167"/>
      <c r="AF14" s="167"/>
      <c r="AG14" s="167"/>
      <c r="AH14" s="167"/>
    </row>
    <row r="15" spans="1:34" x14ac:dyDescent="0.25">
      <c r="A15" s="167"/>
      <c r="B15" s="167"/>
      <c r="C15" s="167"/>
      <c r="D15" s="167"/>
      <c r="E15" s="167"/>
      <c r="F15" s="167"/>
      <c r="H15" s="167"/>
      <c r="I15" s="167"/>
      <c r="J15" s="167"/>
      <c r="K15" s="167"/>
      <c r="L15" s="167"/>
      <c r="M15" s="167"/>
      <c r="O15" s="167"/>
      <c r="P15" s="167"/>
      <c r="Q15" s="167"/>
      <c r="R15" s="167"/>
      <c r="S15" s="167"/>
      <c r="T15" s="167"/>
      <c r="V15" s="167"/>
      <c r="W15" s="167"/>
      <c r="X15" s="167"/>
      <c r="Y15" s="167"/>
      <c r="Z15" s="167"/>
      <c r="AA15" s="167"/>
      <c r="AC15" s="167"/>
      <c r="AD15" s="167"/>
      <c r="AE15" s="167"/>
      <c r="AF15" s="167"/>
      <c r="AG15" s="167"/>
      <c r="AH15" s="167"/>
    </row>
    <row r="16" spans="1:34" x14ac:dyDescent="0.25">
      <c r="A16" s="167"/>
      <c r="B16" s="167"/>
      <c r="C16" s="167"/>
      <c r="D16" s="167"/>
      <c r="E16" s="167"/>
      <c r="F16" s="167"/>
      <c r="H16" s="167"/>
      <c r="I16" s="167"/>
      <c r="J16" s="167"/>
      <c r="K16" s="167"/>
      <c r="L16" s="167"/>
      <c r="M16" s="167"/>
      <c r="O16" s="167"/>
      <c r="P16" s="167"/>
      <c r="Q16" s="167"/>
      <c r="R16" s="167"/>
      <c r="S16" s="167"/>
      <c r="T16" s="167"/>
      <c r="V16" s="167"/>
      <c r="W16" s="167"/>
      <c r="X16" s="167"/>
      <c r="Y16" s="167"/>
      <c r="Z16" s="167"/>
      <c r="AA16" s="167"/>
      <c r="AC16" s="167"/>
      <c r="AD16" s="167"/>
      <c r="AE16" s="167"/>
      <c r="AF16" s="167"/>
      <c r="AG16" s="167"/>
      <c r="AH16" s="167"/>
    </row>
    <row r="17" spans="1:34" x14ac:dyDescent="0.25">
      <c r="A17" s="167"/>
      <c r="B17" s="167"/>
      <c r="C17" s="167"/>
      <c r="D17" s="167"/>
      <c r="E17" s="167"/>
      <c r="F17" s="167"/>
      <c r="H17" s="167"/>
      <c r="I17" s="167"/>
      <c r="J17" s="167"/>
      <c r="K17" s="167"/>
      <c r="L17" s="167"/>
      <c r="M17" s="167"/>
      <c r="O17" s="167"/>
      <c r="P17" s="167"/>
      <c r="Q17" s="167"/>
      <c r="R17" s="167"/>
      <c r="S17" s="167"/>
      <c r="T17" s="167"/>
      <c r="V17" s="167"/>
      <c r="W17" s="167"/>
      <c r="X17" s="167"/>
      <c r="Y17" s="167"/>
      <c r="Z17" s="167"/>
      <c r="AA17" s="167"/>
      <c r="AC17" s="167"/>
      <c r="AD17" s="167"/>
      <c r="AE17" s="167"/>
      <c r="AF17" s="167"/>
      <c r="AG17" s="167"/>
      <c r="AH17" s="167"/>
    </row>
    <row r="18" spans="1:34" x14ac:dyDescent="0.25">
      <c r="A18" s="167"/>
      <c r="B18" s="167"/>
      <c r="C18" s="167"/>
      <c r="D18" s="167"/>
      <c r="E18" s="167"/>
      <c r="F18" s="167"/>
      <c r="H18" s="167"/>
      <c r="I18" s="167"/>
      <c r="J18" s="167"/>
      <c r="K18" s="167"/>
      <c r="L18" s="167"/>
      <c r="M18" s="167"/>
      <c r="O18" s="167"/>
      <c r="P18" s="167"/>
      <c r="Q18" s="167"/>
      <c r="R18" s="167"/>
      <c r="S18" s="167"/>
      <c r="T18" s="167"/>
      <c r="V18" s="167"/>
      <c r="W18" s="167"/>
      <c r="X18" s="167"/>
      <c r="Y18" s="167"/>
      <c r="Z18" s="167"/>
      <c r="AA18" s="167"/>
      <c r="AC18" s="167"/>
      <c r="AD18" s="167"/>
      <c r="AE18" s="167"/>
      <c r="AF18" s="167"/>
      <c r="AG18" s="167"/>
      <c r="AH18" s="167"/>
    </row>
    <row r="19" spans="1:34" x14ac:dyDescent="0.25">
      <c r="A19" s="167"/>
      <c r="B19" s="167"/>
      <c r="C19" s="167"/>
      <c r="D19" s="167"/>
      <c r="E19" s="167"/>
      <c r="F19" s="167"/>
      <c r="H19" s="167"/>
      <c r="I19" s="167"/>
      <c r="J19" s="167"/>
      <c r="K19" s="167"/>
      <c r="L19" s="167"/>
      <c r="M19" s="167"/>
      <c r="O19" s="167"/>
      <c r="P19" s="167"/>
      <c r="Q19" s="167"/>
      <c r="R19" s="167"/>
      <c r="S19" s="167"/>
      <c r="T19" s="167"/>
      <c r="V19" s="167"/>
      <c r="W19" s="167"/>
      <c r="X19" s="167"/>
      <c r="Y19" s="167"/>
      <c r="Z19" s="167"/>
      <c r="AA19" s="167"/>
      <c r="AC19" s="167"/>
      <c r="AD19" s="167"/>
      <c r="AE19" s="167"/>
      <c r="AF19" s="167"/>
      <c r="AG19" s="167"/>
      <c r="AH19" s="167"/>
    </row>
    <row r="20" spans="1:34" x14ac:dyDescent="0.25">
      <c r="A20" s="167"/>
      <c r="B20" s="167"/>
      <c r="C20" s="167"/>
      <c r="D20" s="167"/>
      <c r="E20" s="167"/>
      <c r="F20" s="167"/>
      <c r="H20" s="167"/>
      <c r="I20" s="167"/>
      <c r="J20" s="167"/>
      <c r="K20" s="167"/>
      <c r="L20" s="167"/>
      <c r="M20" s="167"/>
      <c r="O20" s="167"/>
      <c r="P20" s="167"/>
      <c r="Q20" s="167"/>
      <c r="R20" s="167"/>
      <c r="S20" s="167"/>
      <c r="T20" s="167"/>
      <c r="V20" s="167"/>
      <c r="W20" s="167"/>
      <c r="X20" s="167"/>
      <c r="Y20" s="167"/>
      <c r="Z20" s="167"/>
      <c r="AA20" s="167"/>
      <c r="AC20" s="167"/>
      <c r="AD20" s="167"/>
      <c r="AE20" s="167"/>
      <c r="AF20" s="167"/>
      <c r="AG20" s="167"/>
      <c r="AH20" s="167"/>
    </row>
    <row r="21" spans="1:34" x14ac:dyDescent="0.25">
      <c r="A21" s="167"/>
      <c r="B21" s="167"/>
      <c r="C21" s="167"/>
      <c r="D21" s="167"/>
      <c r="E21" s="167"/>
      <c r="F21" s="167"/>
      <c r="H21" s="167"/>
      <c r="I21" s="167"/>
      <c r="J21" s="167"/>
      <c r="K21" s="167"/>
      <c r="L21" s="167"/>
      <c r="M21" s="167"/>
      <c r="O21" s="167"/>
      <c r="P21" s="167"/>
      <c r="Q21" s="167"/>
      <c r="R21" s="167"/>
      <c r="S21" s="167"/>
      <c r="T21" s="167"/>
      <c r="V21" s="167"/>
      <c r="W21" s="167"/>
      <c r="X21" s="167"/>
      <c r="Y21" s="167"/>
      <c r="Z21" s="167"/>
      <c r="AA21" s="167"/>
      <c r="AC21" s="167"/>
      <c r="AD21" s="167"/>
      <c r="AE21" s="167"/>
      <c r="AF21" s="167"/>
      <c r="AG21" s="167"/>
      <c r="AH21" s="167"/>
    </row>
    <row r="22" spans="1:34" x14ac:dyDescent="0.25">
      <c r="A22" s="167"/>
      <c r="B22" s="167"/>
      <c r="C22" s="167"/>
      <c r="D22" s="167"/>
      <c r="E22" s="167"/>
      <c r="F22" s="167"/>
      <c r="H22" s="167"/>
      <c r="I22" s="167"/>
      <c r="J22" s="167"/>
      <c r="K22" s="167"/>
      <c r="L22" s="167"/>
      <c r="M22" s="167"/>
      <c r="O22" s="167"/>
      <c r="P22" s="167"/>
      <c r="Q22" s="167"/>
      <c r="R22" s="167"/>
      <c r="S22" s="167"/>
      <c r="T22" s="167"/>
      <c r="V22" s="167"/>
      <c r="W22" s="167"/>
      <c r="X22" s="167"/>
      <c r="Y22" s="167"/>
      <c r="Z22" s="167"/>
      <c r="AA22" s="167"/>
      <c r="AC22" s="167"/>
      <c r="AD22" s="167"/>
      <c r="AE22" s="167"/>
      <c r="AF22" s="167"/>
      <c r="AG22" s="167"/>
      <c r="AH22" s="167"/>
    </row>
    <row r="23" spans="1:34" x14ac:dyDescent="0.25">
      <c r="A23" s="167"/>
      <c r="B23" s="167"/>
      <c r="C23" s="167"/>
      <c r="D23" s="167"/>
      <c r="E23" s="167"/>
      <c r="F23" s="167"/>
      <c r="H23" s="167"/>
      <c r="I23" s="167"/>
      <c r="J23" s="167"/>
      <c r="K23" s="167"/>
      <c r="L23" s="167"/>
      <c r="M23" s="167"/>
      <c r="O23" s="167"/>
      <c r="P23" s="167"/>
      <c r="Q23" s="167"/>
      <c r="R23" s="167"/>
      <c r="S23" s="167"/>
      <c r="T23" s="167"/>
      <c r="V23" s="167"/>
      <c r="W23" s="167"/>
      <c r="X23" s="167"/>
      <c r="Y23" s="167"/>
      <c r="Z23" s="167"/>
      <c r="AA23" s="167"/>
      <c r="AC23" s="167"/>
      <c r="AD23" s="167"/>
      <c r="AE23" s="167"/>
      <c r="AF23" s="167"/>
      <c r="AG23" s="167"/>
      <c r="AH23" s="167"/>
    </row>
    <row r="24" spans="1:34" x14ac:dyDescent="0.25">
      <c r="A24" s="167"/>
      <c r="B24" s="167"/>
      <c r="C24" s="167"/>
      <c r="D24" s="167"/>
      <c r="E24" s="167"/>
      <c r="F24" s="167"/>
      <c r="H24" s="167"/>
      <c r="I24" s="167"/>
      <c r="J24" s="167"/>
      <c r="K24" s="167"/>
      <c r="L24" s="167"/>
      <c r="M24" s="167"/>
      <c r="O24" s="167"/>
      <c r="P24" s="167"/>
      <c r="Q24" s="167"/>
      <c r="R24" s="167"/>
      <c r="S24" s="167"/>
      <c r="T24" s="167"/>
      <c r="V24" s="167"/>
      <c r="W24" s="167"/>
      <c r="X24" s="167"/>
      <c r="Y24" s="167"/>
      <c r="Z24" s="167"/>
      <c r="AA24" s="167"/>
      <c r="AC24" s="167"/>
      <c r="AD24" s="167"/>
      <c r="AE24" s="167"/>
      <c r="AF24" s="167"/>
      <c r="AG24" s="167"/>
      <c r="AH24" s="167"/>
    </row>
    <row r="25" spans="1:34" x14ac:dyDescent="0.25">
      <c r="A25" s="167"/>
      <c r="B25" s="167"/>
      <c r="C25" s="167"/>
      <c r="D25" s="167"/>
      <c r="E25" s="167"/>
      <c r="F25" s="167"/>
      <c r="H25" s="167"/>
      <c r="I25" s="167"/>
      <c r="J25" s="167"/>
      <c r="K25" s="167"/>
      <c r="L25" s="167"/>
      <c r="M25" s="167"/>
      <c r="O25" s="167"/>
      <c r="P25" s="167"/>
      <c r="Q25" s="167"/>
      <c r="R25" s="167"/>
      <c r="S25" s="167"/>
      <c r="T25" s="167"/>
      <c r="V25" s="167"/>
      <c r="W25" s="167"/>
      <c r="X25" s="167"/>
      <c r="Y25" s="167"/>
      <c r="Z25" s="167"/>
      <c r="AA25" s="167"/>
      <c r="AC25" s="167"/>
      <c r="AD25" s="167"/>
      <c r="AE25" s="167"/>
      <c r="AF25" s="167"/>
      <c r="AG25" s="167"/>
      <c r="AH25" s="167"/>
    </row>
    <row r="26" spans="1:34" x14ac:dyDescent="0.25">
      <c r="A26" s="167"/>
      <c r="B26" s="167"/>
      <c r="C26" s="167"/>
      <c r="D26" s="167"/>
      <c r="E26" s="167"/>
      <c r="F26" s="167"/>
      <c r="H26" s="167"/>
      <c r="I26" s="167"/>
      <c r="J26" s="167"/>
      <c r="K26" s="167"/>
      <c r="L26" s="167"/>
      <c r="M26" s="167"/>
      <c r="O26" s="167"/>
      <c r="P26" s="167"/>
      <c r="Q26" s="167"/>
      <c r="R26" s="167"/>
      <c r="S26" s="167"/>
      <c r="T26" s="167"/>
      <c r="V26" s="167"/>
      <c r="W26" s="167"/>
      <c r="X26" s="167"/>
      <c r="Y26" s="167"/>
      <c r="Z26" s="167"/>
      <c r="AA26" s="167"/>
      <c r="AC26" s="167"/>
      <c r="AD26" s="167"/>
      <c r="AE26" s="167"/>
      <c r="AF26" s="167"/>
      <c r="AG26" s="167"/>
      <c r="AH26" s="167"/>
    </row>
    <row r="27" spans="1:34" x14ac:dyDescent="0.25">
      <c r="A27" s="167"/>
      <c r="B27" s="167"/>
      <c r="C27" s="167"/>
      <c r="D27" s="167"/>
      <c r="E27" s="167"/>
      <c r="F27" s="167"/>
      <c r="H27" s="167"/>
      <c r="I27" s="167"/>
      <c r="J27" s="167"/>
      <c r="K27" s="167"/>
      <c r="L27" s="167"/>
      <c r="M27" s="167"/>
      <c r="O27" s="167"/>
      <c r="P27" s="167"/>
      <c r="Q27" s="167"/>
      <c r="R27" s="167"/>
      <c r="S27" s="167"/>
      <c r="T27" s="167"/>
      <c r="V27" s="167"/>
      <c r="W27" s="167"/>
      <c r="X27" s="167"/>
      <c r="Y27" s="167"/>
      <c r="Z27" s="167"/>
      <c r="AA27" s="167"/>
      <c r="AC27" s="167"/>
      <c r="AD27" s="167"/>
      <c r="AE27" s="167"/>
      <c r="AF27" s="167"/>
      <c r="AG27" s="167"/>
      <c r="AH27" s="167"/>
    </row>
    <row r="28" spans="1:34" x14ac:dyDescent="0.25">
      <c r="A28" s="167"/>
      <c r="B28" s="167"/>
      <c r="C28" s="167"/>
      <c r="D28" s="167"/>
      <c r="E28" s="167"/>
      <c r="F28" s="167"/>
      <c r="H28" s="167"/>
      <c r="I28" s="167"/>
      <c r="J28" s="167"/>
      <c r="K28" s="167"/>
      <c r="L28" s="167"/>
      <c r="M28" s="167"/>
      <c r="O28" s="167"/>
      <c r="P28" s="167"/>
      <c r="Q28" s="167"/>
      <c r="R28" s="167"/>
      <c r="S28" s="167"/>
      <c r="T28" s="167"/>
      <c r="V28" s="167"/>
      <c r="W28" s="167"/>
      <c r="X28" s="167"/>
      <c r="Y28" s="167"/>
      <c r="Z28" s="167"/>
      <c r="AA28" s="167"/>
      <c r="AC28" s="167"/>
      <c r="AD28" s="167"/>
      <c r="AE28" s="167"/>
      <c r="AF28" s="167"/>
      <c r="AG28" s="167"/>
      <c r="AH28" s="167"/>
    </row>
    <row r="29" spans="1:34" x14ac:dyDescent="0.25">
      <c r="A29" s="167"/>
      <c r="B29" s="167"/>
      <c r="C29" s="167"/>
      <c r="D29" s="167"/>
      <c r="E29" s="167"/>
      <c r="F29" s="167"/>
      <c r="H29" s="167"/>
      <c r="I29" s="167"/>
      <c r="J29" s="167"/>
      <c r="K29" s="167"/>
      <c r="L29" s="167"/>
      <c r="M29" s="167"/>
      <c r="O29" s="167"/>
      <c r="P29" s="167"/>
      <c r="Q29" s="167"/>
      <c r="R29" s="167"/>
      <c r="S29" s="167"/>
      <c r="T29" s="167"/>
      <c r="V29" s="167"/>
      <c r="W29" s="167"/>
      <c r="X29" s="167"/>
      <c r="Y29" s="167"/>
      <c r="Z29" s="167"/>
      <c r="AA29" s="167"/>
      <c r="AC29" s="167"/>
      <c r="AD29" s="167"/>
      <c r="AE29" s="167"/>
      <c r="AF29" s="167"/>
      <c r="AG29" s="167"/>
      <c r="AH29" s="167"/>
    </row>
    <row r="30" spans="1:34" x14ac:dyDescent="0.25">
      <c r="A30" s="167"/>
      <c r="B30" s="167"/>
      <c r="C30" s="167"/>
      <c r="D30" s="167"/>
      <c r="E30" s="167"/>
      <c r="F30" s="167"/>
      <c r="H30" s="167"/>
      <c r="I30" s="167"/>
      <c r="J30" s="167"/>
      <c r="K30" s="167"/>
      <c r="L30" s="167"/>
      <c r="M30" s="167"/>
      <c r="O30" s="167"/>
      <c r="P30" s="167"/>
      <c r="Q30" s="167"/>
      <c r="R30" s="167"/>
      <c r="S30" s="167"/>
      <c r="T30" s="167"/>
      <c r="V30" s="167"/>
      <c r="W30" s="167"/>
      <c r="X30" s="167"/>
      <c r="Y30" s="167"/>
      <c r="Z30" s="167"/>
      <c r="AA30" s="167"/>
      <c r="AC30" s="167"/>
      <c r="AD30" s="167"/>
      <c r="AE30" s="167"/>
      <c r="AF30" s="167"/>
      <c r="AG30" s="167"/>
      <c r="AH30" s="167"/>
    </row>
    <row r="31" spans="1:34" x14ac:dyDescent="0.25">
      <c r="A31" s="167"/>
      <c r="B31" s="167"/>
      <c r="C31" s="167"/>
      <c r="D31" s="167"/>
      <c r="E31" s="167"/>
      <c r="F31" s="167"/>
      <c r="H31" s="167"/>
      <c r="I31" s="167"/>
      <c r="J31" s="167"/>
      <c r="K31" s="167"/>
      <c r="L31" s="167"/>
      <c r="M31" s="167"/>
      <c r="O31" s="167"/>
      <c r="P31" s="167"/>
      <c r="Q31" s="167"/>
      <c r="R31" s="167"/>
      <c r="S31" s="167"/>
      <c r="T31" s="167"/>
      <c r="V31" s="167"/>
      <c r="W31" s="167"/>
      <c r="X31" s="167"/>
      <c r="Y31" s="167"/>
      <c r="Z31" s="167"/>
      <c r="AA31" s="167"/>
      <c r="AC31" s="167"/>
      <c r="AD31" s="167"/>
      <c r="AE31" s="167"/>
      <c r="AF31" s="167"/>
      <c r="AG31" s="167"/>
      <c r="AH31" s="167"/>
    </row>
    <row r="32" spans="1:34" x14ac:dyDescent="0.25">
      <c r="A32" s="167"/>
      <c r="B32" s="167"/>
      <c r="C32" s="167"/>
      <c r="D32" s="167"/>
      <c r="E32" s="167"/>
      <c r="F32" s="167"/>
      <c r="H32" s="167"/>
      <c r="I32" s="167"/>
      <c r="J32" s="167"/>
      <c r="K32" s="167"/>
      <c r="L32" s="167"/>
      <c r="M32" s="167"/>
      <c r="O32" s="167"/>
      <c r="P32" s="167"/>
      <c r="Q32" s="167"/>
      <c r="R32" s="167"/>
      <c r="S32" s="167"/>
      <c r="T32" s="167"/>
      <c r="V32" s="167"/>
      <c r="W32" s="167"/>
      <c r="X32" s="167"/>
      <c r="Y32" s="167"/>
      <c r="Z32" s="167"/>
      <c r="AA32" s="167"/>
      <c r="AC32" s="167"/>
      <c r="AD32" s="167"/>
      <c r="AE32" s="167"/>
      <c r="AF32" s="167"/>
      <c r="AG32" s="167"/>
      <c r="AH32" s="167"/>
    </row>
    <row r="33" spans="1:34" x14ac:dyDescent="0.25">
      <c r="A33" s="167"/>
      <c r="B33" s="167"/>
      <c r="C33" s="167"/>
      <c r="D33" s="167"/>
      <c r="E33" s="167"/>
      <c r="F33" s="167"/>
      <c r="H33" s="167"/>
      <c r="I33" s="167"/>
      <c r="J33" s="167"/>
      <c r="K33" s="167"/>
      <c r="L33" s="167"/>
      <c r="M33" s="167"/>
      <c r="O33" s="167"/>
      <c r="P33" s="167"/>
      <c r="Q33" s="167"/>
      <c r="R33" s="167"/>
      <c r="S33" s="167"/>
      <c r="T33" s="167"/>
      <c r="V33" s="167"/>
      <c r="W33" s="167"/>
      <c r="X33" s="167"/>
      <c r="Y33" s="167"/>
      <c r="Z33" s="167"/>
      <c r="AA33" s="167"/>
      <c r="AC33" s="167"/>
      <c r="AD33" s="167"/>
      <c r="AE33" s="167"/>
      <c r="AF33" s="167"/>
      <c r="AG33" s="167"/>
      <c r="AH33" s="167"/>
    </row>
    <row r="34" spans="1:34" x14ac:dyDescent="0.25">
      <c r="A34" s="167"/>
      <c r="B34" s="167"/>
      <c r="C34" s="167"/>
      <c r="D34" s="167"/>
      <c r="E34" s="167"/>
      <c r="F34" s="167"/>
      <c r="H34" s="167"/>
      <c r="I34" s="167"/>
      <c r="J34" s="167"/>
      <c r="K34" s="167"/>
      <c r="L34" s="167"/>
      <c r="M34" s="167"/>
      <c r="O34" s="167"/>
      <c r="P34" s="167"/>
      <c r="Q34" s="167"/>
      <c r="R34" s="167"/>
      <c r="S34" s="167"/>
      <c r="T34" s="167"/>
      <c r="V34" s="167"/>
      <c r="W34" s="167"/>
      <c r="X34" s="167"/>
      <c r="Y34" s="167"/>
      <c r="Z34" s="167"/>
      <c r="AA34" s="167"/>
      <c r="AC34" s="167"/>
      <c r="AD34" s="167"/>
      <c r="AE34" s="167"/>
      <c r="AF34" s="167"/>
      <c r="AG34" s="167"/>
      <c r="AH34" s="167"/>
    </row>
  </sheetData>
  <mergeCells count="152">
    <mergeCell ref="H8:M8"/>
    <mergeCell ref="A7:F7"/>
    <mergeCell ref="A6:F6"/>
    <mergeCell ref="A3:AH4"/>
    <mergeCell ref="A5:F5"/>
    <mergeCell ref="A1:F1"/>
    <mergeCell ref="AC6:AH6"/>
    <mergeCell ref="AC7:AH7"/>
    <mergeCell ref="AC8:AH8"/>
    <mergeCell ref="A8:F8"/>
    <mergeCell ref="V5:AA5"/>
    <mergeCell ref="O5:T5"/>
    <mergeCell ref="H5:M5"/>
    <mergeCell ref="AC5:AH5"/>
    <mergeCell ref="O6:T6"/>
    <mergeCell ref="O7:T7"/>
    <mergeCell ref="O8:T8"/>
    <mergeCell ref="V6:AA6"/>
    <mergeCell ref="V7:AA7"/>
    <mergeCell ref="V8:AA8"/>
    <mergeCell ref="H6:M6"/>
    <mergeCell ref="H7:M7"/>
    <mergeCell ref="A14:F14"/>
    <mergeCell ref="A15:F15"/>
    <mergeCell ref="A16:F16"/>
    <mergeCell ref="A17:F17"/>
    <mergeCell ref="A18:F18"/>
    <mergeCell ref="A9:F9"/>
    <mergeCell ref="A10:F10"/>
    <mergeCell ref="A11:F11"/>
    <mergeCell ref="A12:F12"/>
    <mergeCell ref="A13:F13"/>
    <mergeCell ref="A31:F31"/>
    <mergeCell ref="A32:F32"/>
    <mergeCell ref="A33:F33"/>
    <mergeCell ref="A24:F24"/>
    <mergeCell ref="A25:F25"/>
    <mergeCell ref="A26:F26"/>
    <mergeCell ref="A27:F27"/>
    <mergeCell ref="A28:F28"/>
    <mergeCell ref="A19:F19"/>
    <mergeCell ref="A20:F20"/>
    <mergeCell ref="A21:F21"/>
    <mergeCell ref="A22:F22"/>
    <mergeCell ref="A23:F23"/>
    <mergeCell ref="H33:M33"/>
    <mergeCell ref="H24:M24"/>
    <mergeCell ref="H25:M25"/>
    <mergeCell ref="H26:M26"/>
    <mergeCell ref="H27:M27"/>
    <mergeCell ref="H28:M28"/>
    <mergeCell ref="A34:F34"/>
    <mergeCell ref="H9:M9"/>
    <mergeCell ref="H10:M10"/>
    <mergeCell ref="H11:M11"/>
    <mergeCell ref="H12:M12"/>
    <mergeCell ref="H13:M13"/>
    <mergeCell ref="H14:M14"/>
    <mergeCell ref="H15:M15"/>
    <mergeCell ref="H16:M16"/>
    <mergeCell ref="H17:M17"/>
    <mergeCell ref="H18:M18"/>
    <mergeCell ref="H19:M19"/>
    <mergeCell ref="H20:M20"/>
    <mergeCell ref="H21:M21"/>
    <mergeCell ref="H22:M22"/>
    <mergeCell ref="H23:M23"/>
    <mergeCell ref="A29:F29"/>
    <mergeCell ref="A30:F30"/>
    <mergeCell ref="O25:T25"/>
    <mergeCell ref="O26:T26"/>
    <mergeCell ref="O27:T27"/>
    <mergeCell ref="O28:T28"/>
    <mergeCell ref="H34:M34"/>
    <mergeCell ref="O9:T9"/>
    <mergeCell ref="O10:T10"/>
    <mergeCell ref="O11:T11"/>
    <mergeCell ref="O12:T12"/>
    <mergeCell ref="O13:T13"/>
    <mergeCell ref="O14:T14"/>
    <mergeCell ref="O15:T15"/>
    <mergeCell ref="O16:T16"/>
    <mergeCell ref="O17:T17"/>
    <mergeCell ref="O18:T18"/>
    <mergeCell ref="O19:T19"/>
    <mergeCell ref="O20:T20"/>
    <mergeCell ref="O21:T21"/>
    <mergeCell ref="O22:T22"/>
    <mergeCell ref="O23:T23"/>
    <mergeCell ref="H29:M29"/>
    <mergeCell ref="H30:M30"/>
    <mergeCell ref="H31:M31"/>
    <mergeCell ref="H32:M32"/>
    <mergeCell ref="V27:AA27"/>
    <mergeCell ref="V28:AA28"/>
    <mergeCell ref="O34:T34"/>
    <mergeCell ref="V9:AA9"/>
    <mergeCell ref="V10:AA10"/>
    <mergeCell ref="V11:AA11"/>
    <mergeCell ref="V12:AA12"/>
    <mergeCell ref="V13:AA13"/>
    <mergeCell ref="V14:AA14"/>
    <mergeCell ref="V15:AA15"/>
    <mergeCell ref="V16:AA16"/>
    <mergeCell ref="V17:AA17"/>
    <mergeCell ref="V18:AA18"/>
    <mergeCell ref="V19:AA19"/>
    <mergeCell ref="V20:AA20"/>
    <mergeCell ref="V21:AA21"/>
    <mergeCell ref="V22:AA22"/>
    <mergeCell ref="V23:AA23"/>
    <mergeCell ref="O29:T29"/>
    <mergeCell ref="O30:T30"/>
    <mergeCell ref="O31:T31"/>
    <mergeCell ref="O32:T32"/>
    <mergeCell ref="O33:T33"/>
    <mergeCell ref="O24:T24"/>
    <mergeCell ref="V34:AA34"/>
    <mergeCell ref="AC9:AH9"/>
    <mergeCell ref="AC10:AH10"/>
    <mergeCell ref="AC11:AH11"/>
    <mergeCell ref="AC12:AH12"/>
    <mergeCell ref="AC13:AH13"/>
    <mergeCell ref="AC14:AH14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V29:AA29"/>
    <mergeCell ref="V30:AA30"/>
    <mergeCell ref="V31:AA31"/>
    <mergeCell ref="V32:AA32"/>
    <mergeCell ref="V33:AA33"/>
    <mergeCell ref="V24:AA24"/>
    <mergeCell ref="V25:AA25"/>
    <mergeCell ref="V26:AA26"/>
    <mergeCell ref="AC34:AH34"/>
    <mergeCell ref="AC29:AH29"/>
    <mergeCell ref="AC30:AH30"/>
    <mergeCell ref="AC31:AH31"/>
    <mergeCell ref="AC32:AH32"/>
    <mergeCell ref="AC33:AH33"/>
    <mergeCell ref="AC24:AH24"/>
    <mergeCell ref="AC25:AH25"/>
    <mergeCell ref="AC26:AH26"/>
    <mergeCell ref="AC27:AH27"/>
    <mergeCell ref="AC28:AH2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0"/>
  <sheetViews>
    <sheetView workbookViewId="0">
      <selection activeCell="G30" sqref="G30"/>
    </sheetView>
  </sheetViews>
  <sheetFormatPr defaultRowHeight="15" x14ac:dyDescent="0.25"/>
  <cols>
    <col min="2" max="2" width="16.42578125" style="17" customWidth="1"/>
    <col min="3" max="3" width="17" customWidth="1"/>
    <col min="4" max="4" width="20.7109375" customWidth="1"/>
    <col min="5" max="5" width="6.85546875" customWidth="1"/>
    <col min="6" max="6" width="13" style="9" customWidth="1"/>
    <col min="7" max="7" width="14.7109375" style="11" customWidth="1"/>
    <col min="8" max="9" width="25.7109375" style="2" customWidth="1"/>
    <col min="10" max="10" width="15.85546875" customWidth="1"/>
    <col min="11" max="12" width="14.42578125" customWidth="1"/>
    <col min="13" max="13" width="14.42578125" style="17" customWidth="1"/>
    <col min="14" max="14" width="25.7109375" customWidth="1"/>
  </cols>
  <sheetData>
    <row r="2" spans="2:14" x14ac:dyDescent="0.25">
      <c r="B2" s="161" t="s">
        <v>96</v>
      </c>
      <c r="C2" s="161"/>
      <c r="D2" s="161"/>
      <c r="E2" s="161"/>
      <c r="F2" s="161"/>
      <c r="G2" s="150" t="s">
        <v>76</v>
      </c>
      <c r="H2" s="151"/>
      <c r="I2" s="151"/>
      <c r="J2" s="151"/>
      <c r="K2" s="151"/>
      <c r="L2" s="151"/>
      <c r="M2" s="151"/>
    </row>
    <row r="3" spans="2:14" x14ac:dyDescent="0.25">
      <c r="B3" s="178" t="s">
        <v>68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2:14" x14ac:dyDescent="0.25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2:14" x14ac:dyDescent="0.25">
      <c r="B5" s="161" t="s">
        <v>8</v>
      </c>
      <c r="C5" s="161"/>
      <c r="D5" s="161"/>
      <c r="E5" s="161"/>
      <c r="F5" s="161"/>
      <c r="G5" s="136"/>
      <c r="H5" s="136"/>
      <c r="I5" s="136"/>
      <c r="J5" s="136"/>
      <c r="K5" s="136"/>
      <c r="L5" s="136"/>
      <c r="M5" s="136"/>
    </row>
    <row r="6" spans="2:14" x14ac:dyDescent="0.25">
      <c r="B6" s="16"/>
      <c r="C6" s="3"/>
      <c r="D6" s="3"/>
      <c r="E6" s="3"/>
      <c r="F6" s="15"/>
      <c r="G6" s="34"/>
      <c r="H6" s="7"/>
      <c r="I6" s="7"/>
      <c r="J6" s="3"/>
      <c r="K6" s="3"/>
      <c r="L6" s="3"/>
      <c r="M6" s="18"/>
    </row>
    <row r="7" spans="2:14" x14ac:dyDescent="0.25">
      <c r="B7" s="154" t="s">
        <v>1</v>
      </c>
      <c r="C7" s="152" t="s">
        <v>2</v>
      </c>
      <c r="D7" s="152" t="s">
        <v>3</v>
      </c>
      <c r="E7" s="156" t="s">
        <v>4</v>
      </c>
      <c r="F7" s="157"/>
      <c r="G7" s="158"/>
      <c r="H7" s="156" t="s">
        <v>79</v>
      </c>
      <c r="I7" s="152" t="s">
        <v>56</v>
      </c>
      <c r="J7" s="158" t="s">
        <v>7</v>
      </c>
      <c r="K7" s="152" t="s">
        <v>14</v>
      </c>
      <c r="L7" s="152" t="s">
        <v>15</v>
      </c>
      <c r="M7" s="154" t="s">
        <v>80</v>
      </c>
      <c r="N7" s="1"/>
    </row>
    <row r="8" spans="2:14" ht="33.75" x14ac:dyDescent="0.25">
      <c r="B8" s="155"/>
      <c r="C8" s="153"/>
      <c r="D8" s="153"/>
      <c r="E8" s="159" t="s">
        <v>5</v>
      </c>
      <c r="F8" s="160"/>
      <c r="G8" s="35" t="s">
        <v>6</v>
      </c>
      <c r="H8" s="166"/>
      <c r="I8" s="153"/>
      <c r="J8" s="177"/>
      <c r="K8" s="153"/>
      <c r="L8" s="153"/>
      <c r="M8" s="155"/>
      <c r="N8" s="1"/>
    </row>
    <row r="9" spans="2:14" x14ac:dyDescent="0.25">
      <c r="B9" s="83"/>
      <c r="C9" s="3" t="s">
        <v>61</v>
      </c>
      <c r="D9" s="86"/>
      <c r="E9" s="6" t="s">
        <v>27</v>
      </c>
      <c r="F9" s="89">
        <v>1</v>
      </c>
      <c r="G9" s="34">
        <v>1</v>
      </c>
      <c r="H9" s="113" t="s">
        <v>77</v>
      </c>
      <c r="I9" s="14"/>
      <c r="J9" s="3"/>
      <c r="K9" s="86"/>
      <c r="L9" s="3"/>
      <c r="M9" s="83"/>
    </row>
    <row r="10" spans="2:14" x14ac:dyDescent="0.25">
      <c r="B10" s="84"/>
      <c r="C10" s="3"/>
      <c r="D10" s="87"/>
      <c r="E10" s="6" t="s">
        <v>27</v>
      </c>
      <c r="F10" s="90">
        <v>1</v>
      </c>
      <c r="G10" s="34">
        <v>1</v>
      </c>
      <c r="H10" s="114" t="s">
        <v>12</v>
      </c>
      <c r="I10" s="14"/>
      <c r="J10" s="3"/>
      <c r="K10" s="87"/>
      <c r="L10" s="3"/>
      <c r="M10" s="84"/>
    </row>
    <row r="11" spans="2:14" x14ac:dyDescent="0.25">
      <c r="B11" s="84"/>
      <c r="C11" s="3"/>
      <c r="D11" s="87"/>
      <c r="E11" s="6" t="s">
        <v>27</v>
      </c>
      <c r="F11" s="90">
        <v>1</v>
      </c>
      <c r="G11" s="34">
        <v>1</v>
      </c>
      <c r="H11" s="114" t="s">
        <v>13</v>
      </c>
      <c r="I11" s="14"/>
      <c r="J11" s="3"/>
      <c r="K11" s="87"/>
      <c r="L11" s="3"/>
      <c r="M11" s="84"/>
    </row>
    <row r="12" spans="2:14" x14ac:dyDescent="0.25">
      <c r="B12" s="84"/>
      <c r="C12" s="3"/>
      <c r="D12" s="87"/>
      <c r="E12" s="6" t="s">
        <v>28</v>
      </c>
      <c r="F12" s="90">
        <v>1</v>
      </c>
      <c r="G12" s="34">
        <v>1</v>
      </c>
      <c r="H12" s="114" t="s">
        <v>12</v>
      </c>
      <c r="I12" s="14"/>
      <c r="J12" s="3"/>
      <c r="K12" s="87"/>
      <c r="L12" s="3"/>
      <c r="M12" s="84"/>
    </row>
    <row r="13" spans="2:14" x14ac:dyDescent="0.25">
      <c r="B13" s="84"/>
      <c r="C13" s="3"/>
      <c r="D13" s="87"/>
      <c r="E13" s="6" t="s">
        <v>28</v>
      </c>
      <c r="F13" s="90">
        <v>1</v>
      </c>
      <c r="G13" s="34">
        <v>1</v>
      </c>
      <c r="H13" s="114" t="s">
        <v>77</v>
      </c>
      <c r="I13" s="14"/>
      <c r="J13" s="3"/>
      <c r="K13" s="87"/>
      <c r="L13" s="3"/>
      <c r="M13" s="84"/>
    </row>
    <row r="14" spans="2:14" x14ac:dyDescent="0.25">
      <c r="B14" s="84"/>
      <c r="C14" s="3"/>
      <c r="D14" s="87"/>
      <c r="E14" s="6" t="s">
        <v>28</v>
      </c>
      <c r="F14" s="90">
        <v>1</v>
      </c>
      <c r="G14" s="34">
        <v>1</v>
      </c>
      <c r="H14" s="114" t="s">
        <v>13</v>
      </c>
      <c r="I14" s="14"/>
      <c r="J14" s="3"/>
      <c r="K14" s="87"/>
      <c r="L14" s="3"/>
      <c r="M14" s="84"/>
    </row>
    <row r="15" spans="2:14" x14ac:dyDescent="0.25">
      <c r="B15" s="84"/>
      <c r="C15" s="3"/>
      <c r="D15" s="87"/>
      <c r="E15" s="6" t="s">
        <v>21</v>
      </c>
      <c r="F15" s="90">
        <v>1</v>
      </c>
      <c r="G15" s="34">
        <v>1</v>
      </c>
      <c r="H15" s="114" t="s">
        <v>12</v>
      </c>
      <c r="I15" s="14"/>
      <c r="J15" s="3"/>
      <c r="K15" s="87"/>
      <c r="L15" s="3"/>
      <c r="M15" s="84"/>
    </row>
    <row r="16" spans="2:14" x14ac:dyDescent="0.25">
      <c r="B16" s="84"/>
      <c r="C16" s="3"/>
      <c r="D16" s="87"/>
      <c r="E16" s="6" t="s">
        <v>21</v>
      </c>
      <c r="F16" s="90">
        <v>1</v>
      </c>
      <c r="G16" s="34">
        <v>1</v>
      </c>
      <c r="H16" s="114" t="s">
        <v>77</v>
      </c>
      <c r="I16" s="14"/>
      <c r="J16" s="3"/>
      <c r="K16" s="87"/>
      <c r="L16" s="3"/>
      <c r="M16" s="84"/>
    </row>
    <row r="17" spans="2:13" x14ac:dyDescent="0.25">
      <c r="B17" s="84"/>
      <c r="C17" s="3"/>
      <c r="D17" s="87"/>
      <c r="E17" s="6" t="s">
        <v>35</v>
      </c>
      <c r="F17" s="90">
        <v>1</v>
      </c>
      <c r="G17" s="34">
        <v>1</v>
      </c>
      <c r="H17" s="114" t="s">
        <v>13</v>
      </c>
      <c r="I17" s="14"/>
      <c r="J17" s="3"/>
      <c r="K17" s="87"/>
      <c r="L17" s="3"/>
      <c r="M17" s="84"/>
    </row>
    <row r="18" spans="2:13" x14ac:dyDescent="0.25">
      <c r="B18" s="84"/>
      <c r="C18" s="3"/>
      <c r="D18" s="87"/>
      <c r="E18" s="6"/>
      <c r="F18" s="90"/>
      <c r="G18" s="34"/>
      <c r="H18" s="114"/>
      <c r="I18" s="14"/>
      <c r="J18" s="3"/>
      <c r="K18" s="87"/>
      <c r="L18" s="3"/>
      <c r="M18" s="84"/>
    </row>
    <row r="19" spans="2:13" x14ac:dyDescent="0.25">
      <c r="B19" s="84"/>
      <c r="C19" s="3"/>
      <c r="D19" s="87"/>
      <c r="E19" s="6"/>
      <c r="F19" s="90"/>
      <c r="G19" s="34"/>
      <c r="H19" s="114"/>
      <c r="I19" s="14"/>
      <c r="J19" s="3"/>
      <c r="K19" s="87"/>
      <c r="L19" s="3"/>
      <c r="M19" s="84"/>
    </row>
    <row r="20" spans="2:13" x14ac:dyDescent="0.25">
      <c r="B20" s="84"/>
      <c r="C20" s="3"/>
      <c r="D20" s="87"/>
      <c r="E20" s="6"/>
      <c r="F20" s="90"/>
      <c r="G20" s="34"/>
      <c r="H20" s="114"/>
      <c r="I20" s="14"/>
      <c r="J20" s="3"/>
      <c r="K20" s="87"/>
      <c r="L20" s="3"/>
      <c r="M20" s="84"/>
    </row>
    <row r="21" spans="2:13" x14ac:dyDescent="0.25">
      <c r="B21" s="85"/>
      <c r="C21" s="13"/>
      <c r="D21" s="88"/>
      <c r="E21" s="81"/>
      <c r="F21" s="93"/>
      <c r="G21" s="82"/>
      <c r="H21" s="115"/>
      <c r="I21" s="94"/>
      <c r="J21" s="13"/>
      <c r="K21" s="88"/>
      <c r="L21" s="13"/>
      <c r="M21" s="85"/>
    </row>
    <row r="22" spans="2:13" x14ac:dyDescent="0.25">
      <c r="E22" s="12"/>
    </row>
    <row r="23" spans="2:13" x14ac:dyDescent="0.25">
      <c r="E23" s="12"/>
    </row>
    <row r="24" spans="2:13" x14ac:dyDescent="0.25">
      <c r="E24" s="12"/>
    </row>
    <row r="25" spans="2:13" x14ac:dyDescent="0.25">
      <c r="E25" s="12"/>
    </row>
    <row r="26" spans="2:13" x14ac:dyDescent="0.25">
      <c r="E26" s="12"/>
    </row>
    <row r="27" spans="2:13" x14ac:dyDescent="0.25">
      <c r="E27" s="12"/>
    </row>
    <row r="28" spans="2:13" x14ac:dyDescent="0.25">
      <c r="E28" s="12"/>
    </row>
    <row r="29" spans="2:13" x14ac:dyDescent="0.25">
      <c r="E29" s="12"/>
    </row>
    <row r="30" spans="2:13" x14ac:dyDescent="0.25">
      <c r="E30" s="12"/>
    </row>
    <row r="31" spans="2:13" x14ac:dyDescent="0.25">
      <c r="E31" s="12"/>
    </row>
    <row r="32" spans="2:13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</sheetData>
  <mergeCells count="16">
    <mergeCell ref="B7:B8"/>
    <mergeCell ref="C7:C8"/>
    <mergeCell ref="D7:D8"/>
    <mergeCell ref="E7:G7"/>
    <mergeCell ref="H7:H8"/>
    <mergeCell ref="B2:F2"/>
    <mergeCell ref="G2:M2"/>
    <mergeCell ref="B3:M4"/>
    <mergeCell ref="B5:F5"/>
    <mergeCell ref="G5:M5"/>
    <mergeCell ref="J7:J8"/>
    <mergeCell ref="K7:K8"/>
    <mergeCell ref="L7:L8"/>
    <mergeCell ref="M7:M8"/>
    <mergeCell ref="E8:F8"/>
    <mergeCell ref="I7:I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LIST!$C$2:$C$9</xm:f>
          </x14:formula1>
          <xm:sqref>E9:E100</xm:sqref>
        </x14:dataValidation>
        <x14:dataValidation type="list" allowBlank="1" showInputMessage="1" showErrorMessage="1">
          <x14:formula1>
            <xm:f>LIST!$B$2:$B$3</xm:f>
          </x14:formula1>
          <xm:sqref>K9:K119</xm:sqref>
        </x14:dataValidation>
        <x14:dataValidation type="list" allowBlank="1" showInputMessage="1" showErrorMessage="1">
          <x14:formula1>
            <xm:f>LIST!$A$2:$A$4</xm:f>
          </x14:formula1>
          <xm:sqref>H9:I145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"/>
  <sheetViews>
    <sheetView workbookViewId="0">
      <selection sqref="A1:XFD1048576"/>
    </sheetView>
  </sheetViews>
  <sheetFormatPr defaultRowHeight="15" x14ac:dyDescent="0.25"/>
  <cols>
    <col min="2" max="2" width="16.42578125" style="17" customWidth="1"/>
    <col min="3" max="3" width="21" customWidth="1"/>
    <col min="4" max="4" width="18.42578125" customWidth="1"/>
    <col min="5" max="5" width="6.85546875" customWidth="1"/>
    <col min="6" max="6" width="13" style="9" customWidth="1"/>
    <col min="7" max="7" width="14.7109375" style="11" customWidth="1"/>
    <col min="8" max="8" width="25.7109375" style="2" customWidth="1"/>
    <col min="9" max="9" width="25.7109375" customWidth="1"/>
  </cols>
  <sheetData>
    <row r="2" spans="2:9" x14ac:dyDescent="0.25">
      <c r="B2" s="150" t="s">
        <v>9</v>
      </c>
      <c r="C2" s="162"/>
      <c r="D2" s="150"/>
      <c r="E2" s="151"/>
      <c r="F2" s="151"/>
      <c r="G2" s="151"/>
      <c r="H2" s="162"/>
    </row>
    <row r="3" spans="2:9" x14ac:dyDescent="0.25">
      <c r="B3" s="178" t="s">
        <v>67</v>
      </c>
      <c r="C3" s="178"/>
      <c r="D3" s="178"/>
      <c r="E3" s="178"/>
      <c r="F3" s="178"/>
      <c r="G3" s="178"/>
      <c r="H3" s="178"/>
    </row>
    <row r="4" spans="2:9" x14ac:dyDescent="0.25">
      <c r="B4" s="178"/>
      <c r="C4" s="178"/>
      <c r="D4" s="178"/>
      <c r="E4" s="178"/>
      <c r="F4" s="178"/>
      <c r="G4" s="178"/>
      <c r="H4" s="178"/>
    </row>
    <row r="5" spans="2:9" x14ac:dyDescent="0.25">
      <c r="B5" s="150" t="s">
        <v>8</v>
      </c>
      <c r="C5" s="162"/>
      <c r="D5" s="150"/>
      <c r="E5" s="151"/>
      <c r="F5" s="151"/>
      <c r="G5" s="151"/>
      <c r="H5" s="162"/>
    </row>
    <row r="6" spans="2:9" x14ac:dyDescent="0.25">
      <c r="B6" s="16"/>
      <c r="C6" s="3"/>
      <c r="D6" s="3"/>
      <c r="E6" s="3"/>
      <c r="F6" s="15"/>
      <c r="G6" s="34"/>
      <c r="H6" s="8"/>
    </row>
    <row r="7" spans="2:9" x14ac:dyDescent="0.25">
      <c r="B7" s="154" t="s">
        <v>63</v>
      </c>
      <c r="C7" s="156" t="s">
        <v>64</v>
      </c>
      <c r="D7" s="152" t="s">
        <v>65</v>
      </c>
      <c r="E7" s="157" t="s">
        <v>37</v>
      </c>
      <c r="F7" s="157"/>
      <c r="G7" s="158"/>
      <c r="H7" s="152" t="s">
        <v>66</v>
      </c>
      <c r="I7" s="1"/>
    </row>
    <row r="8" spans="2:9" ht="33.75" x14ac:dyDescent="0.25">
      <c r="B8" s="155"/>
      <c r="C8" s="166"/>
      <c r="D8" s="153"/>
      <c r="E8" s="165" t="s">
        <v>5</v>
      </c>
      <c r="F8" s="160"/>
      <c r="G8" s="35" t="s">
        <v>6</v>
      </c>
      <c r="H8" s="153"/>
      <c r="I8" s="1"/>
    </row>
    <row r="9" spans="2:9" x14ac:dyDescent="0.25">
      <c r="B9" s="83"/>
      <c r="C9" s="3"/>
      <c r="D9" s="87" t="s">
        <v>72</v>
      </c>
      <c r="E9" s="6" t="s">
        <v>27</v>
      </c>
      <c r="F9" s="89">
        <v>1</v>
      </c>
      <c r="G9" s="34">
        <v>1</v>
      </c>
      <c r="H9" s="92" t="s">
        <v>77</v>
      </c>
    </row>
    <row r="10" spans="2:9" x14ac:dyDescent="0.25">
      <c r="B10" s="84"/>
      <c r="C10" s="3"/>
      <c r="D10" s="87" t="s">
        <v>74</v>
      </c>
      <c r="E10" s="6" t="s">
        <v>27</v>
      </c>
      <c r="F10" s="90">
        <v>1</v>
      </c>
      <c r="G10" s="34">
        <v>1</v>
      </c>
      <c r="H10" s="14" t="s">
        <v>12</v>
      </c>
    </row>
    <row r="11" spans="2:9" x14ac:dyDescent="0.25">
      <c r="B11" s="84"/>
      <c r="C11" s="3"/>
      <c r="D11" s="87"/>
      <c r="E11" s="6" t="s">
        <v>27</v>
      </c>
      <c r="F11" s="90">
        <v>1</v>
      </c>
      <c r="G11" s="34">
        <v>1</v>
      </c>
      <c r="H11" s="14" t="s">
        <v>13</v>
      </c>
    </row>
    <row r="12" spans="2:9" x14ac:dyDescent="0.25">
      <c r="B12" s="84"/>
      <c r="C12" s="3"/>
      <c r="D12" s="87"/>
      <c r="E12" s="6" t="s">
        <v>28</v>
      </c>
      <c r="F12" s="90">
        <v>1</v>
      </c>
      <c r="G12" s="34">
        <v>1</v>
      </c>
      <c r="H12" s="14" t="s">
        <v>13</v>
      </c>
    </row>
    <row r="13" spans="2:9" x14ac:dyDescent="0.25">
      <c r="B13" s="84"/>
      <c r="C13" s="3"/>
      <c r="D13" s="87"/>
      <c r="E13" s="6" t="s">
        <v>28</v>
      </c>
      <c r="F13" s="90">
        <v>1</v>
      </c>
      <c r="G13" s="34">
        <v>1</v>
      </c>
      <c r="H13" s="14" t="s">
        <v>77</v>
      </c>
    </row>
    <row r="14" spans="2:9" x14ac:dyDescent="0.25">
      <c r="B14" s="84"/>
      <c r="C14" s="3"/>
      <c r="D14" s="87"/>
      <c r="E14" s="6" t="s">
        <v>28</v>
      </c>
      <c r="F14" s="90">
        <v>1</v>
      </c>
      <c r="G14" s="34">
        <v>1</v>
      </c>
      <c r="H14" s="14" t="s">
        <v>12</v>
      </c>
    </row>
    <row r="15" spans="2:9" x14ac:dyDescent="0.25">
      <c r="B15" s="84"/>
      <c r="C15" s="3"/>
      <c r="D15" s="87"/>
      <c r="E15" s="6" t="s">
        <v>21</v>
      </c>
      <c r="F15" s="90">
        <v>1</v>
      </c>
      <c r="G15" s="34">
        <v>1</v>
      </c>
      <c r="H15" s="14" t="s">
        <v>13</v>
      </c>
    </row>
    <row r="16" spans="2:9" x14ac:dyDescent="0.25">
      <c r="B16" s="84"/>
      <c r="C16" s="3"/>
      <c r="D16" s="87"/>
      <c r="E16" s="6" t="s">
        <v>21</v>
      </c>
      <c r="F16" s="90">
        <v>1</v>
      </c>
      <c r="G16" s="34">
        <v>1</v>
      </c>
      <c r="H16" s="14" t="s">
        <v>77</v>
      </c>
    </row>
    <row r="17" spans="2:8" x14ac:dyDescent="0.25">
      <c r="B17" s="85"/>
      <c r="C17" s="13"/>
      <c r="D17" s="88"/>
      <c r="E17" s="81" t="s">
        <v>35</v>
      </c>
      <c r="F17" s="91">
        <v>1</v>
      </c>
      <c r="G17" s="112">
        <v>1</v>
      </c>
      <c r="H17" s="94" t="s">
        <v>12</v>
      </c>
    </row>
    <row r="18" spans="2:8" x14ac:dyDescent="0.25">
      <c r="E18" s="12"/>
      <c r="F18" s="10"/>
    </row>
    <row r="19" spans="2:8" x14ac:dyDescent="0.25">
      <c r="E19" s="12"/>
      <c r="F19" s="10"/>
    </row>
    <row r="20" spans="2:8" x14ac:dyDescent="0.25">
      <c r="E20" s="12"/>
      <c r="F20" s="10"/>
    </row>
    <row r="21" spans="2:8" x14ac:dyDescent="0.25">
      <c r="E21" s="12"/>
    </row>
    <row r="22" spans="2:8" x14ac:dyDescent="0.25">
      <c r="E22" s="12"/>
    </row>
    <row r="23" spans="2:8" x14ac:dyDescent="0.25">
      <c r="E23" s="12"/>
    </row>
    <row r="24" spans="2:8" x14ac:dyDescent="0.25">
      <c r="E24" s="12"/>
    </row>
    <row r="25" spans="2:8" x14ac:dyDescent="0.25">
      <c r="E25" s="12"/>
    </row>
    <row r="26" spans="2:8" x14ac:dyDescent="0.25">
      <c r="E26" s="12"/>
    </row>
    <row r="27" spans="2:8" x14ac:dyDescent="0.25">
      <c r="E27" s="12"/>
    </row>
    <row r="28" spans="2:8" x14ac:dyDescent="0.25">
      <c r="E28" s="12"/>
    </row>
    <row r="29" spans="2:8" x14ac:dyDescent="0.25">
      <c r="E29" s="12"/>
    </row>
    <row r="30" spans="2:8" x14ac:dyDescent="0.25">
      <c r="E30" s="12"/>
    </row>
    <row r="31" spans="2:8" x14ac:dyDescent="0.25">
      <c r="E31" s="12"/>
    </row>
    <row r="32" spans="2:8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</sheetData>
  <mergeCells count="11">
    <mergeCell ref="E8:F8"/>
    <mergeCell ref="B2:C2"/>
    <mergeCell ref="D2:H2"/>
    <mergeCell ref="B3:H4"/>
    <mergeCell ref="B5:C5"/>
    <mergeCell ref="D5:H5"/>
    <mergeCell ref="B7:B8"/>
    <mergeCell ref="C7:C8"/>
    <mergeCell ref="D7:D8"/>
    <mergeCell ref="E7:G7"/>
    <mergeCell ref="H7:H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LIST!$G$2:$G$11</xm:f>
          </x14:formula1>
          <xm:sqref>D9:D17</xm:sqref>
        </x14:dataValidation>
        <x14:dataValidation type="list" allowBlank="1" showInputMessage="1" showErrorMessage="1">
          <x14:formula1>
            <xm:f>LIST!$E$2:$E$4</xm:f>
          </x14:formula1>
          <xm:sqref>H9:H17</xm:sqref>
        </x14:dataValidation>
        <x14:dataValidation type="list" allowBlank="1" showInputMessage="1" showErrorMessage="1">
          <x14:formula1>
            <xm:f>LIST!$A$2:$A$4</xm:f>
          </x14:formula1>
          <xm:sqref>H18:H145</xm:sqref>
        </x14:dataValidation>
        <x14:dataValidation type="list" allowBlank="1" showInputMessage="1" showErrorMessage="1">
          <x14:formula1>
            <xm:f>LIST!$C$2:$C$9</xm:f>
          </x14:formula1>
          <xm:sqref>E9:E100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-0.249977111117893"/>
  </sheetPr>
  <dimension ref="A1:J12"/>
  <sheetViews>
    <sheetView workbookViewId="0">
      <selection sqref="A1:XFD1048576"/>
    </sheetView>
  </sheetViews>
  <sheetFormatPr defaultRowHeight="15" x14ac:dyDescent="0.25"/>
  <cols>
    <col min="2" max="2" width="28" customWidth="1"/>
    <col min="5" max="5" width="12.5703125" customWidth="1"/>
    <col min="7" max="7" width="12.5703125" customWidth="1"/>
    <col min="8" max="8" width="12.140625" customWidth="1"/>
    <col min="9" max="9" width="13.5703125" customWidth="1"/>
    <col min="10" max="10" width="15" customWidth="1"/>
  </cols>
  <sheetData>
    <row r="1" spans="1:10" x14ac:dyDescent="0.25">
      <c r="A1" s="36" t="s">
        <v>38</v>
      </c>
      <c r="B1" s="37"/>
      <c r="C1" s="38"/>
      <c r="D1" s="39"/>
      <c r="E1" s="39"/>
      <c r="F1" s="39"/>
      <c r="G1" s="39"/>
      <c r="H1" s="39"/>
      <c r="I1" s="39"/>
      <c r="J1" s="40"/>
    </row>
    <row r="2" spans="1:10" x14ac:dyDescent="0.25">
      <c r="A2" s="36" t="s">
        <v>39</v>
      </c>
      <c r="B2" s="37"/>
      <c r="C2" s="38"/>
      <c r="D2" s="39"/>
      <c r="E2" s="39"/>
      <c r="F2" s="39"/>
      <c r="G2" s="39"/>
      <c r="H2" s="39"/>
      <c r="I2" s="39"/>
      <c r="J2" s="40"/>
    </row>
    <row r="3" spans="1:10" x14ac:dyDescent="0.25">
      <c r="A3" s="36"/>
      <c r="B3" s="37"/>
      <c r="C3" s="38"/>
      <c r="D3" s="39"/>
      <c r="E3" s="39"/>
      <c r="F3" s="39"/>
      <c r="G3" s="39"/>
      <c r="H3" s="39"/>
      <c r="I3" s="39"/>
      <c r="J3" s="40"/>
    </row>
    <row r="4" spans="1:10" x14ac:dyDescent="0.25">
      <c r="A4" s="182" t="s">
        <v>40</v>
      </c>
      <c r="B4" s="183"/>
      <c r="C4" s="183"/>
      <c r="D4" s="183"/>
      <c r="E4" s="183"/>
      <c r="F4" s="183"/>
      <c r="G4" s="183"/>
      <c r="H4" s="183"/>
      <c r="I4" s="183"/>
      <c r="J4" s="183"/>
    </row>
    <row r="5" spans="1:10" x14ac:dyDescent="0.25">
      <c r="A5" s="184" t="s">
        <v>41</v>
      </c>
      <c r="B5" s="183"/>
      <c r="C5" s="183"/>
      <c r="D5" s="183"/>
      <c r="E5" s="183"/>
      <c r="F5" s="183"/>
      <c r="G5" s="183"/>
      <c r="H5" s="183"/>
      <c r="I5" s="183"/>
      <c r="J5" s="183"/>
    </row>
    <row r="6" spans="1:10" s="41" customFormat="1" ht="12" x14ac:dyDescent="0.2">
      <c r="A6" s="185" t="s">
        <v>42</v>
      </c>
      <c r="B6" s="186"/>
      <c r="C6" s="187" t="s">
        <v>43</v>
      </c>
      <c r="D6" s="189" t="s">
        <v>12</v>
      </c>
      <c r="E6" s="190" t="s">
        <v>77</v>
      </c>
      <c r="F6" s="189" t="s">
        <v>13</v>
      </c>
      <c r="G6" s="191" t="s">
        <v>44</v>
      </c>
      <c r="H6" s="192"/>
      <c r="I6" s="192"/>
      <c r="J6" s="193"/>
    </row>
    <row r="7" spans="1:10" s="41" customFormat="1" ht="12" x14ac:dyDescent="0.2">
      <c r="A7" s="194" t="s">
        <v>45</v>
      </c>
      <c r="B7" s="186"/>
      <c r="C7" s="188"/>
      <c r="D7" s="188"/>
      <c r="E7" s="188"/>
      <c r="F7" s="188"/>
      <c r="G7" s="42" t="s">
        <v>46</v>
      </c>
      <c r="H7" s="42" t="s">
        <v>47</v>
      </c>
      <c r="I7" s="42" t="s">
        <v>10</v>
      </c>
      <c r="J7" s="43" t="s">
        <v>48</v>
      </c>
    </row>
    <row r="8" spans="1:10" s="41" customFormat="1" ht="20.25" customHeight="1" x14ac:dyDescent="0.2">
      <c r="A8" s="179" t="s">
        <v>49</v>
      </c>
      <c r="B8" s="180"/>
      <c r="C8" s="180"/>
      <c r="D8" s="180"/>
      <c r="E8" s="180"/>
      <c r="F8" s="180"/>
      <c r="G8" s="180"/>
      <c r="H8" s="180"/>
      <c r="I8" s="180"/>
      <c r="J8" s="181"/>
    </row>
    <row r="9" spans="1:10" x14ac:dyDescent="0.25">
      <c r="A9" s="5">
        <v>1</v>
      </c>
      <c r="B9" s="5">
        <f>SUMMARY!E2</f>
        <v>0</v>
      </c>
      <c r="C9" s="5" t="str">
        <f>SUMMARY!C13</f>
        <v>PHP</v>
      </c>
      <c r="D9" s="63">
        <f>SUMMARY!D13</f>
        <v>0</v>
      </c>
      <c r="E9" s="63">
        <f>SUMMARY!E13</f>
        <v>0</v>
      </c>
      <c r="F9" s="63">
        <f>SUMMARY!F13</f>
        <v>0</v>
      </c>
      <c r="G9" s="63">
        <f>SUMMARY!G13</f>
        <v>0</v>
      </c>
      <c r="H9" s="5"/>
      <c r="I9" s="5"/>
      <c r="J9" s="5"/>
    </row>
    <row r="10" spans="1:10" x14ac:dyDescent="0.25">
      <c r="A10" s="5"/>
      <c r="B10" s="5">
        <f>SUMMARY!E2</f>
        <v>0</v>
      </c>
      <c r="C10" s="63" t="str">
        <f>SUMMARY!C48</f>
        <v>USD</v>
      </c>
      <c r="D10" s="63">
        <f>SUMMARY!D48</f>
        <v>0</v>
      </c>
      <c r="E10" s="63">
        <f>SUMMARY!E48</f>
        <v>0</v>
      </c>
      <c r="F10" s="63">
        <f>SUMMARY!F48</f>
        <v>0</v>
      </c>
      <c r="G10" s="5"/>
      <c r="H10" s="63">
        <f>SUMMARY!G48</f>
        <v>0</v>
      </c>
      <c r="I10" s="5"/>
      <c r="J10" s="5"/>
    </row>
    <row r="11" spans="1:10" x14ac:dyDescent="0.25">
      <c r="A11" s="5"/>
      <c r="B11" s="5">
        <f>SUMMARY!E2</f>
        <v>0</v>
      </c>
      <c r="C11" s="63" t="str">
        <f>SUMMARY!C49</f>
        <v>JPY</v>
      </c>
      <c r="D11" s="63">
        <f>SUMMARY!D49</f>
        <v>0</v>
      </c>
      <c r="E11" s="63">
        <f>SUMMARY!E49</f>
        <v>0</v>
      </c>
      <c r="F11" s="63">
        <f>SUMMARY!F49</f>
        <v>0</v>
      </c>
      <c r="G11" s="5"/>
      <c r="H11" s="5"/>
      <c r="I11" s="63">
        <f>SUMMARY!G49</f>
        <v>0</v>
      </c>
      <c r="J11" s="5"/>
    </row>
    <row r="12" spans="1:10" x14ac:dyDescent="0.25">
      <c r="A12" s="5"/>
      <c r="B12" s="5">
        <f>SUMMARY!E2</f>
        <v>0</v>
      </c>
      <c r="C12" s="5">
        <f>SUMMARY!C55</f>
        <v>0</v>
      </c>
      <c r="D12" s="5">
        <f>SUMMARY!D55</f>
        <v>0</v>
      </c>
      <c r="E12" s="5">
        <f>SUMMARY!E55</f>
        <v>0</v>
      </c>
      <c r="F12" s="5">
        <f>SUMMARY!F55</f>
        <v>0</v>
      </c>
      <c r="G12" s="5"/>
      <c r="H12" s="5"/>
      <c r="I12" s="5"/>
      <c r="J12" s="63">
        <f>SUMMARY!G55</f>
        <v>0</v>
      </c>
    </row>
  </sheetData>
  <mergeCells count="10">
    <mergeCell ref="A8:J8"/>
    <mergeCell ref="A4:J4"/>
    <mergeCell ref="A5:J5"/>
    <mergeCell ref="A6:B6"/>
    <mergeCell ref="C6:C7"/>
    <mergeCell ref="D6:D7"/>
    <mergeCell ref="E6:E7"/>
    <mergeCell ref="F6:F7"/>
    <mergeCell ref="G6:J6"/>
    <mergeCell ref="A7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3" tint="0.39997558519241921"/>
  </sheetPr>
  <dimension ref="A1:U15"/>
  <sheetViews>
    <sheetView workbookViewId="0">
      <selection activeCell="C20" sqref="C20"/>
    </sheetView>
  </sheetViews>
  <sheetFormatPr defaultRowHeight="15" x14ac:dyDescent="0.25"/>
  <cols>
    <col min="2" max="2" width="30.85546875" customWidth="1"/>
    <col min="3" max="3" width="15.7109375" customWidth="1"/>
    <col min="4" max="4" width="14.28515625" customWidth="1"/>
    <col min="5" max="5" width="15.5703125" customWidth="1"/>
    <col min="6" max="6" width="12" customWidth="1"/>
    <col min="7" max="7" width="13.5703125" customWidth="1"/>
    <col min="8" max="8" width="9.140625" style="3"/>
    <col min="9" max="9" width="13" customWidth="1"/>
    <col min="10" max="10" width="19.140625" customWidth="1"/>
    <col min="11" max="11" width="12.7109375" customWidth="1"/>
  </cols>
  <sheetData>
    <row r="1" spans="1:21" s="50" customFormat="1" x14ac:dyDescent="0.25">
      <c r="A1" s="57" t="s">
        <v>19</v>
      </c>
      <c r="B1" s="48"/>
      <c r="C1" s="49"/>
      <c r="H1" s="65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s="50" customFormat="1" x14ac:dyDescent="0.25">
      <c r="A2" s="57" t="s">
        <v>51</v>
      </c>
      <c r="B2" s="52"/>
      <c r="C2" s="53"/>
      <c r="D2" s="47"/>
      <c r="E2" s="47"/>
      <c r="F2" s="47"/>
      <c r="H2" s="65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1" s="50" customFormat="1" x14ac:dyDescent="0.25">
      <c r="A3" s="58" t="s">
        <v>52</v>
      </c>
      <c r="B3" s="55"/>
      <c r="C3" s="56"/>
      <c r="D3" s="54"/>
      <c r="E3" s="78"/>
      <c r="F3" s="78"/>
      <c r="G3" s="65"/>
      <c r="H3" s="65"/>
      <c r="I3" s="65"/>
      <c r="J3" s="65"/>
      <c r="K3" s="65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s="50" customFormat="1" x14ac:dyDescent="0.25">
      <c r="A4" s="59"/>
      <c r="B4" s="60"/>
      <c r="C4" s="61" t="s">
        <v>53</v>
      </c>
      <c r="D4" s="72"/>
      <c r="E4" s="195" t="s">
        <v>4</v>
      </c>
      <c r="F4" s="196"/>
      <c r="G4" s="197"/>
      <c r="H4" s="80"/>
      <c r="I4" s="198" t="s">
        <v>54</v>
      </c>
      <c r="J4" s="196"/>
      <c r="K4" s="199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s="50" customFormat="1" x14ac:dyDescent="0.25">
      <c r="A5" s="69" t="s">
        <v>55</v>
      </c>
      <c r="B5" s="69" t="s">
        <v>56</v>
      </c>
      <c r="C5" s="70" t="s">
        <v>57</v>
      </c>
      <c r="D5" s="62" t="s">
        <v>20</v>
      </c>
      <c r="E5" s="71" t="s">
        <v>58</v>
      </c>
      <c r="F5" s="66" t="s">
        <v>21</v>
      </c>
      <c r="G5" s="79" t="s">
        <v>22</v>
      </c>
      <c r="H5" s="67"/>
      <c r="I5" s="73" t="s">
        <v>59</v>
      </c>
      <c r="J5" s="70" t="s">
        <v>60</v>
      </c>
      <c r="K5" s="70" t="s">
        <v>22</v>
      </c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s="50" customFormat="1" x14ac:dyDescent="0.25">
      <c r="A6" s="200" t="s">
        <v>49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spans="1:21" s="50" customFormat="1" x14ac:dyDescent="0.25">
      <c r="A7" s="74">
        <v>1</v>
      </c>
      <c r="B7" s="74">
        <f>SUMMARY!E2</f>
        <v>0</v>
      </c>
      <c r="C7" s="75">
        <f>SUMMARY!D8</f>
        <v>0</v>
      </c>
      <c r="D7" s="76">
        <f>SUMMARY!G13</f>
        <v>0</v>
      </c>
      <c r="E7" s="76">
        <f>SUMMARY!G14</f>
        <v>0</v>
      </c>
      <c r="F7" s="76">
        <f>SUMMARY!G15</f>
        <v>0</v>
      </c>
      <c r="G7" s="64"/>
      <c r="H7" s="68"/>
      <c r="I7" s="4"/>
      <c r="J7" s="77"/>
      <c r="K7" s="77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21" x14ac:dyDescent="0.25">
      <c r="A8" s="28"/>
      <c r="B8" s="28"/>
      <c r="C8" s="28"/>
      <c r="D8" s="28"/>
      <c r="E8" s="28"/>
      <c r="F8" s="28"/>
      <c r="G8" s="28"/>
      <c r="H8" s="27"/>
      <c r="I8" s="4"/>
      <c r="J8" s="4"/>
      <c r="K8" s="4"/>
    </row>
    <row r="9" spans="1:21" x14ac:dyDescent="0.25">
      <c r="A9" s="5"/>
      <c r="B9" s="5"/>
      <c r="C9" s="5"/>
      <c r="D9" s="5"/>
      <c r="E9" s="5"/>
      <c r="F9" s="5"/>
      <c r="G9" s="5"/>
      <c r="I9" s="4"/>
      <c r="J9" s="4"/>
      <c r="K9" s="4"/>
    </row>
    <row r="10" spans="1:21" x14ac:dyDescent="0.25">
      <c r="A10" s="5"/>
      <c r="B10" s="5"/>
      <c r="C10" s="5"/>
      <c r="D10" s="5"/>
      <c r="E10" s="5"/>
      <c r="F10" s="5"/>
      <c r="G10" s="5"/>
      <c r="I10" s="4"/>
      <c r="J10" s="4"/>
      <c r="K10" s="4"/>
    </row>
    <row r="11" spans="1:21" x14ac:dyDescent="0.25">
      <c r="A11" s="5"/>
      <c r="B11" s="5"/>
      <c r="C11" s="5"/>
      <c r="D11" s="5"/>
      <c r="E11" s="5"/>
      <c r="F11" s="5"/>
      <c r="G11" s="5"/>
      <c r="I11" s="4"/>
      <c r="J11" s="4"/>
      <c r="K11" s="4"/>
    </row>
    <row r="12" spans="1:21" x14ac:dyDescent="0.25">
      <c r="A12" s="5"/>
      <c r="B12" s="5"/>
      <c r="C12" s="5"/>
      <c r="D12" s="5"/>
      <c r="E12" s="5"/>
      <c r="F12" s="5"/>
      <c r="G12" s="5"/>
      <c r="I12" s="4"/>
      <c r="J12" s="4"/>
      <c r="K12" s="4"/>
    </row>
    <row r="13" spans="1:21" x14ac:dyDescent="0.25">
      <c r="A13" s="5"/>
      <c r="B13" s="5"/>
      <c r="C13" s="5"/>
      <c r="D13" s="5"/>
      <c r="E13" s="5"/>
      <c r="F13" s="5"/>
      <c r="G13" s="5"/>
      <c r="I13" s="4"/>
      <c r="J13" s="4"/>
      <c r="K13" s="4"/>
    </row>
    <row r="14" spans="1:21" x14ac:dyDescent="0.25">
      <c r="A14" s="5"/>
      <c r="B14" s="5"/>
      <c r="C14" s="5"/>
      <c r="D14" s="5"/>
      <c r="E14" s="5"/>
      <c r="F14" s="5"/>
      <c r="G14" s="5"/>
      <c r="I14" s="4"/>
      <c r="J14" s="4"/>
      <c r="K14" s="4"/>
    </row>
    <row r="15" spans="1:21" x14ac:dyDescent="0.25">
      <c r="A15" s="5"/>
      <c r="B15" s="5"/>
      <c r="C15" s="5"/>
      <c r="D15" s="5"/>
      <c r="E15" s="5"/>
      <c r="F15" s="5"/>
      <c r="G15" s="5"/>
      <c r="I15" s="4"/>
      <c r="J15" s="4"/>
      <c r="K15" s="4"/>
    </row>
  </sheetData>
  <mergeCells count="3">
    <mergeCell ref="E4:G4"/>
    <mergeCell ref="I4:K4"/>
    <mergeCell ref="A6:K6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8</xdr:col>
                    <xdr:colOff>333375</xdr:colOff>
                    <xdr:row>6</xdr:row>
                    <xdr:rowOff>0</xdr:rowOff>
                  </from>
                  <to>
                    <xdr:col>8</xdr:col>
                    <xdr:colOff>752475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8</xdr:col>
                    <xdr:colOff>333375</xdr:colOff>
                    <xdr:row>6</xdr:row>
                    <xdr:rowOff>0</xdr:rowOff>
                  </from>
                  <to>
                    <xdr:col>8</xdr:col>
                    <xdr:colOff>752475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8</xdr:col>
                    <xdr:colOff>333375</xdr:colOff>
                    <xdr:row>6</xdr:row>
                    <xdr:rowOff>0</xdr:rowOff>
                  </from>
                  <to>
                    <xdr:col>8</xdr:col>
                    <xdr:colOff>752475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8</xdr:col>
                    <xdr:colOff>333375</xdr:colOff>
                    <xdr:row>6</xdr:row>
                    <xdr:rowOff>0</xdr:rowOff>
                  </from>
                  <to>
                    <xdr:col>8</xdr:col>
                    <xdr:colOff>752475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defaultSize="0" autoFill="0" autoLine="0" autoPict="0">
                <anchor moveWithCells="1">
                  <from>
                    <xdr:col>8</xdr:col>
                    <xdr:colOff>333375</xdr:colOff>
                    <xdr:row>6</xdr:row>
                    <xdr:rowOff>0</xdr:rowOff>
                  </from>
                  <to>
                    <xdr:col>8</xdr:col>
                    <xdr:colOff>752475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" name="Check Box 11">
              <controlPr defaultSize="0" autoFill="0" autoLine="0" autoPict="0">
                <anchor moveWithCells="1">
                  <from>
                    <xdr:col>9</xdr:col>
                    <xdr:colOff>333375</xdr:colOff>
                    <xdr:row>6</xdr:row>
                    <xdr:rowOff>0</xdr:rowOff>
                  </from>
                  <to>
                    <xdr:col>9</xdr:col>
                    <xdr:colOff>752475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0" name="Check Box 12">
              <controlPr defaultSize="0" autoFill="0" autoLine="0" autoPict="0">
                <anchor moveWithCells="1">
                  <from>
                    <xdr:col>9</xdr:col>
                    <xdr:colOff>333375</xdr:colOff>
                    <xdr:row>6</xdr:row>
                    <xdr:rowOff>0</xdr:rowOff>
                  </from>
                  <to>
                    <xdr:col>9</xdr:col>
                    <xdr:colOff>752475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1" name="Check Box 13">
              <controlPr defaultSize="0" autoFill="0" autoLine="0" autoPict="0">
                <anchor moveWithCells="1">
                  <from>
                    <xdr:col>9</xdr:col>
                    <xdr:colOff>333375</xdr:colOff>
                    <xdr:row>6</xdr:row>
                    <xdr:rowOff>0</xdr:rowOff>
                  </from>
                  <to>
                    <xdr:col>9</xdr:col>
                    <xdr:colOff>752475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 moveWithCells="1">
                  <from>
                    <xdr:col>9</xdr:col>
                    <xdr:colOff>333375</xdr:colOff>
                    <xdr:row>6</xdr:row>
                    <xdr:rowOff>0</xdr:rowOff>
                  </from>
                  <to>
                    <xdr:col>9</xdr:col>
                    <xdr:colOff>752475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 moveWithCells="1">
                  <from>
                    <xdr:col>9</xdr:col>
                    <xdr:colOff>333375</xdr:colOff>
                    <xdr:row>6</xdr:row>
                    <xdr:rowOff>0</xdr:rowOff>
                  </from>
                  <to>
                    <xdr:col>9</xdr:col>
                    <xdr:colOff>752475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>
                <anchor moveWithCells="1">
                  <from>
                    <xdr:col>10</xdr:col>
                    <xdr:colOff>333375</xdr:colOff>
                    <xdr:row>6</xdr:row>
                    <xdr:rowOff>0</xdr:rowOff>
                  </from>
                  <to>
                    <xdr:col>10</xdr:col>
                    <xdr:colOff>752475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5" name="Check Box 17">
              <controlPr defaultSize="0" autoFill="0" autoLine="0" autoPict="0">
                <anchor moveWithCells="1">
                  <from>
                    <xdr:col>10</xdr:col>
                    <xdr:colOff>333375</xdr:colOff>
                    <xdr:row>6</xdr:row>
                    <xdr:rowOff>0</xdr:rowOff>
                  </from>
                  <to>
                    <xdr:col>10</xdr:col>
                    <xdr:colOff>752475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6" name="Check Box 18">
              <controlPr defaultSize="0" autoFill="0" autoLine="0" autoPict="0">
                <anchor moveWithCells="1">
                  <from>
                    <xdr:col>10</xdr:col>
                    <xdr:colOff>333375</xdr:colOff>
                    <xdr:row>6</xdr:row>
                    <xdr:rowOff>0</xdr:rowOff>
                  </from>
                  <to>
                    <xdr:col>10</xdr:col>
                    <xdr:colOff>752475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7" name="Check Box 19">
              <controlPr defaultSize="0" autoFill="0" autoLine="0" autoPict="0">
                <anchor moveWithCells="1">
                  <from>
                    <xdr:col>10</xdr:col>
                    <xdr:colOff>333375</xdr:colOff>
                    <xdr:row>6</xdr:row>
                    <xdr:rowOff>0</xdr:rowOff>
                  </from>
                  <to>
                    <xdr:col>10</xdr:col>
                    <xdr:colOff>752475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8" name="Check Box 20">
              <controlPr defaultSize="0" autoFill="0" autoLine="0" autoPict="0">
                <anchor moveWithCells="1">
                  <from>
                    <xdr:col>10</xdr:col>
                    <xdr:colOff>333375</xdr:colOff>
                    <xdr:row>6</xdr:row>
                    <xdr:rowOff>0</xdr:rowOff>
                  </from>
                  <to>
                    <xdr:col>10</xdr:col>
                    <xdr:colOff>752475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9" name="Check Box 21">
              <controlPr defaultSize="0" autoFill="0" autoLine="0" autoPict="0">
                <anchor moveWithCells="1">
                  <from>
                    <xdr:col>8</xdr:col>
                    <xdr:colOff>333375</xdr:colOff>
                    <xdr:row>6</xdr:row>
                    <xdr:rowOff>0</xdr:rowOff>
                  </from>
                  <to>
                    <xdr:col>8</xdr:col>
                    <xdr:colOff>752475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0" name="Check Box 22">
              <controlPr defaultSize="0" autoFill="0" autoLine="0" autoPict="0">
                <anchor moveWithCells="1">
                  <from>
                    <xdr:col>8</xdr:col>
                    <xdr:colOff>333375</xdr:colOff>
                    <xdr:row>6</xdr:row>
                    <xdr:rowOff>0</xdr:rowOff>
                  </from>
                  <to>
                    <xdr:col>8</xdr:col>
                    <xdr:colOff>752475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1" name="Check Box 25">
              <controlPr defaultSize="0" autoFill="0" autoLine="0" autoPict="0">
                <anchor moveWithCells="1">
                  <from>
                    <xdr:col>8</xdr:col>
                    <xdr:colOff>333375</xdr:colOff>
                    <xdr:row>7</xdr:row>
                    <xdr:rowOff>0</xdr:rowOff>
                  </from>
                  <to>
                    <xdr:col>8</xdr:col>
                    <xdr:colOff>752475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2" name="Check Box 26">
              <controlPr defaultSize="0" autoFill="0" autoLine="0" autoPict="0">
                <anchor moveWithCells="1">
                  <from>
                    <xdr:col>8</xdr:col>
                    <xdr:colOff>333375</xdr:colOff>
                    <xdr:row>7</xdr:row>
                    <xdr:rowOff>0</xdr:rowOff>
                  </from>
                  <to>
                    <xdr:col>8</xdr:col>
                    <xdr:colOff>752475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3" name="Check Box 27">
              <controlPr defaultSize="0" autoFill="0" autoLine="0" autoPict="0">
                <anchor moveWithCells="1">
                  <from>
                    <xdr:col>8</xdr:col>
                    <xdr:colOff>333375</xdr:colOff>
                    <xdr:row>7</xdr:row>
                    <xdr:rowOff>0</xdr:rowOff>
                  </from>
                  <to>
                    <xdr:col>8</xdr:col>
                    <xdr:colOff>752475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4" name="Check Box 28">
              <controlPr defaultSize="0" autoFill="0" autoLine="0" autoPict="0">
                <anchor moveWithCells="1">
                  <from>
                    <xdr:col>8</xdr:col>
                    <xdr:colOff>333375</xdr:colOff>
                    <xdr:row>7</xdr:row>
                    <xdr:rowOff>0</xdr:rowOff>
                  </from>
                  <to>
                    <xdr:col>8</xdr:col>
                    <xdr:colOff>752475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5" name="Check Box 29">
              <controlPr defaultSize="0" autoFill="0" autoLine="0" autoPict="0">
                <anchor moveWithCells="1">
                  <from>
                    <xdr:col>8</xdr:col>
                    <xdr:colOff>333375</xdr:colOff>
                    <xdr:row>7</xdr:row>
                    <xdr:rowOff>0</xdr:rowOff>
                  </from>
                  <to>
                    <xdr:col>8</xdr:col>
                    <xdr:colOff>752475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6" name="Check Box 30">
              <controlPr defaultSize="0" autoFill="0" autoLine="0" autoPict="0">
                <anchor moveWithCells="1">
                  <from>
                    <xdr:col>9</xdr:col>
                    <xdr:colOff>333375</xdr:colOff>
                    <xdr:row>7</xdr:row>
                    <xdr:rowOff>0</xdr:rowOff>
                  </from>
                  <to>
                    <xdr:col>9</xdr:col>
                    <xdr:colOff>752475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7" name="Check Box 31">
              <controlPr defaultSize="0" autoFill="0" autoLine="0" autoPict="0">
                <anchor moveWithCells="1">
                  <from>
                    <xdr:col>9</xdr:col>
                    <xdr:colOff>333375</xdr:colOff>
                    <xdr:row>7</xdr:row>
                    <xdr:rowOff>0</xdr:rowOff>
                  </from>
                  <to>
                    <xdr:col>9</xdr:col>
                    <xdr:colOff>752475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8" name="Check Box 32">
              <controlPr defaultSize="0" autoFill="0" autoLine="0" autoPict="0">
                <anchor moveWithCells="1">
                  <from>
                    <xdr:col>9</xdr:col>
                    <xdr:colOff>333375</xdr:colOff>
                    <xdr:row>7</xdr:row>
                    <xdr:rowOff>0</xdr:rowOff>
                  </from>
                  <to>
                    <xdr:col>9</xdr:col>
                    <xdr:colOff>752475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9" name="Check Box 33">
              <controlPr defaultSize="0" autoFill="0" autoLine="0" autoPict="0">
                <anchor moveWithCells="1">
                  <from>
                    <xdr:col>9</xdr:col>
                    <xdr:colOff>333375</xdr:colOff>
                    <xdr:row>7</xdr:row>
                    <xdr:rowOff>0</xdr:rowOff>
                  </from>
                  <to>
                    <xdr:col>9</xdr:col>
                    <xdr:colOff>752475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0" name="Check Box 34">
              <controlPr defaultSize="0" autoFill="0" autoLine="0" autoPict="0">
                <anchor moveWithCells="1">
                  <from>
                    <xdr:col>9</xdr:col>
                    <xdr:colOff>333375</xdr:colOff>
                    <xdr:row>7</xdr:row>
                    <xdr:rowOff>0</xdr:rowOff>
                  </from>
                  <to>
                    <xdr:col>9</xdr:col>
                    <xdr:colOff>752475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1" name="Check Box 35">
              <controlPr defaultSize="0" autoFill="0" autoLine="0" autoPict="0">
                <anchor moveWithCells="1">
                  <from>
                    <xdr:col>10</xdr:col>
                    <xdr:colOff>333375</xdr:colOff>
                    <xdr:row>7</xdr:row>
                    <xdr:rowOff>0</xdr:rowOff>
                  </from>
                  <to>
                    <xdr:col>10</xdr:col>
                    <xdr:colOff>752475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2" name="Check Box 36">
              <controlPr defaultSize="0" autoFill="0" autoLine="0" autoPict="0">
                <anchor moveWithCells="1">
                  <from>
                    <xdr:col>10</xdr:col>
                    <xdr:colOff>333375</xdr:colOff>
                    <xdr:row>7</xdr:row>
                    <xdr:rowOff>0</xdr:rowOff>
                  </from>
                  <to>
                    <xdr:col>10</xdr:col>
                    <xdr:colOff>752475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3" name="Check Box 37">
              <controlPr defaultSize="0" autoFill="0" autoLine="0" autoPict="0">
                <anchor moveWithCells="1">
                  <from>
                    <xdr:col>10</xdr:col>
                    <xdr:colOff>333375</xdr:colOff>
                    <xdr:row>7</xdr:row>
                    <xdr:rowOff>0</xdr:rowOff>
                  </from>
                  <to>
                    <xdr:col>10</xdr:col>
                    <xdr:colOff>752475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4" name="Check Box 38">
              <controlPr defaultSize="0" autoFill="0" autoLine="0" autoPict="0">
                <anchor moveWithCells="1">
                  <from>
                    <xdr:col>10</xdr:col>
                    <xdr:colOff>333375</xdr:colOff>
                    <xdr:row>7</xdr:row>
                    <xdr:rowOff>0</xdr:rowOff>
                  </from>
                  <to>
                    <xdr:col>10</xdr:col>
                    <xdr:colOff>752475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5" name="Check Box 39">
              <controlPr defaultSize="0" autoFill="0" autoLine="0" autoPict="0">
                <anchor moveWithCells="1">
                  <from>
                    <xdr:col>10</xdr:col>
                    <xdr:colOff>333375</xdr:colOff>
                    <xdr:row>7</xdr:row>
                    <xdr:rowOff>0</xdr:rowOff>
                  </from>
                  <to>
                    <xdr:col>10</xdr:col>
                    <xdr:colOff>752475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6" name="Check Box 40">
              <controlPr defaultSize="0" autoFill="0" autoLine="0" autoPict="0">
                <anchor moveWithCells="1">
                  <from>
                    <xdr:col>8</xdr:col>
                    <xdr:colOff>333375</xdr:colOff>
                    <xdr:row>7</xdr:row>
                    <xdr:rowOff>0</xdr:rowOff>
                  </from>
                  <to>
                    <xdr:col>8</xdr:col>
                    <xdr:colOff>752475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7" name="Check Box 41">
              <controlPr defaultSize="0" autoFill="0" autoLine="0" autoPict="0">
                <anchor moveWithCells="1">
                  <from>
                    <xdr:col>8</xdr:col>
                    <xdr:colOff>333375</xdr:colOff>
                    <xdr:row>7</xdr:row>
                    <xdr:rowOff>0</xdr:rowOff>
                  </from>
                  <to>
                    <xdr:col>8</xdr:col>
                    <xdr:colOff>752475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8" name="Check Box 42">
              <controlPr defaultSize="0" autoFill="0" autoLine="0" autoPict="0">
                <anchor moveWithCells="1">
                  <from>
                    <xdr:col>8</xdr:col>
                    <xdr:colOff>333375</xdr:colOff>
                    <xdr:row>8</xdr:row>
                    <xdr:rowOff>0</xdr:rowOff>
                  </from>
                  <to>
                    <xdr:col>8</xdr:col>
                    <xdr:colOff>752475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9" name="Check Box 43">
              <controlPr defaultSize="0" autoFill="0" autoLine="0" autoPict="0">
                <anchor moveWithCells="1">
                  <from>
                    <xdr:col>8</xdr:col>
                    <xdr:colOff>333375</xdr:colOff>
                    <xdr:row>8</xdr:row>
                    <xdr:rowOff>0</xdr:rowOff>
                  </from>
                  <to>
                    <xdr:col>8</xdr:col>
                    <xdr:colOff>752475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0" name="Check Box 44">
              <controlPr defaultSize="0" autoFill="0" autoLine="0" autoPict="0">
                <anchor moveWithCells="1">
                  <from>
                    <xdr:col>8</xdr:col>
                    <xdr:colOff>333375</xdr:colOff>
                    <xdr:row>8</xdr:row>
                    <xdr:rowOff>0</xdr:rowOff>
                  </from>
                  <to>
                    <xdr:col>8</xdr:col>
                    <xdr:colOff>752475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1" name="Check Box 45">
              <controlPr defaultSize="0" autoFill="0" autoLine="0" autoPict="0">
                <anchor moveWithCells="1">
                  <from>
                    <xdr:col>8</xdr:col>
                    <xdr:colOff>333375</xdr:colOff>
                    <xdr:row>8</xdr:row>
                    <xdr:rowOff>0</xdr:rowOff>
                  </from>
                  <to>
                    <xdr:col>8</xdr:col>
                    <xdr:colOff>752475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2" name="Check Box 46">
              <controlPr defaultSize="0" autoFill="0" autoLine="0" autoPict="0">
                <anchor moveWithCells="1">
                  <from>
                    <xdr:col>8</xdr:col>
                    <xdr:colOff>333375</xdr:colOff>
                    <xdr:row>8</xdr:row>
                    <xdr:rowOff>0</xdr:rowOff>
                  </from>
                  <to>
                    <xdr:col>8</xdr:col>
                    <xdr:colOff>752475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3" name="Check Box 47">
              <controlPr defaultSize="0" autoFill="0" autoLine="0" autoPict="0">
                <anchor moveWithCells="1">
                  <from>
                    <xdr:col>9</xdr:col>
                    <xdr:colOff>333375</xdr:colOff>
                    <xdr:row>8</xdr:row>
                    <xdr:rowOff>0</xdr:rowOff>
                  </from>
                  <to>
                    <xdr:col>9</xdr:col>
                    <xdr:colOff>752475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4" name="Check Box 48">
              <controlPr defaultSize="0" autoFill="0" autoLine="0" autoPict="0">
                <anchor moveWithCells="1">
                  <from>
                    <xdr:col>9</xdr:col>
                    <xdr:colOff>333375</xdr:colOff>
                    <xdr:row>8</xdr:row>
                    <xdr:rowOff>0</xdr:rowOff>
                  </from>
                  <to>
                    <xdr:col>9</xdr:col>
                    <xdr:colOff>752475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5" name="Check Box 49">
              <controlPr defaultSize="0" autoFill="0" autoLine="0" autoPict="0">
                <anchor moveWithCells="1">
                  <from>
                    <xdr:col>9</xdr:col>
                    <xdr:colOff>333375</xdr:colOff>
                    <xdr:row>8</xdr:row>
                    <xdr:rowOff>0</xdr:rowOff>
                  </from>
                  <to>
                    <xdr:col>9</xdr:col>
                    <xdr:colOff>752475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6" name="Check Box 50">
              <controlPr defaultSize="0" autoFill="0" autoLine="0" autoPict="0">
                <anchor moveWithCells="1">
                  <from>
                    <xdr:col>9</xdr:col>
                    <xdr:colOff>333375</xdr:colOff>
                    <xdr:row>8</xdr:row>
                    <xdr:rowOff>0</xdr:rowOff>
                  </from>
                  <to>
                    <xdr:col>9</xdr:col>
                    <xdr:colOff>752475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7" name="Check Box 51">
              <controlPr defaultSize="0" autoFill="0" autoLine="0" autoPict="0">
                <anchor moveWithCells="1">
                  <from>
                    <xdr:col>9</xdr:col>
                    <xdr:colOff>333375</xdr:colOff>
                    <xdr:row>8</xdr:row>
                    <xdr:rowOff>0</xdr:rowOff>
                  </from>
                  <to>
                    <xdr:col>9</xdr:col>
                    <xdr:colOff>752475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8" name="Check Box 52">
              <controlPr defaultSize="0" autoFill="0" autoLine="0" autoPict="0">
                <anchor moveWithCells="1">
                  <from>
                    <xdr:col>10</xdr:col>
                    <xdr:colOff>333375</xdr:colOff>
                    <xdr:row>8</xdr:row>
                    <xdr:rowOff>0</xdr:rowOff>
                  </from>
                  <to>
                    <xdr:col>10</xdr:col>
                    <xdr:colOff>752475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9" name="Check Box 53">
              <controlPr defaultSize="0" autoFill="0" autoLine="0" autoPict="0">
                <anchor moveWithCells="1">
                  <from>
                    <xdr:col>10</xdr:col>
                    <xdr:colOff>333375</xdr:colOff>
                    <xdr:row>8</xdr:row>
                    <xdr:rowOff>0</xdr:rowOff>
                  </from>
                  <to>
                    <xdr:col>10</xdr:col>
                    <xdr:colOff>752475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0" name="Check Box 54">
              <controlPr defaultSize="0" autoFill="0" autoLine="0" autoPict="0">
                <anchor moveWithCells="1">
                  <from>
                    <xdr:col>10</xdr:col>
                    <xdr:colOff>333375</xdr:colOff>
                    <xdr:row>8</xdr:row>
                    <xdr:rowOff>0</xdr:rowOff>
                  </from>
                  <to>
                    <xdr:col>10</xdr:col>
                    <xdr:colOff>752475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1" name="Check Box 55">
              <controlPr defaultSize="0" autoFill="0" autoLine="0" autoPict="0">
                <anchor moveWithCells="1">
                  <from>
                    <xdr:col>10</xdr:col>
                    <xdr:colOff>333375</xdr:colOff>
                    <xdr:row>8</xdr:row>
                    <xdr:rowOff>0</xdr:rowOff>
                  </from>
                  <to>
                    <xdr:col>10</xdr:col>
                    <xdr:colOff>752475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2" name="Check Box 56">
              <controlPr defaultSize="0" autoFill="0" autoLine="0" autoPict="0">
                <anchor moveWithCells="1">
                  <from>
                    <xdr:col>10</xdr:col>
                    <xdr:colOff>333375</xdr:colOff>
                    <xdr:row>8</xdr:row>
                    <xdr:rowOff>0</xdr:rowOff>
                  </from>
                  <to>
                    <xdr:col>10</xdr:col>
                    <xdr:colOff>752475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3" name="Check Box 57">
              <controlPr defaultSize="0" autoFill="0" autoLine="0" autoPict="0">
                <anchor moveWithCells="1">
                  <from>
                    <xdr:col>8</xdr:col>
                    <xdr:colOff>333375</xdr:colOff>
                    <xdr:row>8</xdr:row>
                    <xdr:rowOff>0</xdr:rowOff>
                  </from>
                  <to>
                    <xdr:col>8</xdr:col>
                    <xdr:colOff>752475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54" name="Check Box 58">
              <controlPr defaultSize="0" autoFill="0" autoLine="0" autoPict="0">
                <anchor moveWithCells="1">
                  <from>
                    <xdr:col>8</xdr:col>
                    <xdr:colOff>333375</xdr:colOff>
                    <xdr:row>8</xdr:row>
                    <xdr:rowOff>0</xdr:rowOff>
                  </from>
                  <to>
                    <xdr:col>8</xdr:col>
                    <xdr:colOff>752475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55" name="Check Box 59">
              <controlPr defaultSize="0" autoFill="0" autoLine="0" autoPict="0">
                <anchor moveWithCells="1">
                  <from>
                    <xdr:col>8</xdr:col>
                    <xdr:colOff>333375</xdr:colOff>
                    <xdr:row>9</xdr:row>
                    <xdr:rowOff>0</xdr:rowOff>
                  </from>
                  <to>
                    <xdr:col>8</xdr:col>
                    <xdr:colOff>752475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56" name="Check Box 60">
              <controlPr defaultSize="0" autoFill="0" autoLine="0" autoPict="0">
                <anchor moveWithCells="1">
                  <from>
                    <xdr:col>8</xdr:col>
                    <xdr:colOff>333375</xdr:colOff>
                    <xdr:row>9</xdr:row>
                    <xdr:rowOff>0</xdr:rowOff>
                  </from>
                  <to>
                    <xdr:col>8</xdr:col>
                    <xdr:colOff>752475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57" name="Check Box 61">
              <controlPr defaultSize="0" autoFill="0" autoLine="0" autoPict="0">
                <anchor moveWithCells="1">
                  <from>
                    <xdr:col>8</xdr:col>
                    <xdr:colOff>333375</xdr:colOff>
                    <xdr:row>9</xdr:row>
                    <xdr:rowOff>0</xdr:rowOff>
                  </from>
                  <to>
                    <xdr:col>8</xdr:col>
                    <xdr:colOff>752475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58" name="Check Box 62">
              <controlPr defaultSize="0" autoFill="0" autoLine="0" autoPict="0">
                <anchor moveWithCells="1">
                  <from>
                    <xdr:col>8</xdr:col>
                    <xdr:colOff>333375</xdr:colOff>
                    <xdr:row>9</xdr:row>
                    <xdr:rowOff>0</xdr:rowOff>
                  </from>
                  <to>
                    <xdr:col>8</xdr:col>
                    <xdr:colOff>752475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59" name="Check Box 63">
              <controlPr defaultSize="0" autoFill="0" autoLine="0" autoPict="0">
                <anchor moveWithCells="1">
                  <from>
                    <xdr:col>8</xdr:col>
                    <xdr:colOff>333375</xdr:colOff>
                    <xdr:row>9</xdr:row>
                    <xdr:rowOff>0</xdr:rowOff>
                  </from>
                  <to>
                    <xdr:col>8</xdr:col>
                    <xdr:colOff>752475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0" name="Check Box 64">
              <controlPr defaultSize="0" autoFill="0" autoLine="0" autoPict="0">
                <anchor moveWithCells="1">
                  <from>
                    <xdr:col>9</xdr:col>
                    <xdr:colOff>333375</xdr:colOff>
                    <xdr:row>9</xdr:row>
                    <xdr:rowOff>0</xdr:rowOff>
                  </from>
                  <to>
                    <xdr:col>9</xdr:col>
                    <xdr:colOff>752475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1" name="Check Box 65">
              <controlPr defaultSize="0" autoFill="0" autoLine="0" autoPict="0">
                <anchor moveWithCells="1">
                  <from>
                    <xdr:col>9</xdr:col>
                    <xdr:colOff>333375</xdr:colOff>
                    <xdr:row>9</xdr:row>
                    <xdr:rowOff>0</xdr:rowOff>
                  </from>
                  <to>
                    <xdr:col>9</xdr:col>
                    <xdr:colOff>752475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2" name="Check Box 66">
              <controlPr defaultSize="0" autoFill="0" autoLine="0" autoPict="0">
                <anchor moveWithCells="1">
                  <from>
                    <xdr:col>9</xdr:col>
                    <xdr:colOff>333375</xdr:colOff>
                    <xdr:row>9</xdr:row>
                    <xdr:rowOff>0</xdr:rowOff>
                  </from>
                  <to>
                    <xdr:col>9</xdr:col>
                    <xdr:colOff>752475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63" name="Check Box 67">
              <controlPr defaultSize="0" autoFill="0" autoLine="0" autoPict="0">
                <anchor moveWithCells="1">
                  <from>
                    <xdr:col>9</xdr:col>
                    <xdr:colOff>333375</xdr:colOff>
                    <xdr:row>9</xdr:row>
                    <xdr:rowOff>0</xdr:rowOff>
                  </from>
                  <to>
                    <xdr:col>9</xdr:col>
                    <xdr:colOff>752475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64" name="Check Box 68">
              <controlPr defaultSize="0" autoFill="0" autoLine="0" autoPict="0">
                <anchor moveWithCells="1">
                  <from>
                    <xdr:col>9</xdr:col>
                    <xdr:colOff>333375</xdr:colOff>
                    <xdr:row>9</xdr:row>
                    <xdr:rowOff>0</xdr:rowOff>
                  </from>
                  <to>
                    <xdr:col>9</xdr:col>
                    <xdr:colOff>752475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65" name="Check Box 69">
              <controlPr defaultSize="0" autoFill="0" autoLine="0" autoPict="0">
                <anchor moveWithCells="1">
                  <from>
                    <xdr:col>10</xdr:col>
                    <xdr:colOff>333375</xdr:colOff>
                    <xdr:row>9</xdr:row>
                    <xdr:rowOff>0</xdr:rowOff>
                  </from>
                  <to>
                    <xdr:col>10</xdr:col>
                    <xdr:colOff>752475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66" name="Check Box 70">
              <controlPr defaultSize="0" autoFill="0" autoLine="0" autoPict="0">
                <anchor moveWithCells="1">
                  <from>
                    <xdr:col>10</xdr:col>
                    <xdr:colOff>333375</xdr:colOff>
                    <xdr:row>9</xdr:row>
                    <xdr:rowOff>0</xdr:rowOff>
                  </from>
                  <to>
                    <xdr:col>10</xdr:col>
                    <xdr:colOff>752475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67" name="Check Box 71">
              <controlPr defaultSize="0" autoFill="0" autoLine="0" autoPict="0">
                <anchor moveWithCells="1">
                  <from>
                    <xdr:col>10</xdr:col>
                    <xdr:colOff>333375</xdr:colOff>
                    <xdr:row>9</xdr:row>
                    <xdr:rowOff>0</xdr:rowOff>
                  </from>
                  <to>
                    <xdr:col>10</xdr:col>
                    <xdr:colOff>752475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68" name="Check Box 72">
              <controlPr defaultSize="0" autoFill="0" autoLine="0" autoPict="0">
                <anchor moveWithCells="1">
                  <from>
                    <xdr:col>10</xdr:col>
                    <xdr:colOff>333375</xdr:colOff>
                    <xdr:row>9</xdr:row>
                    <xdr:rowOff>0</xdr:rowOff>
                  </from>
                  <to>
                    <xdr:col>10</xdr:col>
                    <xdr:colOff>752475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69" name="Check Box 73">
              <controlPr defaultSize="0" autoFill="0" autoLine="0" autoPict="0">
                <anchor moveWithCells="1">
                  <from>
                    <xdr:col>10</xdr:col>
                    <xdr:colOff>333375</xdr:colOff>
                    <xdr:row>9</xdr:row>
                    <xdr:rowOff>0</xdr:rowOff>
                  </from>
                  <to>
                    <xdr:col>10</xdr:col>
                    <xdr:colOff>752475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0" name="Check Box 74">
              <controlPr defaultSize="0" autoFill="0" autoLine="0" autoPict="0">
                <anchor moveWithCells="1">
                  <from>
                    <xdr:col>8</xdr:col>
                    <xdr:colOff>333375</xdr:colOff>
                    <xdr:row>9</xdr:row>
                    <xdr:rowOff>0</xdr:rowOff>
                  </from>
                  <to>
                    <xdr:col>8</xdr:col>
                    <xdr:colOff>752475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1" name="Check Box 75">
              <controlPr defaultSize="0" autoFill="0" autoLine="0" autoPict="0">
                <anchor moveWithCells="1">
                  <from>
                    <xdr:col>8</xdr:col>
                    <xdr:colOff>333375</xdr:colOff>
                    <xdr:row>9</xdr:row>
                    <xdr:rowOff>0</xdr:rowOff>
                  </from>
                  <to>
                    <xdr:col>8</xdr:col>
                    <xdr:colOff>752475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2" name="Check Box 76">
              <controlPr defaultSize="0" autoFill="0" autoLine="0" autoPict="0">
                <anchor moveWithCells="1">
                  <from>
                    <xdr:col>8</xdr:col>
                    <xdr:colOff>333375</xdr:colOff>
                    <xdr:row>10</xdr:row>
                    <xdr:rowOff>0</xdr:rowOff>
                  </from>
                  <to>
                    <xdr:col>8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73" name="Check Box 77">
              <controlPr defaultSize="0" autoFill="0" autoLine="0" autoPict="0">
                <anchor moveWithCells="1">
                  <from>
                    <xdr:col>8</xdr:col>
                    <xdr:colOff>333375</xdr:colOff>
                    <xdr:row>10</xdr:row>
                    <xdr:rowOff>0</xdr:rowOff>
                  </from>
                  <to>
                    <xdr:col>8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74" name="Check Box 78">
              <controlPr defaultSize="0" autoFill="0" autoLine="0" autoPict="0">
                <anchor moveWithCells="1">
                  <from>
                    <xdr:col>8</xdr:col>
                    <xdr:colOff>333375</xdr:colOff>
                    <xdr:row>10</xdr:row>
                    <xdr:rowOff>0</xdr:rowOff>
                  </from>
                  <to>
                    <xdr:col>8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75" name="Check Box 79">
              <controlPr defaultSize="0" autoFill="0" autoLine="0" autoPict="0">
                <anchor moveWithCells="1">
                  <from>
                    <xdr:col>8</xdr:col>
                    <xdr:colOff>333375</xdr:colOff>
                    <xdr:row>10</xdr:row>
                    <xdr:rowOff>0</xdr:rowOff>
                  </from>
                  <to>
                    <xdr:col>8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76" name="Check Box 80">
              <controlPr defaultSize="0" autoFill="0" autoLine="0" autoPict="0">
                <anchor moveWithCells="1">
                  <from>
                    <xdr:col>8</xdr:col>
                    <xdr:colOff>333375</xdr:colOff>
                    <xdr:row>10</xdr:row>
                    <xdr:rowOff>0</xdr:rowOff>
                  </from>
                  <to>
                    <xdr:col>8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77" name="Check Box 81">
              <controlPr defaultSize="0" autoFill="0" autoLine="0" autoPict="0">
                <anchor moveWithCells="1">
                  <from>
                    <xdr:col>9</xdr:col>
                    <xdr:colOff>333375</xdr:colOff>
                    <xdr:row>10</xdr:row>
                    <xdr:rowOff>0</xdr:rowOff>
                  </from>
                  <to>
                    <xdr:col>9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78" name="Check Box 82">
              <controlPr defaultSize="0" autoFill="0" autoLine="0" autoPict="0">
                <anchor moveWithCells="1">
                  <from>
                    <xdr:col>9</xdr:col>
                    <xdr:colOff>333375</xdr:colOff>
                    <xdr:row>10</xdr:row>
                    <xdr:rowOff>0</xdr:rowOff>
                  </from>
                  <to>
                    <xdr:col>9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79" name="Check Box 83">
              <controlPr defaultSize="0" autoFill="0" autoLine="0" autoPict="0">
                <anchor moveWithCells="1">
                  <from>
                    <xdr:col>9</xdr:col>
                    <xdr:colOff>333375</xdr:colOff>
                    <xdr:row>10</xdr:row>
                    <xdr:rowOff>0</xdr:rowOff>
                  </from>
                  <to>
                    <xdr:col>9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0" name="Check Box 84">
              <controlPr defaultSize="0" autoFill="0" autoLine="0" autoPict="0">
                <anchor moveWithCells="1">
                  <from>
                    <xdr:col>9</xdr:col>
                    <xdr:colOff>333375</xdr:colOff>
                    <xdr:row>10</xdr:row>
                    <xdr:rowOff>0</xdr:rowOff>
                  </from>
                  <to>
                    <xdr:col>9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1" name="Check Box 85">
              <controlPr defaultSize="0" autoFill="0" autoLine="0" autoPict="0">
                <anchor moveWithCells="1">
                  <from>
                    <xdr:col>9</xdr:col>
                    <xdr:colOff>333375</xdr:colOff>
                    <xdr:row>10</xdr:row>
                    <xdr:rowOff>0</xdr:rowOff>
                  </from>
                  <to>
                    <xdr:col>9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2" name="Check Box 86">
              <controlPr defaultSize="0" autoFill="0" autoLine="0" autoPict="0">
                <anchor moveWithCells="1">
                  <from>
                    <xdr:col>10</xdr:col>
                    <xdr:colOff>333375</xdr:colOff>
                    <xdr:row>10</xdr:row>
                    <xdr:rowOff>0</xdr:rowOff>
                  </from>
                  <to>
                    <xdr:col>10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83" name="Check Box 87">
              <controlPr defaultSize="0" autoFill="0" autoLine="0" autoPict="0">
                <anchor moveWithCells="1">
                  <from>
                    <xdr:col>10</xdr:col>
                    <xdr:colOff>333375</xdr:colOff>
                    <xdr:row>10</xdr:row>
                    <xdr:rowOff>0</xdr:rowOff>
                  </from>
                  <to>
                    <xdr:col>10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84" name="Check Box 88">
              <controlPr defaultSize="0" autoFill="0" autoLine="0" autoPict="0">
                <anchor moveWithCells="1">
                  <from>
                    <xdr:col>10</xdr:col>
                    <xdr:colOff>333375</xdr:colOff>
                    <xdr:row>10</xdr:row>
                    <xdr:rowOff>0</xdr:rowOff>
                  </from>
                  <to>
                    <xdr:col>10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85" name="Check Box 89">
              <controlPr defaultSize="0" autoFill="0" autoLine="0" autoPict="0">
                <anchor moveWithCells="1">
                  <from>
                    <xdr:col>10</xdr:col>
                    <xdr:colOff>333375</xdr:colOff>
                    <xdr:row>10</xdr:row>
                    <xdr:rowOff>0</xdr:rowOff>
                  </from>
                  <to>
                    <xdr:col>10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86" name="Check Box 90">
              <controlPr defaultSize="0" autoFill="0" autoLine="0" autoPict="0">
                <anchor moveWithCells="1">
                  <from>
                    <xdr:col>10</xdr:col>
                    <xdr:colOff>333375</xdr:colOff>
                    <xdr:row>10</xdr:row>
                    <xdr:rowOff>0</xdr:rowOff>
                  </from>
                  <to>
                    <xdr:col>10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87" name="Check Box 91">
              <controlPr defaultSize="0" autoFill="0" autoLine="0" autoPict="0">
                <anchor moveWithCells="1">
                  <from>
                    <xdr:col>8</xdr:col>
                    <xdr:colOff>333375</xdr:colOff>
                    <xdr:row>10</xdr:row>
                    <xdr:rowOff>0</xdr:rowOff>
                  </from>
                  <to>
                    <xdr:col>8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88" name="Check Box 92">
              <controlPr defaultSize="0" autoFill="0" autoLine="0" autoPict="0">
                <anchor moveWithCells="1">
                  <from>
                    <xdr:col>8</xdr:col>
                    <xdr:colOff>333375</xdr:colOff>
                    <xdr:row>10</xdr:row>
                    <xdr:rowOff>0</xdr:rowOff>
                  </from>
                  <to>
                    <xdr:col>8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89" name="Check Box 93">
              <controlPr defaultSize="0" autoFill="0" autoLine="0" autoPict="0">
                <anchor moveWithCells="1">
                  <from>
                    <xdr:col>8</xdr:col>
                    <xdr:colOff>333375</xdr:colOff>
                    <xdr:row>11</xdr:row>
                    <xdr:rowOff>0</xdr:rowOff>
                  </from>
                  <to>
                    <xdr:col>8</xdr:col>
                    <xdr:colOff>752475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0" name="Check Box 94">
              <controlPr defaultSize="0" autoFill="0" autoLine="0" autoPict="0">
                <anchor moveWithCells="1">
                  <from>
                    <xdr:col>8</xdr:col>
                    <xdr:colOff>333375</xdr:colOff>
                    <xdr:row>11</xdr:row>
                    <xdr:rowOff>0</xdr:rowOff>
                  </from>
                  <to>
                    <xdr:col>8</xdr:col>
                    <xdr:colOff>752475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1" name="Check Box 95">
              <controlPr defaultSize="0" autoFill="0" autoLine="0" autoPict="0">
                <anchor moveWithCells="1">
                  <from>
                    <xdr:col>8</xdr:col>
                    <xdr:colOff>333375</xdr:colOff>
                    <xdr:row>11</xdr:row>
                    <xdr:rowOff>0</xdr:rowOff>
                  </from>
                  <to>
                    <xdr:col>8</xdr:col>
                    <xdr:colOff>752475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2" name="Check Box 96">
              <controlPr defaultSize="0" autoFill="0" autoLine="0" autoPict="0">
                <anchor moveWithCells="1">
                  <from>
                    <xdr:col>8</xdr:col>
                    <xdr:colOff>333375</xdr:colOff>
                    <xdr:row>11</xdr:row>
                    <xdr:rowOff>0</xdr:rowOff>
                  </from>
                  <to>
                    <xdr:col>8</xdr:col>
                    <xdr:colOff>752475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93" name="Check Box 97">
              <controlPr defaultSize="0" autoFill="0" autoLine="0" autoPict="0">
                <anchor moveWithCells="1">
                  <from>
                    <xdr:col>8</xdr:col>
                    <xdr:colOff>333375</xdr:colOff>
                    <xdr:row>11</xdr:row>
                    <xdr:rowOff>0</xdr:rowOff>
                  </from>
                  <to>
                    <xdr:col>8</xdr:col>
                    <xdr:colOff>752475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94" name="Check Box 98">
              <controlPr defaultSize="0" autoFill="0" autoLine="0" autoPict="0">
                <anchor moveWithCells="1">
                  <from>
                    <xdr:col>9</xdr:col>
                    <xdr:colOff>333375</xdr:colOff>
                    <xdr:row>11</xdr:row>
                    <xdr:rowOff>0</xdr:rowOff>
                  </from>
                  <to>
                    <xdr:col>9</xdr:col>
                    <xdr:colOff>752475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95" name="Check Box 99">
              <controlPr defaultSize="0" autoFill="0" autoLine="0" autoPict="0">
                <anchor moveWithCells="1">
                  <from>
                    <xdr:col>9</xdr:col>
                    <xdr:colOff>333375</xdr:colOff>
                    <xdr:row>11</xdr:row>
                    <xdr:rowOff>0</xdr:rowOff>
                  </from>
                  <to>
                    <xdr:col>9</xdr:col>
                    <xdr:colOff>752475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96" name="Check Box 100">
              <controlPr defaultSize="0" autoFill="0" autoLine="0" autoPict="0">
                <anchor moveWithCells="1">
                  <from>
                    <xdr:col>9</xdr:col>
                    <xdr:colOff>333375</xdr:colOff>
                    <xdr:row>11</xdr:row>
                    <xdr:rowOff>0</xdr:rowOff>
                  </from>
                  <to>
                    <xdr:col>9</xdr:col>
                    <xdr:colOff>752475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97" name="Check Box 101">
              <controlPr defaultSize="0" autoFill="0" autoLine="0" autoPict="0">
                <anchor moveWithCells="1">
                  <from>
                    <xdr:col>9</xdr:col>
                    <xdr:colOff>333375</xdr:colOff>
                    <xdr:row>11</xdr:row>
                    <xdr:rowOff>0</xdr:rowOff>
                  </from>
                  <to>
                    <xdr:col>9</xdr:col>
                    <xdr:colOff>752475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98" name="Check Box 102">
              <controlPr defaultSize="0" autoFill="0" autoLine="0" autoPict="0">
                <anchor moveWithCells="1">
                  <from>
                    <xdr:col>9</xdr:col>
                    <xdr:colOff>333375</xdr:colOff>
                    <xdr:row>11</xdr:row>
                    <xdr:rowOff>0</xdr:rowOff>
                  </from>
                  <to>
                    <xdr:col>9</xdr:col>
                    <xdr:colOff>752475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99" name="Check Box 103">
              <controlPr defaultSize="0" autoFill="0" autoLine="0" autoPict="0">
                <anchor moveWithCells="1">
                  <from>
                    <xdr:col>10</xdr:col>
                    <xdr:colOff>333375</xdr:colOff>
                    <xdr:row>11</xdr:row>
                    <xdr:rowOff>0</xdr:rowOff>
                  </from>
                  <to>
                    <xdr:col>10</xdr:col>
                    <xdr:colOff>752475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0" name="Check Box 104">
              <controlPr defaultSize="0" autoFill="0" autoLine="0" autoPict="0">
                <anchor moveWithCells="1">
                  <from>
                    <xdr:col>10</xdr:col>
                    <xdr:colOff>333375</xdr:colOff>
                    <xdr:row>11</xdr:row>
                    <xdr:rowOff>0</xdr:rowOff>
                  </from>
                  <to>
                    <xdr:col>10</xdr:col>
                    <xdr:colOff>752475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1" name="Check Box 105">
              <controlPr defaultSize="0" autoFill="0" autoLine="0" autoPict="0">
                <anchor moveWithCells="1">
                  <from>
                    <xdr:col>10</xdr:col>
                    <xdr:colOff>333375</xdr:colOff>
                    <xdr:row>11</xdr:row>
                    <xdr:rowOff>0</xdr:rowOff>
                  </from>
                  <to>
                    <xdr:col>10</xdr:col>
                    <xdr:colOff>752475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2" name="Check Box 106">
              <controlPr defaultSize="0" autoFill="0" autoLine="0" autoPict="0">
                <anchor moveWithCells="1">
                  <from>
                    <xdr:col>10</xdr:col>
                    <xdr:colOff>333375</xdr:colOff>
                    <xdr:row>11</xdr:row>
                    <xdr:rowOff>0</xdr:rowOff>
                  </from>
                  <to>
                    <xdr:col>10</xdr:col>
                    <xdr:colOff>752475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03" name="Check Box 107">
              <controlPr defaultSize="0" autoFill="0" autoLine="0" autoPict="0">
                <anchor moveWithCells="1">
                  <from>
                    <xdr:col>10</xdr:col>
                    <xdr:colOff>333375</xdr:colOff>
                    <xdr:row>11</xdr:row>
                    <xdr:rowOff>0</xdr:rowOff>
                  </from>
                  <to>
                    <xdr:col>10</xdr:col>
                    <xdr:colOff>752475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04" name="Check Box 108">
              <controlPr defaultSize="0" autoFill="0" autoLine="0" autoPict="0">
                <anchor moveWithCells="1">
                  <from>
                    <xdr:col>8</xdr:col>
                    <xdr:colOff>333375</xdr:colOff>
                    <xdr:row>11</xdr:row>
                    <xdr:rowOff>0</xdr:rowOff>
                  </from>
                  <to>
                    <xdr:col>8</xdr:col>
                    <xdr:colOff>752475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05" name="Check Box 109">
              <controlPr defaultSize="0" autoFill="0" autoLine="0" autoPict="0">
                <anchor moveWithCells="1">
                  <from>
                    <xdr:col>8</xdr:col>
                    <xdr:colOff>333375</xdr:colOff>
                    <xdr:row>11</xdr:row>
                    <xdr:rowOff>0</xdr:rowOff>
                  </from>
                  <to>
                    <xdr:col>8</xdr:col>
                    <xdr:colOff>752475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06" name="Check Box 110">
              <controlPr defaultSize="0" autoFill="0" autoLine="0" autoPict="0">
                <anchor moveWithCells="1">
                  <from>
                    <xdr:col>8</xdr:col>
                    <xdr:colOff>333375</xdr:colOff>
                    <xdr:row>12</xdr:row>
                    <xdr:rowOff>0</xdr:rowOff>
                  </from>
                  <to>
                    <xdr:col>8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07" name="Check Box 111">
              <controlPr defaultSize="0" autoFill="0" autoLine="0" autoPict="0">
                <anchor moveWithCells="1">
                  <from>
                    <xdr:col>8</xdr:col>
                    <xdr:colOff>333375</xdr:colOff>
                    <xdr:row>12</xdr:row>
                    <xdr:rowOff>0</xdr:rowOff>
                  </from>
                  <to>
                    <xdr:col>8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08" name="Check Box 112">
              <controlPr defaultSize="0" autoFill="0" autoLine="0" autoPict="0">
                <anchor moveWithCells="1">
                  <from>
                    <xdr:col>8</xdr:col>
                    <xdr:colOff>333375</xdr:colOff>
                    <xdr:row>12</xdr:row>
                    <xdr:rowOff>0</xdr:rowOff>
                  </from>
                  <to>
                    <xdr:col>8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09" name="Check Box 113">
              <controlPr defaultSize="0" autoFill="0" autoLine="0" autoPict="0">
                <anchor moveWithCells="1">
                  <from>
                    <xdr:col>8</xdr:col>
                    <xdr:colOff>333375</xdr:colOff>
                    <xdr:row>12</xdr:row>
                    <xdr:rowOff>0</xdr:rowOff>
                  </from>
                  <to>
                    <xdr:col>8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10" name="Check Box 114">
              <controlPr defaultSize="0" autoFill="0" autoLine="0" autoPict="0">
                <anchor moveWithCells="1">
                  <from>
                    <xdr:col>8</xdr:col>
                    <xdr:colOff>333375</xdr:colOff>
                    <xdr:row>12</xdr:row>
                    <xdr:rowOff>0</xdr:rowOff>
                  </from>
                  <to>
                    <xdr:col>8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11" name="Check Box 115">
              <controlPr defaultSize="0" autoFill="0" autoLine="0" autoPict="0">
                <anchor moveWithCells="1">
                  <from>
                    <xdr:col>9</xdr:col>
                    <xdr:colOff>333375</xdr:colOff>
                    <xdr:row>12</xdr:row>
                    <xdr:rowOff>0</xdr:rowOff>
                  </from>
                  <to>
                    <xdr:col>9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12" name="Check Box 116">
              <controlPr defaultSize="0" autoFill="0" autoLine="0" autoPict="0">
                <anchor moveWithCells="1">
                  <from>
                    <xdr:col>9</xdr:col>
                    <xdr:colOff>333375</xdr:colOff>
                    <xdr:row>12</xdr:row>
                    <xdr:rowOff>0</xdr:rowOff>
                  </from>
                  <to>
                    <xdr:col>9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13" name="Check Box 117">
              <controlPr defaultSize="0" autoFill="0" autoLine="0" autoPict="0">
                <anchor moveWithCells="1">
                  <from>
                    <xdr:col>9</xdr:col>
                    <xdr:colOff>333375</xdr:colOff>
                    <xdr:row>12</xdr:row>
                    <xdr:rowOff>0</xdr:rowOff>
                  </from>
                  <to>
                    <xdr:col>9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14" name="Check Box 118">
              <controlPr defaultSize="0" autoFill="0" autoLine="0" autoPict="0">
                <anchor moveWithCells="1">
                  <from>
                    <xdr:col>9</xdr:col>
                    <xdr:colOff>333375</xdr:colOff>
                    <xdr:row>12</xdr:row>
                    <xdr:rowOff>0</xdr:rowOff>
                  </from>
                  <to>
                    <xdr:col>9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15" name="Check Box 119">
              <controlPr defaultSize="0" autoFill="0" autoLine="0" autoPict="0">
                <anchor moveWithCells="1">
                  <from>
                    <xdr:col>9</xdr:col>
                    <xdr:colOff>333375</xdr:colOff>
                    <xdr:row>12</xdr:row>
                    <xdr:rowOff>0</xdr:rowOff>
                  </from>
                  <to>
                    <xdr:col>9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16" name="Check Box 120">
              <controlPr defaultSize="0" autoFill="0" autoLine="0" autoPict="0">
                <anchor moveWithCells="1">
                  <from>
                    <xdr:col>10</xdr:col>
                    <xdr:colOff>333375</xdr:colOff>
                    <xdr:row>12</xdr:row>
                    <xdr:rowOff>0</xdr:rowOff>
                  </from>
                  <to>
                    <xdr:col>10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17" name="Check Box 121">
              <controlPr defaultSize="0" autoFill="0" autoLine="0" autoPict="0">
                <anchor moveWithCells="1">
                  <from>
                    <xdr:col>10</xdr:col>
                    <xdr:colOff>333375</xdr:colOff>
                    <xdr:row>12</xdr:row>
                    <xdr:rowOff>0</xdr:rowOff>
                  </from>
                  <to>
                    <xdr:col>10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18" name="Check Box 122">
              <controlPr defaultSize="0" autoFill="0" autoLine="0" autoPict="0">
                <anchor moveWithCells="1">
                  <from>
                    <xdr:col>10</xdr:col>
                    <xdr:colOff>333375</xdr:colOff>
                    <xdr:row>12</xdr:row>
                    <xdr:rowOff>0</xdr:rowOff>
                  </from>
                  <to>
                    <xdr:col>10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19" name="Check Box 123">
              <controlPr defaultSize="0" autoFill="0" autoLine="0" autoPict="0">
                <anchor moveWithCells="1">
                  <from>
                    <xdr:col>10</xdr:col>
                    <xdr:colOff>333375</xdr:colOff>
                    <xdr:row>12</xdr:row>
                    <xdr:rowOff>0</xdr:rowOff>
                  </from>
                  <to>
                    <xdr:col>10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20" name="Check Box 124">
              <controlPr defaultSize="0" autoFill="0" autoLine="0" autoPict="0">
                <anchor moveWithCells="1">
                  <from>
                    <xdr:col>10</xdr:col>
                    <xdr:colOff>333375</xdr:colOff>
                    <xdr:row>12</xdr:row>
                    <xdr:rowOff>0</xdr:rowOff>
                  </from>
                  <to>
                    <xdr:col>10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21" name="Check Box 125">
              <controlPr defaultSize="0" autoFill="0" autoLine="0" autoPict="0">
                <anchor moveWithCells="1">
                  <from>
                    <xdr:col>8</xdr:col>
                    <xdr:colOff>333375</xdr:colOff>
                    <xdr:row>12</xdr:row>
                    <xdr:rowOff>0</xdr:rowOff>
                  </from>
                  <to>
                    <xdr:col>8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22" name="Check Box 126">
              <controlPr defaultSize="0" autoFill="0" autoLine="0" autoPict="0">
                <anchor moveWithCells="1">
                  <from>
                    <xdr:col>8</xdr:col>
                    <xdr:colOff>333375</xdr:colOff>
                    <xdr:row>12</xdr:row>
                    <xdr:rowOff>0</xdr:rowOff>
                  </from>
                  <to>
                    <xdr:col>8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23" name="Check Box 127">
              <controlPr defaultSize="0" autoFill="0" autoLine="0" autoPict="0">
                <anchor moveWithCells="1">
                  <from>
                    <xdr:col>8</xdr:col>
                    <xdr:colOff>333375</xdr:colOff>
                    <xdr:row>13</xdr:row>
                    <xdr:rowOff>0</xdr:rowOff>
                  </from>
                  <to>
                    <xdr:col>8</xdr:col>
                    <xdr:colOff>752475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24" name="Check Box 128">
              <controlPr defaultSize="0" autoFill="0" autoLine="0" autoPict="0">
                <anchor moveWithCells="1">
                  <from>
                    <xdr:col>8</xdr:col>
                    <xdr:colOff>333375</xdr:colOff>
                    <xdr:row>13</xdr:row>
                    <xdr:rowOff>0</xdr:rowOff>
                  </from>
                  <to>
                    <xdr:col>8</xdr:col>
                    <xdr:colOff>752475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25" name="Check Box 129">
              <controlPr defaultSize="0" autoFill="0" autoLine="0" autoPict="0">
                <anchor moveWithCells="1">
                  <from>
                    <xdr:col>8</xdr:col>
                    <xdr:colOff>333375</xdr:colOff>
                    <xdr:row>13</xdr:row>
                    <xdr:rowOff>0</xdr:rowOff>
                  </from>
                  <to>
                    <xdr:col>8</xdr:col>
                    <xdr:colOff>752475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26" name="Check Box 130">
              <controlPr defaultSize="0" autoFill="0" autoLine="0" autoPict="0">
                <anchor moveWithCells="1">
                  <from>
                    <xdr:col>8</xdr:col>
                    <xdr:colOff>333375</xdr:colOff>
                    <xdr:row>13</xdr:row>
                    <xdr:rowOff>0</xdr:rowOff>
                  </from>
                  <to>
                    <xdr:col>8</xdr:col>
                    <xdr:colOff>752475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27" name="Check Box 131">
              <controlPr defaultSize="0" autoFill="0" autoLine="0" autoPict="0">
                <anchor moveWithCells="1">
                  <from>
                    <xdr:col>8</xdr:col>
                    <xdr:colOff>333375</xdr:colOff>
                    <xdr:row>13</xdr:row>
                    <xdr:rowOff>0</xdr:rowOff>
                  </from>
                  <to>
                    <xdr:col>8</xdr:col>
                    <xdr:colOff>752475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28" name="Check Box 132">
              <controlPr defaultSize="0" autoFill="0" autoLine="0" autoPict="0">
                <anchor moveWithCells="1">
                  <from>
                    <xdr:col>9</xdr:col>
                    <xdr:colOff>333375</xdr:colOff>
                    <xdr:row>13</xdr:row>
                    <xdr:rowOff>0</xdr:rowOff>
                  </from>
                  <to>
                    <xdr:col>9</xdr:col>
                    <xdr:colOff>752475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29" name="Check Box 133">
              <controlPr defaultSize="0" autoFill="0" autoLine="0" autoPict="0">
                <anchor moveWithCells="1">
                  <from>
                    <xdr:col>9</xdr:col>
                    <xdr:colOff>333375</xdr:colOff>
                    <xdr:row>13</xdr:row>
                    <xdr:rowOff>0</xdr:rowOff>
                  </from>
                  <to>
                    <xdr:col>9</xdr:col>
                    <xdr:colOff>752475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30" name="Check Box 134">
              <controlPr defaultSize="0" autoFill="0" autoLine="0" autoPict="0">
                <anchor moveWithCells="1">
                  <from>
                    <xdr:col>9</xdr:col>
                    <xdr:colOff>333375</xdr:colOff>
                    <xdr:row>13</xdr:row>
                    <xdr:rowOff>0</xdr:rowOff>
                  </from>
                  <to>
                    <xdr:col>9</xdr:col>
                    <xdr:colOff>752475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31" name="Check Box 135">
              <controlPr defaultSize="0" autoFill="0" autoLine="0" autoPict="0">
                <anchor moveWithCells="1">
                  <from>
                    <xdr:col>9</xdr:col>
                    <xdr:colOff>333375</xdr:colOff>
                    <xdr:row>13</xdr:row>
                    <xdr:rowOff>0</xdr:rowOff>
                  </from>
                  <to>
                    <xdr:col>9</xdr:col>
                    <xdr:colOff>752475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32" name="Check Box 136">
              <controlPr defaultSize="0" autoFill="0" autoLine="0" autoPict="0">
                <anchor moveWithCells="1">
                  <from>
                    <xdr:col>9</xdr:col>
                    <xdr:colOff>333375</xdr:colOff>
                    <xdr:row>13</xdr:row>
                    <xdr:rowOff>0</xdr:rowOff>
                  </from>
                  <to>
                    <xdr:col>9</xdr:col>
                    <xdr:colOff>752475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33" name="Check Box 137">
              <controlPr defaultSize="0" autoFill="0" autoLine="0" autoPict="0">
                <anchor moveWithCells="1">
                  <from>
                    <xdr:col>10</xdr:col>
                    <xdr:colOff>333375</xdr:colOff>
                    <xdr:row>13</xdr:row>
                    <xdr:rowOff>0</xdr:rowOff>
                  </from>
                  <to>
                    <xdr:col>10</xdr:col>
                    <xdr:colOff>752475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34" name="Check Box 138">
              <controlPr defaultSize="0" autoFill="0" autoLine="0" autoPict="0">
                <anchor moveWithCells="1">
                  <from>
                    <xdr:col>10</xdr:col>
                    <xdr:colOff>333375</xdr:colOff>
                    <xdr:row>13</xdr:row>
                    <xdr:rowOff>0</xdr:rowOff>
                  </from>
                  <to>
                    <xdr:col>10</xdr:col>
                    <xdr:colOff>752475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35" name="Check Box 139">
              <controlPr defaultSize="0" autoFill="0" autoLine="0" autoPict="0">
                <anchor moveWithCells="1">
                  <from>
                    <xdr:col>10</xdr:col>
                    <xdr:colOff>333375</xdr:colOff>
                    <xdr:row>13</xdr:row>
                    <xdr:rowOff>0</xdr:rowOff>
                  </from>
                  <to>
                    <xdr:col>10</xdr:col>
                    <xdr:colOff>752475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36" name="Check Box 140">
              <controlPr defaultSize="0" autoFill="0" autoLine="0" autoPict="0">
                <anchor moveWithCells="1">
                  <from>
                    <xdr:col>10</xdr:col>
                    <xdr:colOff>333375</xdr:colOff>
                    <xdr:row>13</xdr:row>
                    <xdr:rowOff>0</xdr:rowOff>
                  </from>
                  <to>
                    <xdr:col>10</xdr:col>
                    <xdr:colOff>752475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37" name="Check Box 141">
              <controlPr defaultSize="0" autoFill="0" autoLine="0" autoPict="0">
                <anchor moveWithCells="1">
                  <from>
                    <xdr:col>10</xdr:col>
                    <xdr:colOff>333375</xdr:colOff>
                    <xdr:row>13</xdr:row>
                    <xdr:rowOff>0</xdr:rowOff>
                  </from>
                  <to>
                    <xdr:col>10</xdr:col>
                    <xdr:colOff>752475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38" name="Check Box 142">
              <controlPr defaultSize="0" autoFill="0" autoLine="0" autoPict="0">
                <anchor moveWithCells="1">
                  <from>
                    <xdr:col>8</xdr:col>
                    <xdr:colOff>333375</xdr:colOff>
                    <xdr:row>13</xdr:row>
                    <xdr:rowOff>0</xdr:rowOff>
                  </from>
                  <to>
                    <xdr:col>8</xdr:col>
                    <xdr:colOff>752475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39" name="Check Box 143">
              <controlPr defaultSize="0" autoFill="0" autoLine="0" autoPict="0">
                <anchor moveWithCells="1">
                  <from>
                    <xdr:col>8</xdr:col>
                    <xdr:colOff>333375</xdr:colOff>
                    <xdr:row>13</xdr:row>
                    <xdr:rowOff>0</xdr:rowOff>
                  </from>
                  <to>
                    <xdr:col>8</xdr:col>
                    <xdr:colOff>752475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40" name="Check Box 144">
              <controlPr defaultSize="0" autoFill="0" autoLine="0" autoPict="0">
                <anchor moveWithCells="1">
                  <from>
                    <xdr:col>8</xdr:col>
                    <xdr:colOff>333375</xdr:colOff>
                    <xdr:row>14</xdr:row>
                    <xdr:rowOff>0</xdr:rowOff>
                  </from>
                  <to>
                    <xdr:col>8</xdr:col>
                    <xdr:colOff>752475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41" name="Check Box 145">
              <controlPr defaultSize="0" autoFill="0" autoLine="0" autoPict="0">
                <anchor moveWithCells="1">
                  <from>
                    <xdr:col>8</xdr:col>
                    <xdr:colOff>333375</xdr:colOff>
                    <xdr:row>14</xdr:row>
                    <xdr:rowOff>0</xdr:rowOff>
                  </from>
                  <to>
                    <xdr:col>8</xdr:col>
                    <xdr:colOff>752475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42" name="Check Box 146">
              <controlPr defaultSize="0" autoFill="0" autoLine="0" autoPict="0">
                <anchor moveWithCells="1">
                  <from>
                    <xdr:col>8</xdr:col>
                    <xdr:colOff>333375</xdr:colOff>
                    <xdr:row>14</xdr:row>
                    <xdr:rowOff>0</xdr:rowOff>
                  </from>
                  <to>
                    <xdr:col>8</xdr:col>
                    <xdr:colOff>752475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43" name="Check Box 147">
              <controlPr defaultSize="0" autoFill="0" autoLine="0" autoPict="0">
                <anchor moveWithCells="1">
                  <from>
                    <xdr:col>8</xdr:col>
                    <xdr:colOff>333375</xdr:colOff>
                    <xdr:row>14</xdr:row>
                    <xdr:rowOff>0</xdr:rowOff>
                  </from>
                  <to>
                    <xdr:col>8</xdr:col>
                    <xdr:colOff>752475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44" name="Check Box 148">
              <controlPr defaultSize="0" autoFill="0" autoLine="0" autoPict="0">
                <anchor moveWithCells="1">
                  <from>
                    <xdr:col>8</xdr:col>
                    <xdr:colOff>333375</xdr:colOff>
                    <xdr:row>14</xdr:row>
                    <xdr:rowOff>0</xdr:rowOff>
                  </from>
                  <to>
                    <xdr:col>8</xdr:col>
                    <xdr:colOff>752475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45" name="Check Box 149">
              <controlPr defaultSize="0" autoFill="0" autoLine="0" autoPict="0">
                <anchor moveWithCells="1">
                  <from>
                    <xdr:col>9</xdr:col>
                    <xdr:colOff>333375</xdr:colOff>
                    <xdr:row>14</xdr:row>
                    <xdr:rowOff>0</xdr:rowOff>
                  </from>
                  <to>
                    <xdr:col>9</xdr:col>
                    <xdr:colOff>752475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46" name="Check Box 150">
              <controlPr defaultSize="0" autoFill="0" autoLine="0" autoPict="0">
                <anchor moveWithCells="1">
                  <from>
                    <xdr:col>9</xdr:col>
                    <xdr:colOff>333375</xdr:colOff>
                    <xdr:row>14</xdr:row>
                    <xdr:rowOff>0</xdr:rowOff>
                  </from>
                  <to>
                    <xdr:col>9</xdr:col>
                    <xdr:colOff>752475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47" name="Check Box 151">
              <controlPr defaultSize="0" autoFill="0" autoLine="0" autoPict="0">
                <anchor moveWithCells="1">
                  <from>
                    <xdr:col>9</xdr:col>
                    <xdr:colOff>333375</xdr:colOff>
                    <xdr:row>14</xdr:row>
                    <xdr:rowOff>0</xdr:rowOff>
                  </from>
                  <to>
                    <xdr:col>9</xdr:col>
                    <xdr:colOff>752475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48" name="Check Box 152">
              <controlPr defaultSize="0" autoFill="0" autoLine="0" autoPict="0">
                <anchor moveWithCells="1">
                  <from>
                    <xdr:col>9</xdr:col>
                    <xdr:colOff>333375</xdr:colOff>
                    <xdr:row>14</xdr:row>
                    <xdr:rowOff>0</xdr:rowOff>
                  </from>
                  <to>
                    <xdr:col>9</xdr:col>
                    <xdr:colOff>752475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49" name="Check Box 153">
              <controlPr defaultSize="0" autoFill="0" autoLine="0" autoPict="0">
                <anchor moveWithCells="1">
                  <from>
                    <xdr:col>9</xdr:col>
                    <xdr:colOff>333375</xdr:colOff>
                    <xdr:row>14</xdr:row>
                    <xdr:rowOff>0</xdr:rowOff>
                  </from>
                  <to>
                    <xdr:col>9</xdr:col>
                    <xdr:colOff>752475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50" name="Check Box 154">
              <controlPr defaultSize="0" autoFill="0" autoLine="0" autoPict="0">
                <anchor moveWithCells="1">
                  <from>
                    <xdr:col>10</xdr:col>
                    <xdr:colOff>333375</xdr:colOff>
                    <xdr:row>14</xdr:row>
                    <xdr:rowOff>0</xdr:rowOff>
                  </from>
                  <to>
                    <xdr:col>10</xdr:col>
                    <xdr:colOff>752475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51" name="Check Box 155">
              <controlPr defaultSize="0" autoFill="0" autoLine="0" autoPict="0">
                <anchor moveWithCells="1">
                  <from>
                    <xdr:col>10</xdr:col>
                    <xdr:colOff>333375</xdr:colOff>
                    <xdr:row>14</xdr:row>
                    <xdr:rowOff>0</xdr:rowOff>
                  </from>
                  <to>
                    <xdr:col>10</xdr:col>
                    <xdr:colOff>752475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52" name="Check Box 156">
              <controlPr defaultSize="0" autoFill="0" autoLine="0" autoPict="0">
                <anchor moveWithCells="1">
                  <from>
                    <xdr:col>10</xdr:col>
                    <xdr:colOff>333375</xdr:colOff>
                    <xdr:row>14</xdr:row>
                    <xdr:rowOff>0</xdr:rowOff>
                  </from>
                  <to>
                    <xdr:col>10</xdr:col>
                    <xdr:colOff>752475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53" name="Check Box 157">
              <controlPr defaultSize="0" autoFill="0" autoLine="0" autoPict="0">
                <anchor moveWithCells="1">
                  <from>
                    <xdr:col>10</xdr:col>
                    <xdr:colOff>333375</xdr:colOff>
                    <xdr:row>14</xdr:row>
                    <xdr:rowOff>0</xdr:rowOff>
                  </from>
                  <to>
                    <xdr:col>10</xdr:col>
                    <xdr:colOff>752475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54" name="Check Box 158">
              <controlPr defaultSize="0" autoFill="0" autoLine="0" autoPict="0">
                <anchor moveWithCells="1">
                  <from>
                    <xdr:col>10</xdr:col>
                    <xdr:colOff>333375</xdr:colOff>
                    <xdr:row>14</xdr:row>
                    <xdr:rowOff>0</xdr:rowOff>
                  </from>
                  <to>
                    <xdr:col>10</xdr:col>
                    <xdr:colOff>752475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55" name="Check Box 159">
              <controlPr defaultSize="0" autoFill="0" autoLine="0" autoPict="0">
                <anchor moveWithCells="1">
                  <from>
                    <xdr:col>8</xdr:col>
                    <xdr:colOff>333375</xdr:colOff>
                    <xdr:row>14</xdr:row>
                    <xdr:rowOff>0</xdr:rowOff>
                  </from>
                  <to>
                    <xdr:col>8</xdr:col>
                    <xdr:colOff>752475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56" name="Check Box 160">
              <controlPr defaultSize="0" autoFill="0" autoLine="0" autoPict="0">
                <anchor moveWithCells="1">
                  <from>
                    <xdr:col>8</xdr:col>
                    <xdr:colOff>333375</xdr:colOff>
                    <xdr:row>14</xdr:row>
                    <xdr:rowOff>0</xdr:rowOff>
                  </from>
                  <to>
                    <xdr:col>8</xdr:col>
                    <xdr:colOff>752475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ANNEXES</vt:lpstr>
      <vt:lpstr>SUMMARY</vt:lpstr>
      <vt:lpstr>STATEMENT - REMIT</vt:lpstr>
      <vt:lpstr>STATEMENT - RECEIPT</vt:lpstr>
      <vt:lpstr>RISK CLASS</vt:lpstr>
      <vt:lpstr>REMIT - BROKER</vt:lpstr>
      <vt:lpstr>Sheet3</vt:lpstr>
      <vt:lpstr>COS. RECEIPTS</vt:lpstr>
      <vt:lpstr>COS. REMIT</vt:lpstr>
      <vt:lpstr>LIST</vt:lpstr>
      <vt:lpstr>REC - SUM REC</vt:lpstr>
      <vt:lpstr>REC- SUM REM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Teresita M. Sipin</cp:lastModifiedBy>
  <cp:lastPrinted>2022-02-15T02:55:56Z</cp:lastPrinted>
  <dcterms:created xsi:type="dcterms:W3CDTF">2022-02-10T03:25:47Z</dcterms:created>
  <dcterms:modified xsi:type="dcterms:W3CDTF">2022-08-05T03:33:49Z</dcterms:modified>
</cp:coreProperties>
</file>